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shay\Desktop\Final Projects\FMCG Sales Domain\dataset\"/>
    </mc:Choice>
  </mc:AlternateContent>
  <bookViews>
    <workbookView xWindow="480" yWindow="420" windowWidth="19815" windowHeight="7410" activeTab="4"/>
  </bookViews>
  <sheets>
    <sheet name="fact_events" sheetId="1" r:id="rId1"/>
    <sheet name="dim_stores" sheetId="2" r:id="rId2"/>
    <sheet name="dim_products" sheetId="4" r:id="rId3"/>
    <sheet name="dim_campaigns" sheetId="5" r:id="rId4"/>
    <sheet name="EDA" sheetId="6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E93" i="6" l="1"/>
  <c r="E92" i="6"/>
  <c r="D87" i="6" l="1"/>
  <c r="E53" i="6" l="1"/>
  <c r="E52" i="6"/>
  <c r="D47" i="6"/>
  <c r="E16" i="6"/>
  <c r="E15" i="6"/>
  <c r="D10" i="6"/>
  <c r="R1501" i="1"/>
  <c r="Q1501" i="1"/>
  <c r="M1501" i="1"/>
  <c r="I1501" i="1"/>
  <c r="G1501" i="1"/>
  <c r="R1500" i="1"/>
  <c r="Q1500" i="1"/>
  <c r="M1500" i="1"/>
  <c r="I1500" i="1"/>
  <c r="G1500" i="1"/>
  <c r="R1499" i="1"/>
  <c r="Q1499" i="1"/>
  <c r="M1499" i="1"/>
  <c r="I1499" i="1"/>
  <c r="G1499" i="1"/>
  <c r="R1498" i="1"/>
  <c r="Q1498" i="1"/>
  <c r="M1498" i="1"/>
  <c r="I1498" i="1"/>
  <c r="G1498" i="1"/>
  <c r="R1497" i="1"/>
  <c r="Q1497" i="1"/>
  <c r="M1497" i="1"/>
  <c r="I1497" i="1"/>
  <c r="G1497" i="1"/>
  <c r="R1496" i="1"/>
  <c r="Q1496" i="1"/>
  <c r="M1496" i="1"/>
  <c r="I1496" i="1"/>
  <c r="G1496" i="1"/>
  <c r="R1495" i="1"/>
  <c r="Q1495" i="1"/>
  <c r="M1495" i="1"/>
  <c r="I1495" i="1"/>
  <c r="G1495" i="1"/>
  <c r="R1494" i="1"/>
  <c r="Q1494" i="1"/>
  <c r="M1494" i="1"/>
  <c r="I1494" i="1"/>
  <c r="G1494" i="1"/>
  <c r="R1493" i="1"/>
  <c r="Q1493" i="1"/>
  <c r="M1493" i="1"/>
  <c r="I1493" i="1"/>
  <c r="G1493" i="1"/>
  <c r="R1492" i="1"/>
  <c r="Q1492" i="1"/>
  <c r="M1492" i="1"/>
  <c r="I1492" i="1"/>
  <c r="G1492" i="1"/>
  <c r="R1491" i="1"/>
  <c r="Q1491" i="1"/>
  <c r="M1491" i="1"/>
  <c r="I1491" i="1"/>
  <c r="G1491" i="1"/>
  <c r="R1490" i="1"/>
  <c r="Q1490" i="1"/>
  <c r="M1490" i="1"/>
  <c r="I1490" i="1"/>
  <c r="G1490" i="1"/>
  <c r="R1489" i="1"/>
  <c r="Q1489" i="1"/>
  <c r="M1489" i="1"/>
  <c r="I1489" i="1"/>
  <c r="G1489" i="1"/>
  <c r="R1488" i="1"/>
  <c r="Q1488" i="1"/>
  <c r="M1488" i="1"/>
  <c r="I1488" i="1"/>
  <c r="G1488" i="1"/>
  <c r="R1487" i="1"/>
  <c r="Q1487" i="1"/>
  <c r="M1487" i="1"/>
  <c r="I1487" i="1"/>
  <c r="G1487" i="1"/>
  <c r="R1486" i="1"/>
  <c r="Q1486" i="1"/>
  <c r="M1486" i="1"/>
  <c r="I1486" i="1"/>
  <c r="G1486" i="1"/>
  <c r="R1485" i="1"/>
  <c r="Q1485" i="1"/>
  <c r="M1485" i="1"/>
  <c r="I1485" i="1"/>
  <c r="G1485" i="1"/>
  <c r="R1484" i="1"/>
  <c r="Q1484" i="1"/>
  <c r="M1484" i="1"/>
  <c r="I1484" i="1"/>
  <c r="G1484" i="1"/>
  <c r="R1483" i="1"/>
  <c r="Q1483" i="1"/>
  <c r="M1483" i="1"/>
  <c r="I1483" i="1"/>
  <c r="G1483" i="1"/>
  <c r="R1482" i="1"/>
  <c r="Q1482" i="1"/>
  <c r="M1482" i="1"/>
  <c r="I1482" i="1"/>
  <c r="G1482" i="1"/>
  <c r="R1481" i="1"/>
  <c r="Q1481" i="1"/>
  <c r="M1481" i="1"/>
  <c r="I1481" i="1"/>
  <c r="G1481" i="1"/>
  <c r="R1480" i="1"/>
  <c r="Q1480" i="1"/>
  <c r="M1480" i="1"/>
  <c r="I1480" i="1"/>
  <c r="G1480" i="1"/>
  <c r="R1479" i="1"/>
  <c r="Q1479" i="1"/>
  <c r="M1479" i="1"/>
  <c r="I1479" i="1"/>
  <c r="G1479" i="1"/>
  <c r="R1478" i="1"/>
  <c r="Q1478" i="1"/>
  <c r="M1478" i="1"/>
  <c r="I1478" i="1"/>
  <c r="G1478" i="1"/>
  <c r="R1477" i="1"/>
  <c r="Q1477" i="1"/>
  <c r="M1477" i="1"/>
  <c r="I1477" i="1"/>
  <c r="G1477" i="1"/>
  <c r="R1476" i="1"/>
  <c r="Q1476" i="1"/>
  <c r="M1476" i="1"/>
  <c r="I1476" i="1"/>
  <c r="G1476" i="1"/>
  <c r="R1475" i="1"/>
  <c r="Q1475" i="1"/>
  <c r="M1475" i="1"/>
  <c r="I1475" i="1"/>
  <c r="G1475" i="1"/>
  <c r="R1474" i="1"/>
  <c r="Q1474" i="1"/>
  <c r="M1474" i="1"/>
  <c r="I1474" i="1"/>
  <c r="G1474" i="1"/>
  <c r="R1473" i="1"/>
  <c r="Q1473" i="1"/>
  <c r="M1473" i="1"/>
  <c r="I1473" i="1"/>
  <c r="G1473" i="1"/>
  <c r="R1472" i="1"/>
  <c r="Q1472" i="1"/>
  <c r="M1472" i="1"/>
  <c r="I1472" i="1"/>
  <c r="G1472" i="1"/>
  <c r="R1471" i="1"/>
  <c r="Q1471" i="1"/>
  <c r="M1471" i="1"/>
  <c r="I1471" i="1"/>
  <c r="G1471" i="1"/>
  <c r="R1470" i="1"/>
  <c r="Q1470" i="1"/>
  <c r="M1470" i="1"/>
  <c r="I1470" i="1"/>
  <c r="G1470" i="1"/>
  <c r="R1469" i="1"/>
  <c r="Q1469" i="1"/>
  <c r="M1469" i="1"/>
  <c r="I1469" i="1"/>
  <c r="G1469" i="1"/>
  <c r="R1468" i="1"/>
  <c r="Q1468" i="1"/>
  <c r="M1468" i="1"/>
  <c r="I1468" i="1"/>
  <c r="G1468" i="1"/>
  <c r="R1467" i="1"/>
  <c r="Q1467" i="1"/>
  <c r="M1467" i="1"/>
  <c r="I1467" i="1"/>
  <c r="G1467" i="1"/>
  <c r="R1466" i="1"/>
  <c r="Q1466" i="1"/>
  <c r="M1466" i="1"/>
  <c r="I1466" i="1"/>
  <c r="G1466" i="1"/>
  <c r="R1465" i="1"/>
  <c r="Q1465" i="1"/>
  <c r="M1465" i="1"/>
  <c r="I1465" i="1"/>
  <c r="G1465" i="1"/>
  <c r="R1464" i="1"/>
  <c r="Q1464" i="1"/>
  <c r="M1464" i="1"/>
  <c r="I1464" i="1"/>
  <c r="G1464" i="1"/>
  <c r="R1463" i="1"/>
  <c r="Q1463" i="1"/>
  <c r="M1463" i="1"/>
  <c r="I1463" i="1"/>
  <c r="G1463" i="1"/>
  <c r="R1462" i="1"/>
  <c r="Q1462" i="1"/>
  <c r="M1462" i="1"/>
  <c r="I1462" i="1"/>
  <c r="G1462" i="1"/>
  <c r="R1461" i="1"/>
  <c r="Q1461" i="1"/>
  <c r="M1461" i="1"/>
  <c r="I1461" i="1"/>
  <c r="G1461" i="1"/>
  <c r="R1460" i="1"/>
  <c r="Q1460" i="1"/>
  <c r="M1460" i="1"/>
  <c r="I1460" i="1"/>
  <c r="G1460" i="1"/>
  <c r="R1459" i="1"/>
  <c r="Q1459" i="1"/>
  <c r="M1459" i="1"/>
  <c r="I1459" i="1"/>
  <c r="G1459" i="1"/>
  <c r="R1458" i="1"/>
  <c r="Q1458" i="1"/>
  <c r="M1458" i="1"/>
  <c r="I1458" i="1"/>
  <c r="G1458" i="1"/>
  <c r="R1457" i="1"/>
  <c r="Q1457" i="1"/>
  <c r="M1457" i="1"/>
  <c r="I1457" i="1"/>
  <c r="G1457" i="1"/>
  <c r="R1456" i="1"/>
  <c r="Q1456" i="1"/>
  <c r="M1456" i="1"/>
  <c r="I1456" i="1"/>
  <c r="G1456" i="1"/>
  <c r="R1455" i="1"/>
  <c r="Q1455" i="1"/>
  <c r="M1455" i="1"/>
  <c r="I1455" i="1"/>
  <c r="G1455" i="1"/>
  <c r="R1454" i="1"/>
  <c r="Q1454" i="1"/>
  <c r="M1454" i="1"/>
  <c r="I1454" i="1"/>
  <c r="G1454" i="1"/>
  <c r="R1453" i="1"/>
  <c r="Q1453" i="1"/>
  <c r="M1453" i="1"/>
  <c r="I1453" i="1"/>
  <c r="G1453" i="1"/>
  <c r="R1452" i="1"/>
  <c r="Q1452" i="1"/>
  <c r="M1452" i="1"/>
  <c r="I1452" i="1"/>
  <c r="G1452" i="1"/>
  <c r="R1451" i="1"/>
  <c r="Q1451" i="1"/>
  <c r="M1451" i="1"/>
  <c r="I1451" i="1"/>
  <c r="G1451" i="1"/>
  <c r="R1450" i="1"/>
  <c r="Q1450" i="1"/>
  <c r="M1450" i="1"/>
  <c r="I1450" i="1"/>
  <c r="G1450" i="1"/>
  <c r="R1449" i="1"/>
  <c r="Q1449" i="1"/>
  <c r="M1449" i="1"/>
  <c r="I1449" i="1"/>
  <c r="G1449" i="1"/>
  <c r="R1448" i="1"/>
  <c r="Q1448" i="1"/>
  <c r="M1448" i="1"/>
  <c r="I1448" i="1"/>
  <c r="G1448" i="1"/>
  <c r="R1447" i="1"/>
  <c r="Q1447" i="1"/>
  <c r="M1447" i="1"/>
  <c r="I1447" i="1"/>
  <c r="G1447" i="1"/>
  <c r="R1446" i="1"/>
  <c r="Q1446" i="1"/>
  <c r="M1446" i="1"/>
  <c r="I1446" i="1"/>
  <c r="G1446" i="1"/>
  <c r="R1445" i="1"/>
  <c r="Q1445" i="1"/>
  <c r="M1445" i="1"/>
  <c r="I1445" i="1"/>
  <c r="G1445" i="1"/>
  <c r="R1444" i="1"/>
  <c r="Q1444" i="1"/>
  <c r="M1444" i="1"/>
  <c r="I1444" i="1"/>
  <c r="G1444" i="1"/>
  <c r="R1443" i="1"/>
  <c r="Q1443" i="1"/>
  <c r="M1443" i="1"/>
  <c r="I1443" i="1"/>
  <c r="G1443" i="1"/>
  <c r="R1442" i="1"/>
  <c r="Q1442" i="1"/>
  <c r="M1442" i="1"/>
  <c r="I1442" i="1"/>
  <c r="G1442" i="1"/>
  <c r="R1441" i="1"/>
  <c r="Q1441" i="1"/>
  <c r="M1441" i="1"/>
  <c r="I1441" i="1"/>
  <c r="G1441" i="1"/>
  <c r="R1440" i="1"/>
  <c r="Q1440" i="1"/>
  <c r="M1440" i="1"/>
  <c r="I1440" i="1"/>
  <c r="G1440" i="1"/>
  <c r="R1439" i="1"/>
  <c r="Q1439" i="1"/>
  <c r="M1439" i="1"/>
  <c r="I1439" i="1"/>
  <c r="G1439" i="1"/>
  <c r="R1438" i="1"/>
  <c r="Q1438" i="1"/>
  <c r="M1438" i="1"/>
  <c r="I1438" i="1"/>
  <c r="G1438" i="1"/>
  <c r="R1437" i="1"/>
  <c r="Q1437" i="1"/>
  <c r="M1437" i="1"/>
  <c r="I1437" i="1"/>
  <c r="G1437" i="1"/>
  <c r="R1436" i="1"/>
  <c r="Q1436" i="1"/>
  <c r="M1436" i="1"/>
  <c r="I1436" i="1"/>
  <c r="G1436" i="1"/>
  <c r="R1435" i="1"/>
  <c r="Q1435" i="1"/>
  <c r="M1435" i="1"/>
  <c r="I1435" i="1"/>
  <c r="G1435" i="1"/>
  <c r="R1434" i="1"/>
  <c r="Q1434" i="1"/>
  <c r="M1434" i="1"/>
  <c r="I1434" i="1"/>
  <c r="G1434" i="1"/>
  <c r="R1433" i="1"/>
  <c r="Q1433" i="1"/>
  <c r="M1433" i="1"/>
  <c r="I1433" i="1"/>
  <c r="G1433" i="1"/>
  <c r="R1432" i="1"/>
  <c r="Q1432" i="1"/>
  <c r="M1432" i="1"/>
  <c r="I1432" i="1"/>
  <c r="G1432" i="1"/>
  <c r="R1431" i="1"/>
  <c r="Q1431" i="1"/>
  <c r="M1431" i="1"/>
  <c r="I1431" i="1"/>
  <c r="G1431" i="1"/>
  <c r="R1430" i="1"/>
  <c r="Q1430" i="1"/>
  <c r="M1430" i="1"/>
  <c r="I1430" i="1"/>
  <c r="G1430" i="1"/>
  <c r="R1429" i="1"/>
  <c r="Q1429" i="1"/>
  <c r="M1429" i="1"/>
  <c r="I1429" i="1"/>
  <c r="G1429" i="1"/>
  <c r="R1428" i="1"/>
  <c r="Q1428" i="1"/>
  <c r="M1428" i="1"/>
  <c r="I1428" i="1"/>
  <c r="G1428" i="1"/>
  <c r="R1427" i="1"/>
  <c r="Q1427" i="1"/>
  <c r="M1427" i="1"/>
  <c r="I1427" i="1"/>
  <c r="G1427" i="1"/>
  <c r="R1426" i="1"/>
  <c r="Q1426" i="1"/>
  <c r="M1426" i="1"/>
  <c r="I1426" i="1"/>
  <c r="G1426" i="1"/>
  <c r="R1425" i="1"/>
  <c r="Q1425" i="1"/>
  <c r="M1425" i="1"/>
  <c r="I1425" i="1"/>
  <c r="G1425" i="1"/>
  <c r="R1424" i="1"/>
  <c r="Q1424" i="1"/>
  <c r="M1424" i="1"/>
  <c r="I1424" i="1"/>
  <c r="G1424" i="1"/>
  <c r="R1423" i="1"/>
  <c r="Q1423" i="1"/>
  <c r="M1423" i="1"/>
  <c r="I1423" i="1"/>
  <c r="G1423" i="1"/>
  <c r="R1422" i="1"/>
  <c r="Q1422" i="1"/>
  <c r="M1422" i="1"/>
  <c r="I1422" i="1"/>
  <c r="G1422" i="1"/>
  <c r="R1421" i="1"/>
  <c r="Q1421" i="1"/>
  <c r="M1421" i="1"/>
  <c r="I1421" i="1"/>
  <c r="G1421" i="1"/>
  <c r="R1420" i="1"/>
  <c r="Q1420" i="1"/>
  <c r="M1420" i="1"/>
  <c r="I1420" i="1"/>
  <c r="G1420" i="1"/>
  <c r="R1419" i="1"/>
  <c r="Q1419" i="1"/>
  <c r="M1419" i="1"/>
  <c r="I1419" i="1"/>
  <c r="G1419" i="1"/>
  <c r="R1418" i="1"/>
  <c r="Q1418" i="1"/>
  <c r="M1418" i="1"/>
  <c r="I1418" i="1"/>
  <c r="G1418" i="1"/>
  <c r="R1417" i="1"/>
  <c r="Q1417" i="1"/>
  <c r="M1417" i="1"/>
  <c r="I1417" i="1"/>
  <c r="G1417" i="1"/>
  <c r="R1416" i="1"/>
  <c r="Q1416" i="1"/>
  <c r="M1416" i="1"/>
  <c r="I1416" i="1"/>
  <c r="G1416" i="1"/>
  <c r="R1415" i="1"/>
  <c r="Q1415" i="1"/>
  <c r="M1415" i="1"/>
  <c r="I1415" i="1"/>
  <c r="G1415" i="1"/>
  <c r="R1414" i="1"/>
  <c r="Q1414" i="1"/>
  <c r="M1414" i="1"/>
  <c r="I1414" i="1"/>
  <c r="G1414" i="1"/>
  <c r="R1413" i="1"/>
  <c r="Q1413" i="1"/>
  <c r="M1413" i="1"/>
  <c r="I1413" i="1"/>
  <c r="G1413" i="1"/>
  <c r="R1412" i="1"/>
  <c r="Q1412" i="1"/>
  <c r="M1412" i="1"/>
  <c r="I1412" i="1"/>
  <c r="G1412" i="1"/>
  <c r="R1411" i="1"/>
  <c r="Q1411" i="1"/>
  <c r="M1411" i="1"/>
  <c r="I1411" i="1"/>
  <c r="G1411" i="1"/>
  <c r="R1410" i="1"/>
  <c r="Q1410" i="1"/>
  <c r="M1410" i="1"/>
  <c r="I1410" i="1"/>
  <c r="G1410" i="1"/>
  <c r="R1409" i="1"/>
  <c r="Q1409" i="1"/>
  <c r="M1409" i="1"/>
  <c r="I1409" i="1"/>
  <c r="G1409" i="1"/>
  <c r="R1408" i="1"/>
  <c r="Q1408" i="1"/>
  <c r="M1408" i="1"/>
  <c r="I1408" i="1"/>
  <c r="G1408" i="1"/>
  <c r="R1407" i="1"/>
  <c r="Q1407" i="1"/>
  <c r="M1407" i="1"/>
  <c r="I1407" i="1"/>
  <c r="G1407" i="1"/>
  <c r="R1406" i="1"/>
  <c r="Q1406" i="1"/>
  <c r="M1406" i="1"/>
  <c r="I1406" i="1"/>
  <c r="G1406" i="1"/>
  <c r="R1405" i="1"/>
  <c r="Q1405" i="1"/>
  <c r="M1405" i="1"/>
  <c r="I1405" i="1"/>
  <c r="G1405" i="1"/>
  <c r="R1404" i="1"/>
  <c r="Q1404" i="1"/>
  <c r="M1404" i="1"/>
  <c r="I1404" i="1"/>
  <c r="G1404" i="1"/>
  <c r="R1403" i="1"/>
  <c r="Q1403" i="1"/>
  <c r="M1403" i="1"/>
  <c r="I1403" i="1"/>
  <c r="G1403" i="1"/>
  <c r="R1402" i="1"/>
  <c r="Q1402" i="1"/>
  <c r="M1402" i="1"/>
  <c r="I1402" i="1"/>
  <c r="G1402" i="1"/>
  <c r="R1401" i="1"/>
  <c r="Q1401" i="1"/>
  <c r="M1401" i="1"/>
  <c r="I1401" i="1"/>
  <c r="G1401" i="1"/>
  <c r="R1400" i="1"/>
  <c r="Q1400" i="1"/>
  <c r="M1400" i="1"/>
  <c r="I1400" i="1"/>
  <c r="G1400" i="1"/>
  <c r="R1399" i="1"/>
  <c r="Q1399" i="1"/>
  <c r="M1399" i="1"/>
  <c r="I1399" i="1"/>
  <c r="G1399" i="1"/>
  <c r="R1398" i="1"/>
  <c r="Q1398" i="1"/>
  <c r="M1398" i="1"/>
  <c r="I1398" i="1"/>
  <c r="G1398" i="1"/>
  <c r="R1397" i="1"/>
  <c r="Q1397" i="1"/>
  <c r="M1397" i="1"/>
  <c r="I1397" i="1"/>
  <c r="G1397" i="1"/>
  <c r="R1396" i="1"/>
  <c r="Q1396" i="1"/>
  <c r="M1396" i="1"/>
  <c r="I1396" i="1"/>
  <c r="G1396" i="1"/>
  <c r="R1395" i="1"/>
  <c r="Q1395" i="1"/>
  <c r="M1395" i="1"/>
  <c r="I1395" i="1"/>
  <c r="G1395" i="1"/>
  <c r="R1394" i="1"/>
  <c r="Q1394" i="1"/>
  <c r="M1394" i="1"/>
  <c r="I1394" i="1"/>
  <c r="G1394" i="1"/>
  <c r="R1393" i="1"/>
  <c r="Q1393" i="1"/>
  <c r="M1393" i="1"/>
  <c r="I1393" i="1"/>
  <c r="G1393" i="1"/>
  <c r="R1392" i="1"/>
  <c r="Q1392" i="1"/>
  <c r="M1392" i="1"/>
  <c r="I1392" i="1"/>
  <c r="G1392" i="1"/>
  <c r="R1391" i="1"/>
  <c r="Q1391" i="1"/>
  <c r="M1391" i="1"/>
  <c r="I1391" i="1"/>
  <c r="G1391" i="1"/>
  <c r="R1390" i="1"/>
  <c r="Q1390" i="1"/>
  <c r="M1390" i="1"/>
  <c r="I1390" i="1"/>
  <c r="G1390" i="1"/>
  <c r="R1389" i="1"/>
  <c r="Q1389" i="1"/>
  <c r="M1389" i="1"/>
  <c r="I1389" i="1"/>
  <c r="G1389" i="1"/>
  <c r="R1388" i="1"/>
  <c r="Q1388" i="1"/>
  <c r="M1388" i="1"/>
  <c r="I1388" i="1"/>
  <c r="G1388" i="1"/>
  <c r="R1387" i="1"/>
  <c r="Q1387" i="1"/>
  <c r="M1387" i="1"/>
  <c r="I1387" i="1"/>
  <c r="G1387" i="1"/>
  <c r="R1386" i="1"/>
  <c r="Q1386" i="1"/>
  <c r="M1386" i="1"/>
  <c r="I1386" i="1"/>
  <c r="G1386" i="1"/>
  <c r="R1385" i="1"/>
  <c r="Q1385" i="1"/>
  <c r="M1385" i="1"/>
  <c r="I1385" i="1"/>
  <c r="G1385" i="1"/>
  <c r="R1384" i="1"/>
  <c r="Q1384" i="1"/>
  <c r="M1384" i="1"/>
  <c r="I1384" i="1"/>
  <c r="G1384" i="1"/>
  <c r="R1383" i="1"/>
  <c r="Q1383" i="1"/>
  <c r="M1383" i="1"/>
  <c r="I1383" i="1"/>
  <c r="G1383" i="1"/>
  <c r="R1382" i="1"/>
  <c r="Q1382" i="1"/>
  <c r="M1382" i="1"/>
  <c r="I1382" i="1"/>
  <c r="G1382" i="1"/>
  <c r="R1381" i="1"/>
  <c r="Q1381" i="1"/>
  <c r="M1381" i="1"/>
  <c r="I1381" i="1"/>
  <c r="G1381" i="1"/>
  <c r="R1380" i="1"/>
  <c r="Q1380" i="1"/>
  <c r="M1380" i="1"/>
  <c r="I1380" i="1"/>
  <c r="G1380" i="1"/>
  <c r="R1379" i="1"/>
  <c r="Q1379" i="1"/>
  <c r="M1379" i="1"/>
  <c r="I1379" i="1"/>
  <c r="G1379" i="1"/>
  <c r="R1378" i="1"/>
  <c r="Q1378" i="1"/>
  <c r="M1378" i="1"/>
  <c r="I1378" i="1"/>
  <c r="G1378" i="1"/>
  <c r="R1377" i="1"/>
  <c r="Q1377" i="1"/>
  <c r="M1377" i="1"/>
  <c r="I1377" i="1"/>
  <c r="G1377" i="1"/>
  <c r="R1376" i="1"/>
  <c r="Q1376" i="1"/>
  <c r="M1376" i="1"/>
  <c r="I1376" i="1"/>
  <c r="G1376" i="1"/>
  <c r="R1375" i="1"/>
  <c r="Q1375" i="1"/>
  <c r="M1375" i="1"/>
  <c r="I1375" i="1"/>
  <c r="G1375" i="1"/>
  <c r="R1374" i="1"/>
  <c r="Q1374" i="1"/>
  <c r="M1374" i="1"/>
  <c r="I1374" i="1"/>
  <c r="G1374" i="1"/>
  <c r="R1373" i="1"/>
  <c r="Q1373" i="1"/>
  <c r="M1373" i="1"/>
  <c r="I1373" i="1"/>
  <c r="G1373" i="1"/>
  <c r="R1372" i="1"/>
  <c r="Q1372" i="1"/>
  <c r="M1372" i="1"/>
  <c r="I1372" i="1"/>
  <c r="G1372" i="1"/>
  <c r="R1371" i="1"/>
  <c r="Q1371" i="1"/>
  <c r="M1371" i="1"/>
  <c r="I1371" i="1"/>
  <c r="G1371" i="1"/>
  <c r="R1370" i="1"/>
  <c r="Q1370" i="1"/>
  <c r="M1370" i="1"/>
  <c r="I1370" i="1"/>
  <c r="G1370" i="1"/>
  <c r="R1369" i="1"/>
  <c r="Q1369" i="1"/>
  <c r="M1369" i="1"/>
  <c r="I1369" i="1"/>
  <c r="G1369" i="1"/>
  <c r="R1368" i="1"/>
  <c r="Q1368" i="1"/>
  <c r="M1368" i="1"/>
  <c r="I1368" i="1"/>
  <c r="G1368" i="1"/>
  <c r="R1367" i="1"/>
  <c r="Q1367" i="1"/>
  <c r="M1367" i="1"/>
  <c r="I1367" i="1"/>
  <c r="G1367" i="1"/>
  <c r="R1366" i="1"/>
  <c r="Q1366" i="1"/>
  <c r="M1366" i="1"/>
  <c r="I1366" i="1"/>
  <c r="G1366" i="1"/>
  <c r="R1365" i="1"/>
  <c r="Q1365" i="1"/>
  <c r="M1365" i="1"/>
  <c r="I1365" i="1"/>
  <c r="G1365" i="1"/>
  <c r="R1364" i="1"/>
  <c r="Q1364" i="1"/>
  <c r="M1364" i="1"/>
  <c r="I1364" i="1"/>
  <c r="G1364" i="1"/>
  <c r="R1363" i="1"/>
  <c r="Q1363" i="1"/>
  <c r="M1363" i="1"/>
  <c r="I1363" i="1"/>
  <c r="G1363" i="1"/>
  <c r="R1362" i="1"/>
  <c r="Q1362" i="1"/>
  <c r="M1362" i="1"/>
  <c r="I1362" i="1"/>
  <c r="G1362" i="1"/>
  <c r="R1361" i="1"/>
  <c r="Q1361" i="1"/>
  <c r="M1361" i="1"/>
  <c r="I1361" i="1"/>
  <c r="G1361" i="1"/>
  <c r="R1360" i="1"/>
  <c r="Q1360" i="1"/>
  <c r="M1360" i="1"/>
  <c r="I1360" i="1"/>
  <c r="G1360" i="1"/>
  <c r="R1359" i="1"/>
  <c r="Q1359" i="1"/>
  <c r="M1359" i="1"/>
  <c r="I1359" i="1"/>
  <c r="G1359" i="1"/>
  <c r="R1358" i="1"/>
  <c r="Q1358" i="1"/>
  <c r="M1358" i="1"/>
  <c r="I1358" i="1"/>
  <c r="G1358" i="1"/>
  <c r="R1357" i="1"/>
  <c r="Q1357" i="1"/>
  <c r="M1357" i="1"/>
  <c r="I1357" i="1"/>
  <c r="G1357" i="1"/>
  <c r="R1356" i="1"/>
  <c r="Q1356" i="1"/>
  <c r="M1356" i="1"/>
  <c r="I1356" i="1"/>
  <c r="G1356" i="1"/>
  <c r="R1355" i="1"/>
  <c r="Q1355" i="1"/>
  <c r="M1355" i="1"/>
  <c r="I1355" i="1"/>
  <c r="G1355" i="1"/>
  <c r="R1354" i="1"/>
  <c r="Q1354" i="1"/>
  <c r="M1354" i="1"/>
  <c r="I1354" i="1"/>
  <c r="G1354" i="1"/>
  <c r="R1353" i="1"/>
  <c r="Q1353" i="1"/>
  <c r="M1353" i="1"/>
  <c r="I1353" i="1"/>
  <c r="G1353" i="1"/>
  <c r="R1352" i="1"/>
  <c r="Q1352" i="1"/>
  <c r="M1352" i="1"/>
  <c r="I1352" i="1"/>
  <c r="G1352" i="1"/>
  <c r="R1351" i="1"/>
  <c r="Q1351" i="1"/>
  <c r="M1351" i="1"/>
  <c r="I1351" i="1"/>
  <c r="G1351" i="1"/>
  <c r="R1350" i="1"/>
  <c r="Q1350" i="1"/>
  <c r="M1350" i="1"/>
  <c r="I1350" i="1"/>
  <c r="G1350" i="1"/>
  <c r="R1349" i="1"/>
  <c r="Q1349" i="1"/>
  <c r="M1349" i="1"/>
  <c r="I1349" i="1"/>
  <c r="G1349" i="1"/>
  <c r="R1348" i="1"/>
  <c r="Q1348" i="1"/>
  <c r="M1348" i="1"/>
  <c r="I1348" i="1"/>
  <c r="G1348" i="1"/>
  <c r="R1347" i="1"/>
  <c r="Q1347" i="1"/>
  <c r="M1347" i="1"/>
  <c r="I1347" i="1"/>
  <c r="G1347" i="1"/>
  <c r="R1346" i="1"/>
  <c r="Q1346" i="1"/>
  <c r="M1346" i="1"/>
  <c r="I1346" i="1"/>
  <c r="G1346" i="1"/>
  <c r="R1345" i="1"/>
  <c r="Q1345" i="1"/>
  <c r="M1345" i="1"/>
  <c r="I1345" i="1"/>
  <c r="G1345" i="1"/>
  <c r="R1344" i="1"/>
  <c r="Q1344" i="1"/>
  <c r="M1344" i="1"/>
  <c r="I1344" i="1"/>
  <c r="G1344" i="1"/>
  <c r="R1343" i="1"/>
  <c r="Q1343" i="1"/>
  <c r="M1343" i="1"/>
  <c r="I1343" i="1"/>
  <c r="G1343" i="1"/>
  <c r="R1342" i="1"/>
  <c r="Q1342" i="1"/>
  <c r="M1342" i="1"/>
  <c r="I1342" i="1"/>
  <c r="G1342" i="1"/>
  <c r="R1341" i="1"/>
  <c r="Q1341" i="1"/>
  <c r="M1341" i="1"/>
  <c r="I1341" i="1"/>
  <c r="G1341" i="1"/>
  <c r="R1340" i="1"/>
  <c r="Q1340" i="1"/>
  <c r="M1340" i="1"/>
  <c r="I1340" i="1"/>
  <c r="G1340" i="1"/>
  <c r="R1339" i="1"/>
  <c r="Q1339" i="1"/>
  <c r="M1339" i="1"/>
  <c r="I1339" i="1"/>
  <c r="G1339" i="1"/>
  <c r="R1338" i="1"/>
  <c r="Q1338" i="1"/>
  <c r="M1338" i="1"/>
  <c r="I1338" i="1"/>
  <c r="G1338" i="1"/>
  <c r="R1337" i="1"/>
  <c r="Q1337" i="1"/>
  <c r="M1337" i="1"/>
  <c r="I1337" i="1"/>
  <c r="G1337" i="1"/>
  <c r="R1336" i="1"/>
  <c r="Q1336" i="1"/>
  <c r="M1336" i="1"/>
  <c r="I1336" i="1"/>
  <c r="G1336" i="1"/>
  <c r="R1335" i="1"/>
  <c r="Q1335" i="1"/>
  <c r="M1335" i="1"/>
  <c r="I1335" i="1"/>
  <c r="G1335" i="1"/>
  <c r="R1334" i="1"/>
  <c r="Q1334" i="1"/>
  <c r="M1334" i="1"/>
  <c r="I1334" i="1"/>
  <c r="G1334" i="1"/>
  <c r="R1333" i="1"/>
  <c r="Q1333" i="1"/>
  <c r="M1333" i="1"/>
  <c r="I1333" i="1"/>
  <c r="G1333" i="1"/>
  <c r="R1332" i="1"/>
  <c r="Q1332" i="1"/>
  <c r="M1332" i="1"/>
  <c r="I1332" i="1"/>
  <c r="G1332" i="1"/>
  <c r="R1331" i="1"/>
  <c r="Q1331" i="1"/>
  <c r="M1331" i="1"/>
  <c r="I1331" i="1"/>
  <c r="G1331" i="1"/>
  <c r="R1330" i="1"/>
  <c r="Q1330" i="1"/>
  <c r="M1330" i="1"/>
  <c r="I1330" i="1"/>
  <c r="G1330" i="1"/>
  <c r="R1329" i="1"/>
  <c r="Q1329" i="1"/>
  <c r="M1329" i="1"/>
  <c r="I1329" i="1"/>
  <c r="G1329" i="1"/>
  <c r="R1328" i="1"/>
  <c r="Q1328" i="1"/>
  <c r="M1328" i="1"/>
  <c r="I1328" i="1"/>
  <c r="G1328" i="1"/>
  <c r="R1327" i="1"/>
  <c r="Q1327" i="1"/>
  <c r="M1327" i="1"/>
  <c r="I1327" i="1"/>
  <c r="G1327" i="1"/>
  <c r="R1326" i="1"/>
  <c r="Q1326" i="1"/>
  <c r="M1326" i="1"/>
  <c r="I1326" i="1"/>
  <c r="G1326" i="1"/>
  <c r="R1325" i="1"/>
  <c r="Q1325" i="1"/>
  <c r="M1325" i="1"/>
  <c r="I1325" i="1"/>
  <c r="G1325" i="1"/>
  <c r="R1324" i="1"/>
  <c r="Q1324" i="1"/>
  <c r="M1324" i="1"/>
  <c r="I1324" i="1"/>
  <c r="G1324" i="1"/>
  <c r="R1323" i="1"/>
  <c r="Q1323" i="1"/>
  <c r="M1323" i="1"/>
  <c r="I1323" i="1"/>
  <c r="G1323" i="1"/>
  <c r="R1322" i="1"/>
  <c r="Q1322" i="1"/>
  <c r="M1322" i="1"/>
  <c r="I1322" i="1"/>
  <c r="G1322" i="1"/>
  <c r="R1321" i="1"/>
  <c r="Q1321" i="1"/>
  <c r="M1321" i="1"/>
  <c r="I1321" i="1"/>
  <c r="G1321" i="1"/>
  <c r="R1320" i="1"/>
  <c r="Q1320" i="1"/>
  <c r="M1320" i="1"/>
  <c r="I1320" i="1"/>
  <c r="G1320" i="1"/>
  <c r="R1319" i="1"/>
  <c r="Q1319" i="1"/>
  <c r="M1319" i="1"/>
  <c r="I1319" i="1"/>
  <c r="G1319" i="1"/>
  <c r="R1318" i="1"/>
  <c r="Q1318" i="1"/>
  <c r="M1318" i="1"/>
  <c r="I1318" i="1"/>
  <c r="G1318" i="1"/>
  <c r="R1317" i="1"/>
  <c r="Q1317" i="1"/>
  <c r="M1317" i="1"/>
  <c r="I1317" i="1"/>
  <c r="G1317" i="1"/>
  <c r="R1316" i="1"/>
  <c r="Q1316" i="1"/>
  <c r="M1316" i="1"/>
  <c r="I1316" i="1"/>
  <c r="G1316" i="1"/>
  <c r="R1315" i="1"/>
  <c r="Q1315" i="1"/>
  <c r="M1315" i="1"/>
  <c r="I1315" i="1"/>
  <c r="G1315" i="1"/>
  <c r="R1314" i="1"/>
  <c r="Q1314" i="1"/>
  <c r="M1314" i="1"/>
  <c r="I1314" i="1"/>
  <c r="G1314" i="1"/>
  <c r="R1313" i="1"/>
  <c r="Q1313" i="1"/>
  <c r="M1313" i="1"/>
  <c r="I1313" i="1"/>
  <c r="G1313" i="1"/>
  <c r="R1312" i="1"/>
  <c r="Q1312" i="1"/>
  <c r="M1312" i="1"/>
  <c r="I1312" i="1"/>
  <c r="G1312" i="1"/>
  <c r="R1311" i="1"/>
  <c r="Q1311" i="1"/>
  <c r="M1311" i="1"/>
  <c r="I1311" i="1"/>
  <c r="G1311" i="1"/>
  <c r="R1310" i="1"/>
  <c r="Q1310" i="1"/>
  <c r="M1310" i="1"/>
  <c r="I1310" i="1"/>
  <c r="G1310" i="1"/>
  <c r="R1309" i="1"/>
  <c r="Q1309" i="1"/>
  <c r="M1309" i="1"/>
  <c r="I1309" i="1"/>
  <c r="G1309" i="1"/>
  <c r="R1308" i="1"/>
  <c r="Q1308" i="1"/>
  <c r="M1308" i="1"/>
  <c r="I1308" i="1"/>
  <c r="G1308" i="1"/>
  <c r="R1307" i="1"/>
  <c r="Q1307" i="1"/>
  <c r="M1307" i="1"/>
  <c r="I1307" i="1"/>
  <c r="G1307" i="1"/>
  <c r="R1306" i="1"/>
  <c r="Q1306" i="1"/>
  <c r="M1306" i="1"/>
  <c r="I1306" i="1"/>
  <c r="G1306" i="1"/>
  <c r="R1305" i="1"/>
  <c r="Q1305" i="1"/>
  <c r="M1305" i="1"/>
  <c r="I1305" i="1"/>
  <c r="G1305" i="1"/>
  <c r="R1304" i="1"/>
  <c r="Q1304" i="1"/>
  <c r="M1304" i="1"/>
  <c r="I1304" i="1"/>
  <c r="G1304" i="1"/>
  <c r="R1303" i="1"/>
  <c r="Q1303" i="1"/>
  <c r="M1303" i="1"/>
  <c r="I1303" i="1"/>
  <c r="G1303" i="1"/>
  <c r="R1302" i="1"/>
  <c r="Q1302" i="1"/>
  <c r="M1302" i="1"/>
  <c r="I1302" i="1"/>
  <c r="G1302" i="1"/>
  <c r="R1301" i="1"/>
  <c r="Q1301" i="1"/>
  <c r="M1301" i="1"/>
  <c r="I1301" i="1"/>
  <c r="G1301" i="1"/>
  <c r="R1300" i="1"/>
  <c r="Q1300" i="1"/>
  <c r="M1300" i="1"/>
  <c r="I1300" i="1"/>
  <c r="G1300" i="1"/>
  <c r="R1299" i="1"/>
  <c r="Q1299" i="1"/>
  <c r="M1299" i="1"/>
  <c r="I1299" i="1"/>
  <c r="G1299" i="1"/>
  <c r="R1298" i="1"/>
  <c r="Q1298" i="1"/>
  <c r="M1298" i="1"/>
  <c r="I1298" i="1"/>
  <c r="G1298" i="1"/>
  <c r="R1297" i="1"/>
  <c r="Q1297" i="1"/>
  <c r="M1297" i="1"/>
  <c r="I1297" i="1"/>
  <c r="G1297" i="1"/>
  <c r="R1296" i="1"/>
  <c r="Q1296" i="1"/>
  <c r="M1296" i="1"/>
  <c r="I1296" i="1"/>
  <c r="G1296" i="1"/>
  <c r="R1295" i="1"/>
  <c r="Q1295" i="1"/>
  <c r="M1295" i="1"/>
  <c r="I1295" i="1"/>
  <c r="G1295" i="1"/>
  <c r="R1294" i="1"/>
  <c r="Q1294" i="1"/>
  <c r="M1294" i="1"/>
  <c r="I1294" i="1"/>
  <c r="G1294" i="1"/>
  <c r="R1293" i="1"/>
  <c r="Q1293" i="1"/>
  <c r="M1293" i="1"/>
  <c r="I1293" i="1"/>
  <c r="G1293" i="1"/>
  <c r="R1292" i="1"/>
  <c r="Q1292" i="1"/>
  <c r="M1292" i="1"/>
  <c r="I1292" i="1"/>
  <c r="G1292" i="1"/>
  <c r="R1291" i="1"/>
  <c r="Q1291" i="1"/>
  <c r="M1291" i="1"/>
  <c r="I1291" i="1"/>
  <c r="G1291" i="1"/>
  <c r="R1290" i="1"/>
  <c r="Q1290" i="1"/>
  <c r="M1290" i="1"/>
  <c r="I1290" i="1"/>
  <c r="G1290" i="1"/>
  <c r="R1289" i="1"/>
  <c r="Q1289" i="1"/>
  <c r="M1289" i="1"/>
  <c r="I1289" i="1"/>
  <c r="G1289" i="1"/>
  <c r="R1288" i="1"/>
  <c r="Q1288" i="1"/>
  <c r="M1288" i="1"/>
  <c r="I1288" i="1"/>
  <c r="G1288" i="1"/>
  <c r="R1287" i="1"/>
  <c r="Q1287" i="1"/>
  <c r="M1287" i="1"/>
  <c r="I1287" i="1"/>
  <c r="G1287" i="1"/>
  <c r="R1286" i="1"/>
  <c r="Q1286" i="1"/>
  <c r="M1286" i="1"/>
  <c r="I1286" i="1"/>
  <c r="G1286" i="1"/>
  <c r="R1285" i="1"/>
  <c r="Q1285" i="1"/>
  <c r="M1285" i="1"/>
  <c r="I1285" i="1"/>
  <c r="G1285" i="1"/>
  <c r="R1284" i="1"/>
  <c r="Q1284" i="1"/>
  <c r="M1284" i="1"/>
  <c r="I1284" i="1"/>
  <c r="G1284" i="1"/>
  <c r="R1283" i="1"/>
  <c r="Q1283" i="1"/>
  <c r="M1283" i="1"/>
  <c r="I1283" i="1"/>
  <c r="G1283" i="1"/>
  <c r="R1282" i="1"/>
  <c r="Q1282" i="1"/>
  <c r="M1282" i="1"/>
  <c r="I1282" i="1"/>
  <c r="G1282" i="1"/>
  <c r="R1281" i="1"/>
  <c r="Q1281" i="1"/>
  <c r="M1281" i="1"/>
  <c r="I1281" i="1"/>
  <c r="G1281" i="1"/>
  <c r="R1280" i="1"/>
  <c r="Q1280" i="1"/>
  <c r="M1280" i="1"/>
  <c r="I1280" i="1"/>
  <c r="G1280" i="1"/>
  <c r="R1279" i="1"/>
  <c r="Q1279" i="1"/>
  <c r="M1279" i="1"/>
  <c r="I1279" i="1"/>
  <c r="G1279" i="1"/>
  <c r="R1278" i="1"/>
  <c r="Q1278" i="1"/>
  <c r="M1278" i="1"/>
  <c r="I1278" i="1"/>
  <c r="G1278" i="1"/>
  <c r="R1277" i="1"/>
  <c r="Q1277" i="1"/>
  <c r="M1277" i="1"/>
  <c r="I1277" i="1"/>
  <c r="G1277" i="1"/>
  <c r="R1276" i="1"/>
  <c r="Q1276" i="1"/>
  <c r="M1276" i="1"/>
  <c r="I1276" i="1"/>
  <c r="G1276" i="1"/>
  <c r="R1275" i="1"/>
  <c r="Q1275" i="1"/>
  <c r="M1275" i="1"/>
  <c r="I1275" i="1"/>
  <c r="G1275" i="1"/>
  <c r="R1274" i="1"/>
  <c r="Q1274" i="1"/>
  <c r="M1274" i="1"/>
  <c r="I1274" i="1"/>
  <c r="G1274" i="1"/>
  <c r="R1273" i="1"/>
  <c r="Q1273" i="1"/>
  <c r="M1273" i="1"/>
  <c r="I1273" i="1"/>
  <c r="G1273" i="1"/>
  <c r="R1272" i="1"/>
  <c r="Q1272" i="1"/>
  <c r="M1272" i="1"/>
  <c r="I1272" i="1"/>
  <c r="G1272" i="1"/>
  <c r="R1271" i="1"/>
  <c r="Q1271" i="1"/>
  <c r="M1271" i="1"/>
  <c r="I1271" i="1"/>
  <c r="G1271" i="1"/>
  <c r="R1270" i="1"/>
  <c r="Q1270" i="1"/>
  <c r="M1270" i="1"/>
  <c r="I1270" i="1"/>
  <c r="G1270" i="1"/>
  <c r="R1269" i="1"/>
  <c r="Q1269" i="1"/>
  <c r="M1269" i="1"/>
  <c r="I1269" i="1"/>
  <c r="G1269" i="1"/>
  <c r="R1268" i="1"/>
  <c r="Q1268" i="1"/>
  <c r="M1268" i="1"/>
  <c r="I1268" i="1"/>
  <c r="G1268" i="1"/>
  <c r="R1267" i="1"/>
  <c r="Q1267" i="1"/>
  <c r="M1267" i="1"/>
  <c r="I1267" i="1"/>
  <c r="G1267" i="1"/>
  <c r="R1266" i="1"/>
  <c r="Q1266" i="1"/>
  <c r="M1266" i="1"/>
  <c r="I1266" i="1"/>
  <c r="G1266" i="1"/>
  <c r="R1265" i="1"/>
  <c r="Q1265" i="1"/>
  <c r="M1265" i="1"/>
  <c r="I1265" i="1"/>
  <c r="G1265" i="1"/>
  <c r="R1264" i="1"/>
  <c r="Q1264" i="1"/>
  <c r="M1264" i="1"/>
  <c r="I1264" i="1"/>
  <c r="G1264" i="1"/>
  <c r="R1263" i="1"/>
  <c r="Q1263" i="1"/>
  <c r="M1263" i="1"/>
  <c r="I1263" i="1"/>
  <c r="G1263" i="1"/>
  <c r="R1262" i="1"/>
  <c r="Q1262" i="1"/>
  <c r="M1262" i="1"/>
  <c r="I1262" i="1"/>
  <c r="G1262" i="1"/>
  <c r="R1261" i="1"/>
  <c r="Q1261" i="1"/>
  <c r="M1261" i="1"/>
  <c r="I1261" i="1"/>
  <c r="G1261" i="1"/>
  <c r="R1260" i="1"/>
  <c r="Q1260" i="1"/>
  <c r="M1260" i="1"/>
  <c r="I1260" i="1"/>
  <c r="G1260" i="1"/>
  <c r="R1259" i="1"/>
  <c r="Q1259" i="1"/>
  <c r="M1259" i="1"/>
  <c r="I1259" i="1"/>
  <c r="G1259" i="1"/>
  <c r="R1258" i="1"/>
  <c r="Q1258" i="1"/>
  <c r="M1258" i="1"/>
  <c r="I1258" i="1"/>
  <c r="G1258" i="1"/>
  <c r="R1257" i="1"/>
  <c r="Q1257" i="1"/>
  <c r="M1257" i="1"/>
  <c r="I1257" i="1"/>
  <c r="G1257" i="1"/>
  <c r="R1256" i="1"/>
  <c r="Q1256" i="1"/>
  <c r="M1256" i="1"/>
  <c r="I1256" i="1"/>
  <c r="G1256" i="1"/>
  <c r="R1255" i="1"/>
  <c r="Q1255" i="1"/>
  <c r="M1255" i="1"/>
  <c r="I1255" i="1" l="1"/>
  <c r="G1255" i="1"/>
  <c r="R1254" i="1"/>
  <c r="Q1254" i="1"/>
  <c r="M1254" i="1"/>
  <c r="I1254" i="1"/>
  <c r="G1254" i="1"/>
  <c r="R1253" i="1"/>
  <c r="Q1253" i="1"/>
  <c r="M1253" i="1"/>
  <c r="I1253" i="1"/>
  <c r="G1253" i="1"/>
  <c r="R1252" i="1"/>
  <c r="Q1252" i="1"/>
  <c r="M1252" i="1"/>
  <c r="I1252" i="1"/>
  <c r="G1252" i="1"/>
  <c r="R1251" i="1"/>
  <c r="Q1251" i="1"/>
  <c r="M1251" i="1"/>
  <c r="I1251" i="1"/>
  <c r="G1251" i="1"/>
  <c r="R1250" i="1"/>
  <c r="Q1250" i="1"/>
  <c r="M1250" i="1"/>
  <c r="I1250" i="1"/>
  <c r="G1250" i="1"/>
  <c r="R1249" i="1"/>
  <c r="Q1249" i="1"/>
  <c r="M1249" i="1"/>
  <c r="I1249" i="1"/>
  <c r="G1249" i="1"/>
  <c r="R1248" i="1"/>
  <c r="Q1248" i="1"/>
  <c r="M1248" i="1"/>
  <c r="I1248" i="1"/>
  <c r="G1248" i="1"/>
  <c r="R1247" i="1"/>
  <c r="Q1247" i="1"/>
  <c r="M1247" i="1"/>
  <c r="I1247" i="1"/>
  <c r="G1247" i="1"/>
  <c r="R1246" i="1"/>
  <c r="Q1246" i="1"/>
  <c r="M1246" i="1"/>
  <c r="I1246" i="1"/>
  <c r="G1246" i="1"/>
  <c r="R1245" i="1"/>
  <c r="Q1245" i="1"/>
  <c r="M1245" i="1"/>
  <c r="I1245" i="1"/>
  <c r="G1245" i="1"/>
  <c r="R1244" i="1"/>
  <c r="Q1244" i="1"/>
  <c r="M1244" i="1"/>
  <c r="I1244" i="1"/>
  <c r="G1244" i="1"/>
  <c r="R1243" i="1"/>
  <c r="Q1243" i="1"/>
  <c r="M1243" i="1"/>
  <c r="I1243" i="1"/>
  <c r="G1243" i="1"/>
  <c r="R1242" i="1"/>
  <c r="Q1242" i="1"/>
  <c r="M1242" i="1"/>
  <c r="I1242" i="1"/>
  <c r="G1242" i="1"/>
  <c r="R1241" i="1"/>
  <c r="Q1241" i="1"/>
  <c r="M1241" i="1"/>
  <c r="I1241" i="1"/>
  <c r="G1241" i="1"/>
  <c r="R1240" i="1"/>
  <c r="Q1240" i="1"/>
  <c r="M1240" i="1"/>
  <c r="I1240" i="1"/>
  <c r="G1240" i="1"/>
  <c r="R1239" i="1"/>
  <c r="Q1239" i="1"/>
  <c r="M1239" i="1"/>
  <c r="I1239" i="1"/>
  <c r="G1239" i="1"/>
  <c r="R1238" i="1"/>
  <c r="Q1238" i="1"/>
  <c r="M1238" i="1"/>
  <c r="I1238" i="1"/>
  <c r="G1238" i="1"/>
  <c r="R1237" i="1"/>
  <c r="Q1237" i="1"/>
  <c r="M1237" i="1"/>
  <c r="I1237" i="1"/>
  <c r="G1237" i="1"/>
  <c r="R1236" i="1"/>
  <c r="Q1236" i="1"/>
  <c r="M1236" i="1"/>
  <c r="I1236" i="1"/>
  <c r="G1236" i="1"/>
  <c r="R1235" i="1"/>
  <c r="Q1235" i="1"/>
  <c r="M1235" i="1"/>
  <c r="I1235" i="1"/>
  <c r="G1235" i="1"/>
  <c r="R1234" i="1"/>
  <c r="Q1234" i="1"/>
  <c r="M1234" i="1"/>
  <c r="I1234" i="1"/>
  <c r="G1234" i="1"/>
  <c r="R1233" i="1"/>
  <c r="Q1233" i="1"/>
  <c r="M1233" i="1"/>
  <c r="I1233" i="1"/>
  <c r="G1233" i="1"/>
  <c r="R1232" i="1"/>
  <c r="Q1232" i="1"/>
  <c r="M1232" i="1"/>
  <c r="I1232" i="1"/>
  <c r="G1232" i="1"/>
  <c r="R1231" i="1"/>
  <c r="Q1231" i="1"/>
  <c r="M1231" i="1"/>
  <c r="I1231" i="1"/>
  <c r="G1231" i="1"/>
  <c r="R1230" i="1"/>
  <c r="Q1230" i="1"/>
  <c r="M1230" i="1"/>
  <c r="I1230" i="1"/>
  <c r="G1230" i="1"/>
  <c r="R1229" i="1"/>
  <c r="Q1229" i="1"/>
  <c r="M1229" i="1"/>
  <c r="I1229" i="1"/>
  <c r="G1229" i="1"/>
  <c r="R1228" i="1"/>
  <c r="Q1228" i="1"/>
  <c r="M1228" i="1"/>
  <c r="I1228" i="1"/>
  <c r="G1228" i="1"/>
  <c r="R1227" i="1"/>
  <c r="Q1227" i="1"/>
  <c r="M1227" i="1"/>
  <c r="I1227" i="1"/>
  <c r="G1227" i="1"/>
  <c r="R1226" i="1"/>
  <c r="Q1226" i="1"/>
  <c r="M1226" i="1"/>
  <c r="I1226" i="1"/>
  <c r="G1226" i="1"/>
  <c r="R1225" i="1"/>
  <c r="Q1225" i="1"/>
  <c r="M1225" i="1"/>
  <c r="I1225" i="1"/>
  <c r="G1225" i="1"/>
  <c r="R1224" i="1"/>
  <c r="Q1224" i="1"/>
  <c r="M1224" i="1"/>
  <c r="I1224" i="1"/>
  <c r="G1224" i="1"/>
  <c r="R1223" i="1"/>
  <c r="Q1223" i="1"/>
  <c r="M1223" i="1"/>
  <c r="I1223" i="1"/>
  <c r="G1223" i="1"/>
  <c r="R1222" i="1"/>
  <c r="Q1222" i="1"/>
  <c r="M1222" i="1"/>
  <c r="I1222" i="1"/>
  <c r="G1222" i="1"/>
  <c r="R1221" i="1"/>
  <c r="Q1221" i="1"/>
  <c r="M1221" i="1"/>
  <c r="I1221" i="1"/>
  <c r="G1221" i="1"/>
  <c r="R1220" i="1"/>
  <c r="Q1220" i="1"/>
  <c r="M1220" i="1"/>
  <c r="I1220" i="1"/>
  <c r="G1220" i="1"/>
  <c r="R1219" i="1"/>
  <c r="Q1219" i="1"/>
  <c r="M1219" i="1"/>
  <c r="I1219" i="1"/>
  <c r="G1219" i="1"/>
  <c r="R1218" i="1"/>
  <c r="Q1218" i="1"/>
  <c r="M1218" i="1"/>
  <c r="I1218" i="1"/>
  <c r="G1218" i="1"/>
  <c r="R1217" i="1"/>
  <c r="Q1217" i="1"/>
  <c r="M1217" i="1"/>
  <c r="I1217" i="1"/>
  <c r="G1217" i="1"/>
  <c r="R1216" i="1"/>
  <c r="Q1216" i="1"/>
  <c r="M1216" i="1"/>
  <c r="I1216" i="1"/>
  <c r="G1216" i="1"/>
  <c r="R1215" i="1"/>
  <c r="Q1215" i="1"/>
  <c r="M1215" i="1"/>
  <c r="I1215" i="1"/>
  <c r="G1215" i="1"/>
  <c r="R1214" i="1"/>
  <c r="Q1214" i="1"/>
  <c r="M1214" i="1"/>
  <c r="I1214" i="1"/>
  <c r="G1214" i="1"/>
  <c r="R1213" i="1"/>
  <c r="Q1213" i="1"/>
  <c r="M1213" i="1"/>
  <c r="I1213" i="1"/>
  <c r="G1213" i="1"/>
  <c r="R1212" i="1"/>
  <c r="Q1212" i="1"/>
  <c r="M1212" i="1"/>
  <c r="I1212" i="1"/>
  <c r="G1212" i="1"/>
  <c r="R1211" i="1"/>
  <c r="Q1211" i="1"/>
  <c r="M1211" i="1"/>
  <c r="I1211" i="1"/>
  <c r="G1211" i="1"/>
  <c r="R1210" i="1"/>
  <c r="Q1210" i="1"/>
  <c r="M1210" i="1"/>
  <c r="I1210" i="1"/>
  <c r="G1210" i="1"/>
  <c r="R1209" i="1"/>
  <c r="Q1209" i="1"/>
  <c r="M1209" i="1"/>
  <c r="I1209" i="1"/>
  <c r="G1209" i="1"/>
  <c r="R1208" i="1"/>
  <c r="Q1208" i="1"/>
  <c r="M1208" i="1"/>
  <c r="I1208" i="1"/>
  <c r="G1208" i="1"/>
  <c r="R1207" i="1"/>
  <c r="Q1207" i="1"/>
  <c r="M1207" i="1"/>
  <c r="I1207" i="1"/>
  <c r="G1207" i="1"/>
  <c r="R1206" i="1"/>
  <c r="Q1206" i="1"/>
  <c r="M1206" i="1"/>
  <c r="I1206" i="1"/>
  <c r="G1206" i="1"/>
  <c r="R1205" i="1"/>
  <c r="Q1205" i="1"/>
  <c r="M1205" i="1"/>
  <c r="I1205" i="1"/>
  <c r="G1205" i="1"/>
  <c r="R1204" i="1"/>
  <c r="Q1204" i="1"/>
  <c r="M1204" i="1"/>
  <c r="I1204" i="1"/>
  <c r="G1204" i="1"/>
  <c r="R1203" i="1"/>
  <c r="Q1203" i="1"/>
  <c r="M1203" i="1"/>
  <c r="I1203" i="1"/>
  <c r="G1203" i="1"/>
  <c r="R1202" i="1"/>
  <c r="Q1202" i="1"/>
  <c r="M1202" i="1"/>
  <c r="I1202" i="1"/>
  <c r="G1202" i="1"/>
  <c r="R1201" i="1"/>
  <c r="Q1201" i="1"/>
  <c r="M1201" i="1"/>
  <c r="I1201" i="1"/>
  <c r="G1201" i="1"/>
  <c r="R1200" i="1"/>
  <c r="Q1200" i="1"/>
  <c r="M1200" i="1"/>
  <c r="I1200" i="1"/>
  <c r="G1200" i="1"/>
  <c r="R1199" i="1"/>
  <c r="Q1199" i="1"/>
  <c r="M1199" i="1"/>
  <c r="I1199" i="1"/>
  <c r="G1199" i="1"/>
  <c r="R1198" i="1"/>
  <c r="Q1198" i="1"/>
  <c r="M1198" i="1"/>
  <c r="I1198" i="1"/>
  <c r="G1198" i="1"/>
  <c r="R1197" i="1"/>
  <c r="Q1197" i="1"/>
  <c r="M1197" i="1"/>
  <c r="I1197" i="1"/>
  <c r="G1197" i="1"/>
  <c r="R1196" i="1"/>
  <c r="Q1196" i="1"/>
  <c r="M1196" i="1"/>
  <c r="I1196" i="1"/>
  <c r="G1196" i="1"/>
  <c r="R1195" i="1"/>
  <c r="Q1195" i="1"/>
  <c r="M1195" i="1"/>
  <c r="I1195" i="1"/>
  <c r="G1195" i="1"/>
  <c r="R1194" i="1"/>
  <c r="Q1194" i="1"/>
  <c r="M1194" i="1"/>
  <c r="I1194" i="1"/>
  <c r="G1194" i="1"/>
  <c r="R1193" i="1"/>
  <c r="Q1193" i="1"/>
  <c r="M1193" i="1"/>
  <c r="I1193" i="1"/>
  <c r="G1193" i="1"/>
  <c r="R1192" i="1"/>
  <c r="Q1192" i="1"/>
  <c r="M1192" i="1"/>
  <c r="I1192" i="1"/>
  <c r="G1192" i="1"/>
  <c r="R1191" i="1"/>
  <c r="Q1191" i="1"/>
  <c r="M1191" i="1"/>
  <c r="I1191" i="1"/>
  <c r="G1191" i="1"/>
  <c r="R1190" i="1"/>
  <c r="Q1190" i="1"/>
  <c r="M1190" i="1"/>
  <c r="I1190" i="1"/>
  <c r="G1190" i="1"/>
  <c r="R1189" i="1"/>
  <c r="Q1189" i="1"/>
  <c r="M1189" i="1"/>
  <c r="I1189" i="1"/>
  <c r="G1189" i="1"/>
  <c r="R1188" i="1"/>
  <c r="Q1188" i="1"/>
  <c r="M1188" i="1"/>
  <c r="I1188" i="1"/>
  <c r="G1188" i="1"/>
  <c r="R1187" i="1"/>
  <c r="Q1187" i="1"/>
  <c r="M1187" i="1"/>
  <c r="I1187" i="1"/>
  <c r="G1187" i="1"/>
  <c r="R1186" i="1"/>
  <c r="Q1186" i="1"/>
  <c r="M1186" i="1"/>
  <c r="I1186" i="1"/>
  <c r="G1186" i="1"/>
  <c r="R1185" i="1"/>
  <c r="Q1185" i="1"/>
  <c r="M1185" i="1"/>
  <c r="I1185" i="1"/>
  <c r="G1185" i="1"/>
  <c r="R1184" i="1"/>
  <c r="Q1184" i="1"/>
  <c r="M1184" i="1"/>
  <c r="I1184" i="1"/>
  <c r="G1184" i="1"/>
  <c r="R1183" i="1"/>
  <c r="Q1183" i="1"/>
  <c r="M1183" i="1"/>
  <c r="I1183" i="1"/>
  <c r="G1183" i="1"/>
  <c r="R1182" i="1"/>
  <c r="Q1182" i="1"/>
  <c r="M1182" i="1"/>
  <c r="I1182" i="1"/>
  <c r="G1182" i="1"/>
  <c r="R1181" i="1"/>
  <c r="Q1181" i="1"/>
  <c r="M1181" i="1"/>
  <c r="I1181" i="1"/>
  <c r="G1181" i="1"/>
  <c r="R1180" i="1"/>
  <c r="Q1180" i="1"/>
  <c r="M1180" i="1"/>
  <c r="I1180" i="1"/>
  <c r="G1180" i="1"/>
  <c r="R1179" i="1"/>
  <c r="Q1179" i="1"/>
  <c r="M1179" i="1"/>
  <c r="I1179" i="1"/>
  <c r="G1179" i="1"/>
  <c r="R1178" i="1"/>
  <c r="Q1178" i="1"/>
  <c r="M1178" i="1"/>
  <c r="I1178" i="1"/>
  <c r="G1178" i="1"/>
  <c r="R1177" i="1"/>
  <c r="Q1177" i="1"/>
  <c r="M1177" i="1"/>
  <c r="I1177" i="1"/>
  <c r="G1177" i="1"/>
  <c r="R1176" i="1"/>
  <c r="Q1176" i="1"/>
  <c r="M1176" i="1"/>
  <c r="I1176" i="1"/>
  <c r="G1176" i="1"/>
  <c r="R1175" i="1"/>
  <c r="Q1175" i="1"/>
  <c r="M1175" i="1"/>
  <c r="I1175" i="1"/>
  <c r="G1175" i="1"/>
  <c r="R1174" i="1"/>
  <c r="Q1174" i="1"/>
  <c r="M1174" i="1"/>
  <c r="I1174" i="1"/>
  <c r="G1174" i="1"/>
  <c r="R1173" i="1"/>
  <c r="Q1173" i="1"/>
  <c r="M1173" i="1"/>
  <c r="I1173" i="1"/>
  <c r="G1173" i="1"/>
  <c r="R1172" i="1"/>
  <c r="Q1172" i="1"/>
  <c r="M1172" i="1"/>
  <c r="I1172" i="1"/>
  <c r="G1172" i="1"/>
  <c r="R1171" i="1"/>
  <c r="Q1171" i="1"/>
  <c r="M1171" i="1"/>
  <c r="I1171" i="1"/>
  <c r="G1171" i="1"/>
  <c r="R1170" i="1"/>
  <c r="Q1170" i="1"/>
  <c r="M1170" i="1"/>
  <c r="I1170" i="1"/>
  <c r="G1170" i="1"/>
  <c r="R1169" i="1"/>
  <c r="Q1169" i="1"/>
  <c r="M1169" i="1"/>
  <c r="I1169" i="1"/>
  <c r="G1169" i="1"/>
  <c r="R1168" i="1"/>
  <c r="Q1168" i="1"/>
  <c r="M1168" i="1"/>
  <c r="I1168" i="1"/>
  <c r="G1168" i="1"/>
  <c r="R1167" i="1"/>
  <c r="Q1167" i="1"/>
  <c r="M1167" i="1"/>
  <c r="I1167" i="1"/>
  <c r="G1167" i="1"/>
  <c r="R1166" i="1"/>
  <c r="Q1166" i="1"/>
  <c r="M1166" i="1"/>
  <c r="I1166" i="1"/>
  <c r="G1166" i="1"/>
  <c r="R1165" i="1"/>
  <c r="Q1165" i="1"/>
  <c r="M1165" i="1"/>
  <c r="I1165" i="1"/>
  <c r="G1165" i="1"/>
  <c r="R1164" i="1"/>
  <c r="Q1164" i="1"/>
  <c r="M1164" i="1"/>
  <c r="I1164" i="1"/>
  <c r="G1164" i="1"/>
  <c r="R1163" i="1"/>
  <c r="Q1163" i="1"/>
  <c r="M1163" i="1"/>
  <c r="I1163" i="1"/>
  <c r="G1163" i="1"/>
  <c r="R1162" i="1"/>
  <c r="Q1162" i="1"/>
  <c r="M1162" i="1"/>
  <c r="I1162" i="1"/>
  <c r="G1162" i="1"/>
  <c r="R1161" i="1"/>
  <c r="Q1161" i="1"/>
  <c r="M1161" i="1"/>
  <c r="I1161" i="1"/>
  <c r="G1161" i="1"/>
  <c r="R1160" i="1"/>
  <c r="Q1160" i="1"/>
  <c r="M1160" i="1"/>
  <c r="I1160" i="1"/>
  <c r="G1160" i="1"/>
  <c r="R1159" i="1"/>
  <c r="Q1159" i="1"/>
  <c r="M1159" i="1"/>
  <c r="I1159" i="1"/>
  <c r="G1159" i="1"/>
  <c r="R1158" i="1"/>
  <c r="Q1158" i="1"/>
  <c r="M1158" i="1"/>
  <c r="I1158" i="1"/>
  <c r="G1158" i="1"/>
  <c r="R1157" i="1"/>
  <c r="Q1157" i="1"/>
  <c r="M1157" i="1"/>
  <c r="I1157" i="1"/>
  <c r="G1157" i="1"/>
  <c r="R1156" i="1"/>
  <c r="Q1156" i="1"/>
  <c r="M1156" i="1"/>
  <c r="I1156" i="1"/>
  <c r="G1156" i="1"/>
  <c r="R1155" i="1"/>
  <c r="Q1155" i="1"/>
  <c r="M1155" i="1"/>
  <c r="I1155" i="1"/>
  <c r="G1155" i="1"/>
  <c r="R1154" i="1"/>
  <c r="Q1154" i="1"/>
  <c r="M1154" i="1"/>
  <c r="I1154" i="1"/>
  <c r="G1154" i="1"/>
  <c r="R1153" i="1"/>
  <c r="Q1153" i="1"/>
  <c r="M1153" i="1"/>
  <c r="I1153" i="1"/>
  <c r="G1153" i="1"/>
  <c r="R1152" i="1"/>
  <c r="Q1152" i="1"/>
  <c r="M1152" i="1"/>
  <c r="I1152" i="1"/>
  <c r="G1152" i="1"/>
  <c r="R1151" i="1"/>
  <c r="Q1151" i="1"/>
  <c r="M1151" i="1"/>
  <c r="I1151" i="1"/>
  <c r="G1151" i="1"/>
  <c r="R1150" i="1"/>
  <c r="Q1150" i="1"/>
  <c r="M1150" i="1"/>
  <c r="I1150" i="1"/>
  <c r="G1150" i="1"/>
  <c r="R1149" i="1"/>
  <c r="Q1149" i="1"/>
  <c r="M1149" i="1"/>
  <c r="I1149" i="1"/>
  <c r="G1149" i="1"/>
  <c r="R1148" i="1"/>
  <c r="Q1148" i="1"/>
  <c r="M1148" i="1"/>
  <c r="I1148" i="1"/>
  <c r="G1148" i="1"/>
  <c r="R1147" i="1"/>
  <c r="Q1147" i="1"/>
  <c r="M1147" i="1"/>
  <c r="I1147" i="1"/>
  <c r="G1147" i="1"/>
  <c r="R1146" i="1"/>
  <c r="Q1146" i="1"/>
  <c r="M1146" i="1"/>
  <c r="I1146" i="1"/>
  <c r="G1146" i="1"/>
  <c r="R1145" i="1"/>
  <c r="Q1145" i="1"/>
  <c r="M1145" i="1"/>
  <c r="I1145" i="1"/>
  <c r="G1145" i="1"/>
  <c r="R1144" i="1"/>
  <c r="Q1144" i="1"/>
  <c r="M1144" i="1"/>
  <c r="I1144" i="1"/>
  <c r="G1144" i="1"/>
  <c r="R1143" i="1"/>
  <c r="Q1143" i="1"/>
  <c r="M1143" i="1"/>
  <c r="I1143" i="1"/>
  <c r="G1143" i="1"/>
  <c r="R1142" i="1"/>
  <c r="Q1142" i="1"/>
  <c r="M1142" i="1"/>
  <c r="I1142" i="1"/>
  <c r="G1142" i="1"/>
  <c r="R1141" i="1"/>
  <c r="Q1141" i="1"/>
  <c r="M1141" i="1"/>
  <c r="I1141" i="1"/>
  <c r="G1141" i="1"/>
  <c r="R1140" i="1"/>
  <c r="Q1140" i="1"/>
  <c r="M1140" i="1"/>
  <c r="I1140" i="1"/>
  <c r="G1140" i="1"/>
  <c r="R1139" i="1"/>
  <c r="Q1139" i="1"/>
  <c r="M1139" i="1"/>
  <c r="I1139" i="1"/>
  <c r="G1139" i="1"/>
  <c r="R1138" i="1"/>
  <c r="Q1138" i="1"/>
  <c r="M1138" i="1"/>
  <c r="I1138" i="1"/>
  <c r="G1138" i="1"/>
  <c r="R1137" i="1"/>
  <c r="Q1137" i="1"/>
  <c r="M1137" i="1"/>
  <c r="I1137" i="1"/>
  <c r="G1137" i="1"/>
  <c r="R1136" i="1"/>
  <c r="Q1136" i="1"/>
  <c r="M1136" i="1"/>
  <c r="I1136" i="1"/>
  <c r="G1136" i="1"/>
  <c r="R1135" i="1"/>
  <c r="Q1135" i="1"/>
  <c r="M1135" i="1"/>
  <c r="I1135" i="1"/>
  <c r="G1135" i="1"/>
  <c r="R1134" i="1"/>
  <c r="Q1134" i="1"/>
  <c r="M1134" i="1"/>
  <c r="I1134" i="1"/>
  <c r="G1134" i="1"/>
  <c r="R1133" i="1"/>
  <c r="Q1133" i="1"/>
  <c r="M1133" i="1"/>
  <c r="I1133" i="1"/>
  <c r="G1133" i="1"/>
  <c r="R1132" i="1"/>
  <c r="Q1132" i="1"/>
  <c r="M1132" i="1"/>
  <c r="I1132" i="1"/>
  <c r="G1132" i="1"/>
  <c r="R1131" i="1"/>
  <c r="Q1131" i="1"/>
  <c r="M1131" i="1"/>
  <c r="I1131" i="1"/>
  <c r="G1131" i="1"/>
  <c r="R1130" i="1"/>
  <c r="Q1130" i="1"/>
  <c r="M1130" i="1"/>
  <c r="I1130" i="1"/>
  <c r="G1130" i="1"/>
  <c r="R1129" i="1"/>
  <c r="Q1129" i="1"/>
  <c r="M1129" i="1"/>
  <c r="I1129" i="1"/>
  <c r="G1129" i="1"/>
  <c r="R1128" i="1"/>
  <c r="Q1128" i="1"/>
  <c r="M1128" i="1"/>
  <c r="I1128" i="1"/>
  <c r="G1128" i="1"/>
  <c r="R1127" i="1"/>
  <c r="Q1127" i="1"/>
  <c r="M1127" i="1"/>
  <c r="I1127" i="1"/>
  <c r="G1127" i="1"/>
  <c r="R1126" i="1"/>
  <c r="Q1126" i="1"/>
  <c r="M1126" i="1"/>
  <c r="I1126" i="1"/>
  <c r="G1126" i="1"/>
  <c r="R1125" i="1"/>
  <c r="Q1125" i="1"/>
  <c r="M1125" i="1"/>
  <c r="I1125" i="1"/>
  <c r="G1125" i="1"/>
  <c r="R1124" i="1"/>
  <c r="Q1124" i="1"/>
  <c r="M1124" i="1"/>
  <c r="I1124" i="1"/>
  <c r="G1124" i="1"/>
  <c r="R1123" i="1"/>
  <c r="Q1123" i="1"/>
  <c r="M1123" i="1"/>
  <c r="I1123" i="1"/>
  <c r="G1123" i="1"/>
  <c r="R1122" i="1"/>
  <c r="Q1122" i="1"/>
  <c r="M1122" i="1"/>
  <c r="I1122" i="1"/>
  <c r="G1122" i="1"/>
  <c r="R1121" i="1"/>
  <c r="Q1121" i="1"/>
  <c r="M1121" i="1"/>
  <c r="I1121" i="1"/>
  <c r="G1121" i="1"/>
  <c r="R1120" i="1"/>
  <c r="Q1120" i="1"/>
  <c r="M1120" i="1"/>
  <c r="I1120" i="1"/>
  <c r="G1120" i="1"/>
  <c r="R1119" i="1"/>
  <c r="Q1119" i="1"/>
  <c r="M1119" i="1"/>
  <c r="I1119" i="1"/>
  <c r="G1119" i="1"/>
  <c r="R1118" i="1"/>
  <c r="Q1118" i="1"/>
  <c r="M1118" i="1"/>
  <c r="I1118" i="1"/>
  <c r="G1118" i="1"/>
  <c r="R1117" i="1"/>
  <c r="Q1117" i="1"/>
  <c r="M1117" i="1"/>
  <c r="I1117" i="1"/>
  <c r="G1117" i="1"/>
  <c r="R1116" i="1"/>
  <c r="Q1116" i="1"/>
  <c r="M1116" i="1"/>
  <c r="I1116" i="1"/>
  <c r="G1116" i="1"/>
  <c r="R1115" i="1"/>
  <c r="Q1115" i="1"/>
  <c r="M1115" i="1"/>
  <c r="I1115" i="1"/>
  <c r="G1115" i="1"/>
  <c r="R1114" i="1"/>
  <c r="Q1114" i="1"/>
  <c r="M1114" i="1"/>
  <c r="I1114" i="1"/>
  <c r="G1114" i="1"/>
  <c r="R1113" i="1"/>
  <c r="Q1113" i="1"/>
  <c r="M1113" i="1"/>
  <c r="I1113" i="1"/>
  <c r="G1113" i="1"/>
  <c r="R1112" i="1"/>
  <c r="Q1112" i="1"/>
  <c r="M1112" i="1"/>
  <c r="I1112" i="1"/>
  <c r="G1112" i="1"/>
  <c r="R1111" i="1"/>
  <c r="Q1111" i="1"/>
  <c r="M1111" i="1"/>
  <c r="I1111" i="1"/>
  <c r="G1111" i="1"/>
  <c r="R1110" i="1"/>
  <c r="Q1110" i="1"/>
  <c r="M1110" i="1"/>
  <c r="I1110" i="1"/>
  <c r="G1110" i="1"/>
  <c r="R1109" i="1"/>
  <c r="Q1109" i="1"/>
  <c r="M1109" i="1"/>
  <c r="I1109" i="1"/>
  <c r="G1109" i="1"/>
  <c r="R1108" i="1"/>
  <c r="Q1108" i="1"/>
  <c r="M1108" i="1"/>
  <c r="I1108" i="1"/>
  <c r="G1108" i="1"/>
  <c r="R1107" i="1"/>
  <c r="Q1107" i="1"/>
  <c r="M1107" i="1"/>
  <c r="I1107" i="1"/>
  <c r="G1107" i="1"/>
  <c r="R1106" i="1"/>
  <c r="Q1106" i="1"/>
  <c r="M1106" i="1"/>
  <c r="I1106" i="1"/>
  <c r="G1106" i="1"/>
  <c r="R1105" i="1"/>
  <c r="Q1105" i="1"/>
  <c r="M1105" i="1"/>
  <c r="I1105" i="1"/>
  <c r="G1105" i="1"/>
  <c r="R1104" i="1"/>
  <c r="Q1104" i="1"/>
  <c r="M1104" i="1"/>
  <c r="I1104" i="1"/>
  <c r="G1104" i="1"/>
  <c r="R1103" i="1"/>
  <c r="Q1103" i="1"/>
  <c r="M1103" i="1"/>
  <c r="I1103" i="1"/>
  <c r="G1103" i="1"/>
  <c r="R1102" i="1"/>
  <c r="Q1102" i="1"/>
  <c r="M1102" i="1"/>
  <c r="I1102" i="1"/>
  <c r="G1102" i="1"/>
  <c r="R1101" i="1"/>
  <c r="Q1101" i="1"/>
  <c r="M1101" i="1"/>
  <c r="I1101" i="1"/>
  <c r="G1101" i="1"/>
  <c r="R1100" i="1"/>
  <c r="Q1100" i="1"/>
  <c r="M1100" i="1"/>
  <c r="I1100" i="1"/>
  <c r="G1100" i="1"/>
  <c r="R1099" i="1"/>
  <c r="Q1099" i="1"/>
  <c r="M1099" i="1"/>
  <c r="I1099" i="1"/>
  <c r="G1099" i="1"/>
  <c r="R1098" i="1"/>
  <c r="Q1098" i="1"/>
  <c r="M1098" i="1"/>
  <c r="I1098" i="1"/>
  <c r="G1098" i="1"/>
  <c r="R1097" i="1"/>
  <c r="Q1097" i="1"/>
  <c r="M1097" i="1"/>
  <c r="I1097" i="1"/>
  <c r="G1097" i="1"/>
  <c r="R1096" i="1"/>
  <c r="Q1096" i="1"/>
  <c r="M1096" i="1"/>
  <c r="I1096" i="1"/>
  <c r="G1096" i="1"/>
  <c r="R1095" i="1"/>
  <c r="Q1095" i="1"/>
  <c r="M1095" i="1"/>
  <c r="I1095" i="1"/>
  <c r="G1095" i="1"/>
  <c r="R1094" i="1"/>
  <c r="Q1094" i="1"/>
  <c r="M1094" i="1"/>
  <c r="I1094" i="1"/>
  <c r="G1094" i="1"/>
  <c r="R1093" i="1"/>
  <c r="Q1093" i="1"/>
  <c r="M1093" i="1"/>
  <c r="I1093" i="1"/>
  <c r="G1093" i="1"/>
  <c r="R1092" i="1"/>
  <c r="Q1092" i="1"/>
  <c r="M1092" i="1"/>
  <c r="I1092" i="1"/>
  <c r="G1092" i="1"/>
  <c r="R1091" i="1"/>
  <c r="Q1091" i="1"/>
  <c r="M1091" i="1"/>
  <c r="I1091" i="1"/>
  <c r="G1091" i="1"/>
  <c r="R1090" i="1"/>
  <c r="Q1090" i="1"/>
  <c r="M1090" i="1"/>
  <c r="I1090" i="1"/>
  <c r="G1090" i="1"/>
  <c r="R1089" i="1"/>
  <c r="Q1089" i="1"/>
  <c r="M1089" i="1"/>
  <c r="I1089" i="1"/>
  <c r="G1089" i="1"/>
  <c r="R1088" i="1"/>
  <c r="Q1088" i="1"/>
  <c r="M1088" i="1"/>
  <c r="I1088" i="1"/>
  <c r="G1088" i="1"/>
  <c r="R1087" i="1"/>
  <c r="Q1087" i="1"/>
  <c r="M1087" i="1"/>
  <c r="I1087" i="1"/>
  <c r="G1087" i="1"/>
  <c r="R1086" i="1"/>
  <c r="Q1086" i="1"/>
  <c r="M1086" i="1"/>
  <c r="I1086" i="1"/>
  <c r="G1086" i="1"/>
  <c r="R1085" i="1"/>
  <c r="Q1085" i="1"/>
  <c r="M1085" i="1"/>
  <c r="I1085" i="1"/>
  <c r="G1085" i="1"/>
  <c r="R1084" i="1"/>
  <c r="Q1084" i="1"/>
  <c r="M1084" i="1"/>
  <c r="I1084" i="1"/>
  <c r="G1084" i="1"/>
  <c r="R1083" i="1"/>
  <c r="Q1083" i="1"/>
  <c r="M1083" i="1"/>
  <c r="I1083" i="1"/>
  <c r="G1083" i="1"/>
  <c r="R1082" i="1"/>
  <c r="Q1082" i="1"/>
  <c r="M1082" i="1"/>
  <c r="I1082" i="1"/>
  <c r="G1082" i="1"/>
  <c r="R1081" i="1"/>
  <c r="Q1081" i="1"/>
  <c r="M1081" i="1"/>
  <c r="I1081" i="1"/>
  <c r="G1081" i="1"/>
  <c r="R1080" i="1"/>
  <c r="Q1080" i="1"/>
  <c r="M1080" i="1"/>
  <c r="I1080" i="1"/>
  <c r="G1080" i="1"/>
  <c r="R1079" i="1"/>
  <c r="Q1079" i="1"/>
  <c r="M1079" i="1"/>
  <c r="I1079" i="1"/>
  <c r="G1079" i="1"/>
  <c r="R1078" i="1"/>
  <c r="Q1078" i="1"/>
  <c r="M1078" i="1"/>
  <c r="I1078" i="1"/>
  <c r="G1078" i="1"/>
  <c r="R1077" i="1"/>
  <c r="Q1077" i="1"/>
  <c r="M1077" i="1"/>
  <c r="I1077" i="1"/>
  <c r="G1077" i="1"/>
  <c r="R1076" i="1"/>
  <c r="Q1076" i="1"/>
  <c r="M1076" i="1"/>
  <c r="I1076" i="1"/>
  <c r="G1076" i="1"/>
  <c r="R1075" i="1"/>
  <c r="Q1075" i="1"/>
  <c r="M1075" i="1"/>
  <c r="I1075" i="1"/>
  <c r="G1075" i="1"/>
  <c r="R1074" i="1"/>
  <c r="Q1074" i="1"/>
  <c r="M1074" i="1"/>
  <c r="I1074" i="1"/>
  <c r="G1074" i="1"/>
  <c r="R1073" i="1"/>
  <c r="Q1073" i="1"/>
  <c r="M1073" i="1"/>
  <c r="I1073" i="1"/>
  <c r="G1073" i="1"/>
  <c r="R1072" i="1"/>
  <c r="Q1072" i="1"/>
  <c r="M1072" i="1"/>
  <c r="I1072" i="1"/>
  <c r="G1072" i="1"/>
  <c r="R1071" i="1"/>
  <c r="Q1071" i="1"/>
  <c r="M1071" i="1"/>
  <c r="I1071" i="1"/>
  <c r="G1071" i="1"/>
  <c r="R1070" i="1"/>
  <c r="Q1070" i="1"/>
  <c r="M1070" i="1"/>
  <c r="I1070" i="1"/>
  <c r="G1070" i="1"/>
  <c r="R1069" i="1"/>
  <c r="Q1069" i="1"/>
  <c r="M1069" i="1"/>
  <c r="I1069" i="1"/>
  <c r="G1069" i="1"/>
  <c r="R1068" i="1"/>
  <c r="Q1068" i="1"/>
  <c r="M1068" i="1"/>
  <c r="I1068" i="1"/>
  <c r="G1068" i="1"/>
  <c r="R1067" i="1"/>
  <c r="Q1067" i="1"/>
  <c r="M1067" i="1"/>
  <c r="I1067" i="1"/>
  <c r="G1067" i="1"/>
  <c r="R1066" i="1"/>
  <c r="Q1066" i="1"/>
  <c r="M1066" i="1"/>
  <c r="I1066" i="1"/>
  <c r="G1066" i="1"/>
  <c r="R1065" i="1"/>
  <c r="Q1065" i="1"/>
  <c r="M1065" i="1"/>
  <c r="I1065" i="1"/>
  <c r="G1065" i="1"/>
  <c r="R1064" i="1"/>
  <c r="Q1064" i="1"/>
  <c r="M1064" i="1"/>
  <c r="I1064" i="1"/>
  <c r="G1064" i="1"/>
  <c r="R1063" i="1"/>
  <c r="Q1063" i="1"/>
  <c r="M1063" i="1"/>
  <c r="I1063" i="1"/>
  <c r="G1063" i="1"/>
  <c r="R1062" i="1"/>
  <c r="Q1062" i="1"/>
  <c r="M1062" i="1"/>
  <c r="I1062" i="1"/>
  <c r="G1062" i="1"/>
  <c r="R1061" i="1"/>
  <c r="Q1061" i="1"/>
  <c r="M1061" i="1"/>
  <c r="I1061" i="1"/>
  <c r="G1061" i="1"/>
  <c r="R1060" i="1"/>
  <c r="Q1060" i="1"/>
  <c r="M1060" i="1"/>
  <c r="I1060" i="1"/>
  <c r="G1060" i="1"/>
  <c r="R1059" i="1"/>
  <c r="Q1059" i="1"/>
  <c r="M1059" i="1"/>
  <c r="I1059" i="1"/>
  <c r="G1059" i="1"/>
  <c r="R1058" i="1"/>
  <c r="Q1058" i="1"/>
  <c r="M1058" i="1"/>
  <c r="I1058" i="1"/>
  <c r="G1058" i="1"/>
  <c r="R1057" i="1"/>
  <c r="Q1057" i="1"/>
  <c r="M1057" i="1"/>
  <c r="I1057" i="1"/>
  <c r="G1057" i="1"/>
  <c r="R1056" i="1"/>
  <c r="Q1056" i="1"/>
  <c r="M1056" i="1"/>
  <c r="I1056" i="1"/>
  <c r="G1056" i="1"/>
  <c r="R1055" i="1"/>
  <c r="Q1055" i="1"/>
  <c r="M1055" i="1"/>
  <c r="I1055" i="1"/>
  <c r="G1055" i="1"/>
  <c r="R1054" i="1"/>
  <c r="Q1054" i="1"/>
  <c r="M1054" i="1"/>
  <c r="I1054" i="1"/>
  <c r="G1054" i="1"/>
  <c r="R1053" i="1"/>
  <c r="Q1053" i="1"/>
  <c r="M1053" i="1"/>
  <c r="I1053" i="1"/>
  <c r="G1053" i="1"/>
  <c r="R1052" i="1"/>
  <c r="Q1052" i="1"/>
  <c r="M1052" i="1"/>
  <c r="I1052" i="1"/>
  <c r="G1052" i="1"/>
  <c r="R1051" i="1"/>
  <c r="Q1051" i="1"/>
  <c r="M1051" i="1"/>
  <c r="I1051" i="1"/>
  <c r="G1051" i="1"/>
  <c r="R1050" i="1"/>
  <c r="Q1050" i="1"/>
  <c r="M1050" i="1"/>
  <c r="I1050" i="1"/>
  <c r="G1050" i="1"/>
  <c r="R1049" i="1"/>
  <c r="Q1049" i="1"/>
  <c r="M1049" i="1"/>
  <c r="I1049" i="1"/>
  <c r="G1049" i="1"/>
  <c r="R1048" i="1"/>
  <c r="Q1048" i="1"/>
  <c r="M1048" i="1"/>
  <c r="I1048" i="1"/>
  <c r="G1048" i="1"/>
  <c r="R1047" i="1"/>
  <c r="Q1047" i="1"/>
  <c r="M1047" i="1"/>
  <c r="I1047" i="1"/>
  <c r="G1047" i="1"/>
  <c r="R1046" i="1"/>
  <c r="Q1046" i="1"/>
  <c r="M1046" i="1"/>
  <c r="I1046" i="1"/>
  <c r="G1046" i="1"/>
  <c r="R1045" i="1"/>
  <c r="Q1045" i="1"/>
  <c r="M1045" i="1"/>
  <c r="I1045" i="1"/>
  <c r="G1045" i="1"/>
  <c r="R1044" i="1"/>
  <c r="Q1044" i="1"/>
  <c r="M1044" i="1"/>
  <c r="I1044" i="1"/>
  <c r="G1044" i="1"/>
  <c r="R1043" i="1"/>
  <c r="Q1043" i="1"/>
  <c r="M1043" i="1"/>
  <c r="I1043" i="1"/>
  <c r="G1043" i="1"/>
  <c r="R1042" i="1"/>
  <c r="Q1042" i="1"/>
  <c r="M1042" i="1"/>
  <c r="I1042" i="1"/>
  <c r="G1042" i="1"/>
  <c r="R1041" i="1"/>
  <c r="Q1041" i="1"/>
  <c r="M1041" i="1"/>
  <c r="I1041" i="1"/>
  <c r="G1041" i="1"/>
  <c r="R1040" i="1"/>
  <c r="Q1040" i="1"/>
  <c r="M1040" i="1"/>
  <c r="I1040" i="1"/>
  <c r="G1040" i="1"/>
  <c r="R1039" i="1"/>
  <c r="Q1039" i="1"/>
  <c r="M1039" i="1"/>
  <c r="I1039" i="1"/>
  <c r="G1039" i="1"/>
  <c r="R1038" i="1"/>
  <c r="Q1038" i="1"/>
  <c r="M1038" i="1"/>
  <c r="I1038" i="1"/>
  <c r="G1038" i="1"/>
  <c r="R1037" i="1"/>
  <c r="Q1037" i="1"/>
  <c r="M1037" i="1"/>
  <c r="I1037" i="1"/>
  <c r="G1037" i="1"/>
  <c r="R1036" i="1"/>
  <c r="Q1036" i="1"/>
  <c r="M1036" i="1"/>
  <c r="I1036" i="1"/>
  <c r="G1036" i="1"/>
  <c r="R1035" i="1"/>
  <c r="Q1035" i="1"/>
  <c r="M1035" i="1"/>
  <c r="I1035" i="1"/>
  <c r="G1035" i="1"/>
  <c r="R1034" i="1"/>
  <c r="Q1034" i="1"/>
  <c r="M1034" i="1"/>
  <c r="I1034" i="1"/>
  <c r="G1034" i="1"/>
  <c r="R1033" i="1"/>
  <c r="Q1033" i="1"/>
  <c r="M1033" i="1"/>
  <c r="I1033" i="1"/>
  <c r="G1033" i="1"/>
  <c r="R1032" i="1"/>
  <c r="Q1032" i="1"/>
  <c r="M1032" i="1"/>
  <c r="I1032" i="1"/>
  <c r="G1032" i="1"/>
  <c r="R1031" i="1"/>
  <c r="Q1031" i="1"/>
  <c r="M1031" i="1"/>
  <c r="I1031" i="1"/>
  <c r="G1031" i="1"/>
  <c r="R1030" i="1"/>
  <c r="Q1030" i="1"/>
  <c r="M1030" i="1"/>
  <c r="I1030" i="1"/>
  <c r="G1030" i="1"/>
  <c r="R1029" i="1"/>
  <c r="Q1029" i="1"/>
  <c r="M1029" i="1"/>
  <c r="I1029" i="1"/>
  <c r="G1029" i="1"/>
  <c r="R1028" i="1"/>
  <c r="Q1028" i="1"/>
  <c r="M1028" i="1"/>
  <c r="I1028" i="1"/>
  <c r="G1028" i="1"/>
  <c r="R1027" i="1"/>
  <c r="Q1027" i="1"/>
  <c r="M1027" i="1"/>
  <c r="I1027" i="1"/>
  <c r="G1027" i="1"/>
  <c r="R1026" i="1"/>
  <c r="Q1026" i="1"/>
  <c r="M1026" i="1"/>
  <c r="I1026" i="1"/>
  <c r="G1026" i="1"/>
  <c r="R1025" i="1"/>
  <c r="Q1025" i="1"/>
  <c r="M1025" i="1"/>
  <c r="I1025" i="1"/>
  <c r="G1025" i="1"/>
  <c r="R1024" i="1"/>
  <c r="Q1024" i="1"/>
  <c r="M1024" i="1"/>
  <c r="I1024" i="1"/>
  <c r="G1024" i="1"/>
  <c r="R1023" i="1"/>
  <c r="Q1023" i="1"/>
  <c r="M1023" i="1"/>
  <c r="I1023" i="1"/>
  <c r="G1023" i="1"/>
  <c r="R1022" i="1"/>
  <c r="Q1022" i="1"/>
  <c r="M1022" i="1"/>
  <c r="I1022" i="1"/>
  <c r="G1022" i="1"/>
  <c r="R1021" i="1"/>
  <c r="Q1021" i="1"/>
  <c r="M1021" i="1"/>
  <c r="I1021" i="1"/>
  <c r="G1021" i="1"/>
  <c r="R1020" i="1"/>
  <c r="Q1020" i="1"/>
  <c r="M1020" i="1"/>
  <c r="I1020" i="1"/>
  <c r="G1020" i="1"/>
  <c r="R1019" i="1"/>
  <c r="Q1019" i="1"/>
  <c r="M1019" i="1"/>
  <c r="I1019" i="1"/>
  <c r="G1019" i="1"/>
  <c r="R1018" i="1"/>
  <c r="Q1018" i="1"/>
  <c r="M1018" i="1"/>
  <c r="I1018" i="1"/>
  <c r="G1018" i="1"/>
  <c r="R1017" i="1"/>
  <c r="Q1017" i="1"/>
  <c r="M1017" i="1"/>
  <c r="I1017" i="1"/>
  <c r="G1017" i="1"/>
  <c r="R1016" i="1"/>
  <c r="Q1016" i="1"/>
  <c r="M1016" i="1"/>
  <c r="I1016" i="1"/>
  <c r="G1016" i="1"/>
  <c r="R1015" i="1"/>
  <c r="Q1015" i="1"/>
  <c r="M1015" i="1"/>
  <c r="I1015" i="1"/>
  <c r="G1015" i="1"/>
  <c r="R1014" i="1"/>
  <c r="Q1014" i="1"/>
  <c r="M1014" i="1"/>
  <c r="I1014" i="1"/>
  <c r="G1014" i="1"/>
  <c r="R1013" i="1"/>
  <c r="Q1013" i="1"/>
  <c r="M1013" i="1"/>
  <c r="I1013" i="1"/>
  <c r="G1013" i="1"/>
  <c r="R1012" i="1"/>
  <c r="Q1012" i="1"/>
  <c r="M1012" i="1"/>
  <c r="I1012" i="1"/>
  <c r="G1012" i="1"/>
  <c r="R1011" i="1"/>
  <c r="Q1011" i="1"/>
  <c r="M1011" i="1"/>
  <c r="I1011" i="1"/>
  <c r="G1011" i="1"/>
  <c r="R1010" i="1"/>
  <c r="Q1010" i="1"/>
  <c r="M1010" i="1"/>
  <c r="I1010" i="1"/>
  <c r="G1010" i="1"/>
  <c r="R1009" i="1"/>
  <c r="Q1009" i="1"/>
  <c r="M1009" i="1"/>
  <c r="I1009" i="1"/>
  <c r="G1009" i="1"/>
  <c r="R1008" i="1"/>
  <c r="Q1008" i="1"/>
  <c r="M1008" i="1"/>
  <c r="I1008" i="1"/>
  <c r="G1008" i="1"/>
  <c r="R1007" i="1"/>
  <c r="Q1007" i="1"/>
  <c r="M1007" i="1"/>
  <c r="I1007" i="1"/>
  <c r="G1007" i="1"/>
  <c r="R1006" i="1"/>
  <c r="Q1006" i="1"/>
  <c r="M1006" i="1"/>
  <c r="I1006" i="1"/>
  <c r="G1006" i="1"/>
  <c r="R1005" i="1"/>
  <c r="Q1005" i="1"/>
  <c r="M1005" i="1"/>
  <c r="I1005" i="1"/>
  <c r="G1005" i="1"/>
  <c r="R1004" i="1"/>
  <c r="Q1004" i="1"/>
  <c r="M1004" i="1"/>
  <c r="I1004" i="1"/>
  <c r="G1004" i="1"/>
  <c r="R1003" i="1"/>
  <c r="Q1003" i="1"/>
  <c r="M1003" i="1"/>
  <c r="I1003" i="1"/>
  <c r="G1003" i="1"/>
  <c r="R1002" i="1"/>
  <c r="Q1002" i="1"/>
  <c r="M1002" i="1"/>
  <c r="I1002" i="1"/>
  <c r="G1002" i="1"/>
  <c r="R1001" i="1"/>
  <c r="Q1001" i="1"/>
  <c r="M1001" i="1"/>
  <c r="I1001" i="1"/>
  <c r="G1001" i="1"/>
  <c r="R1000" i="1"/>
  <c r="Q1000" i="1"/>
  <c r="M1000" i="1"/>
  <c r="I1000" i="1"/>
  <c r="G1000" i="1"/>
  <c r="R999" i="1"/>
  <c r="Q999" i="1"/>
  <c r="M999" i="1"/>
  <c r="I999" i="1"/>
  <c r="G999" i="1"/>
  <c r="R998" i="1"/>
  <c r="Q998" i="1"/>
  <c r="M998" i="1"/>
  <c r="I998" i="1"/>
  <c r="G998" i="1"/>
  <c r="R997" i="1"/>
  <c r="Q997" i="1"/>
  <c r="M997" i="1"/>
  <c r="I997" i="1"/>
  <c r="G997" i="1"/>
  <c r="R996" i="1"/>
  <c r="Q996" i="1"/>
  <c r="M996" i="1"/>
  <c r="I996" i="1"/>
  <c r="G996" i="1"/>
  <c r="R995" i="1"/>
  <c r="Q995" i="1"/>
  <c r="M995" i="1"/>
  <c r="I995" i="1"/>
  <c r="G995" i="1"/>
  <c r="R994" i="1"/>
  <c r="Q994" i="1"/>
  <c r="M994" i="1"/>
  <c r="I994" i="1"/>
  <c r="G994" i="1"/>
  <c r="R993" i="1"/>
  <c r="Q993" i="1"/>
  <c r="M993" i="1"/>
  <c r="I993" i="1"/>
  <c r="G993" i="1"/>
  <c r="R992" i="1"/>
  <c r="Q992" i="1"/>
  <c r="M992" i="1"/>
  <c r="I992" i="1"/>
  <c r="G992" i="1"/>
  <c r="R991" i="1"/>
  <c r="Q991" i="1"/>
  <c r="M991" i="1"/>
  <c r="I991" i="1"/>
  <c r="G991" i="1"/>
  <c r="R990" i="1"/>
  <c r="Q990" i="1"/>
  <c r="M990" i="1"/>
  <c r="I990" i="1"/>
  <c r="G990" i="1"/>
  <c r="R989" i="1"/>
  <c r="Q989" i="1"/>
  <c r="M989" i="1"/>
  <c r="I989" i="1"/>
  <c r="G989" i="1"/>
  <c r="R988" i="1"/>
  <c r="Q988" i="1"/>
  <c r="M988" i="1"/>
  <c r="I988" i="1"/>
  <c r="G988" i="1"/>
  <c r="R987" i="1"/>
  <c r="Q987" i="1"/>
  <c r="M987" i="1"/>
  <c r="I987" i="1"/>
  <c r="G987" i="1"/>
  <c r="R986" i="1"/>
  <c r="Q986" i="1"/>
  <c r="M986" i="1"/>
  <c r="I986" i="1"/>
  <c r="G986" i="1"/>
  <c r="R985" i="1"/>
  <c r="Q985" i="1"/>
  <c r="M985" i="1"/>
  <c r="I985" i="1"/>
  <c r="G985" i="1"/>
  <c r="R984" i="1"/>
  <c r="Q984" i="1"/>
  <c r="M984" i="1"/>
  <c r="I984" i="1"/>
  <c r="G984" i="1"/>
  <c r="R983" i="1"/>
  <c r="Q983" i="1"/>
  <c r="M983" i="1"/>
  <c r="I983" i="1"/>
  <c r="G983" i="1"/>
  <c r="R982" i="1"/>
  <c r="Q982" i="1"/>
  <c r="M982" i="1"/>
  <c r="I982" i="1"/>
  <c r="G982" i="1"/>
  <c r="R981" i="1"/>
  <c r="Q981" i="1"/>
  <c r="M981" i="1"/>
  <c r="I981" i="1"/>
  <c r="G981" i="1"/>
  <c r="R980" i="1"/>
  <c r="Q980" i="1"/>
  <c r="M980" i="1"/>
  <c r="I980" i="1"/>
  <c r="G980" i="1"/>
  <c r="R979" i="1"/>
  <c r="Q979" i="1"/>
  <c r="M979" i="1"/>
  <c r="I979" i="1"/>
  <c r="G979" i="1"/>
  <c r="R978" i="1"/>
  <c r="Q978" i="1"/>
  <c r="M978" i="1"/>
  <c r="I978" i="1"/>
  <c r="G978" i="1"/>
  <c r="R977" i="1"/>
  <c r="Q977" i="1"/>
  <c r="M977" i="1"/>
  <c r="I977" i="1"/>
  <c r="G977" i="1"/>
  <c r="R976" i="1"/>
  <c r="Q976" i="1"/>
  <c r="M976" i="1"/>
  <c r="I976" i="1"/>
  <c r="G976" i="1"/>
  <c r="R975" i="1"/>
  <c r="Q975" i="1"/>
  <c r="M975" i="1"/>
  <c r="I975" i="1"/>
  <c r="G975" i="1"/>
  <c r="R974" i="1"/>
  <c r="Q974" i="1"/>
  <c r="M974" i="1"/>
  <c r="I974" i="1"/>
  <c r="G974" i="1"/>
  <c r="R973" i="1"/>
  <c r="Q973" i="1"/>
  <c r="M973" i="1"/>
  <c r="I973" i="1"/>
  <c r="G973" i="1"/>
  <c r="R972" i="1"/>
  <c r="Q972" i="1"/>
  <c r="M972" i="1"/>
  <c r="I972" i="1"/>
  <c r="G972" i="1"/>
  <c r="R971" i="1"/>
  <c r="Q971" i="1"/>
  <c r="M971" i="1"/>
  <c r="I971" i="1"/>
  <c r="G971" i="1"/>
  <c r="R970" i="1"/>
  <c r="Q970" i="1"/>
  <c r="M970" i="1"/>
  <c r="I970" i="1"/>
  <c r="G970" i="1"/>
  <c r="R969" i="1"/>
  <c r="Q969" i="1"/>
  <c r="M969" i="1"/>
  <c r="I969" i="1"/>
  <c r="G969" i="1"/>
  <c r="R968" i="1"/>
  <c r="Q968" i="1"/>
  <c r="M968" i="1"/>
  <c r="I968" i="1"/>
  <c r="G968" i="1"/>
  <c r="R967" i="1"/>
  <c r="Q967" i="1"/>
  <c r="M967" i="1"/>
  <c r="I967" i="1"/>
  <c r="G967" i="1"/>
  <c r="R966" i="1"/>
  <c r="Q966" i="1"/>
  <c r="M966" i="1"/>
  <c r="I966" i="1"/>
  <c r="G966" i="1"/>
  <c r="R965" i="1"/>
  <c r="Q965" i="1"/>
  <c r="M965" i="1"/>
  <c r="I965" i="1"/>
  <c r="G965" i="1"/>
  <c r="R964" i="1"/>
  <c r="Q964" i="1"/>
  <c r="M964" i="1"/>
  <c r="I964" i="1"/>
  <c r="G964" i="1"/>
  <c r="R963" i="1"/>
  <c r="Q963" i="1"/>
  <c r="M963" i="1"/>
  <c r="I963" i="1"/>
  <c r="G963" i="1"/>
  <c r="R962" i="1"/>
  <c r="Q962" i="1"/>
  <c r="M962" i="1"/>
  <c r="I962" i="1"/>
  <c r="G962" i="1"/>
  <c r="R961" i="1"/>
  <c r="Q961" i="1"/>
  <c r="M961" i="1"/>
  <c r="I961" i="1"/>
  <c r="G961" i="1"/>
  <c r="R960" i="1"/>
  <c r="Q960" i="1"/>
  <c r="M960" i="1"/>
  <c r="I960" i="1"/>
  <c r="G960" i="1"/>
  <c r="R959" i="1"/>
  <c r="Q959" i="1"/>
  <c r="M959" i="1"/>
  <c r="I959" i="1"/>
  <c r="G959" i="1"/>
  <c r="R958" i="1"/>
  <c r="Q958" i="1"/>
  <c r="M958" i="1"/>
  <c r="I958" i="1"/>
  <c r="G958" i="1"/>
  <c r="R957" i="1"/>
  <c r="Q957" i="1"/>
  <c r="M957" i="1"/>
  <c r="I957" i="1"/>
  <c r="G957" i="1"/>
  <c r="R956" i="1"/>
  <c r="Q956" i="1"/>
  <c r="M956" i="1"/>
  <c r="I956" i="1"/>
  <c r="G956" i="1"/>
  <c r="R955" i="1"/>
  <c r="Q955" i="1"/>
  <c r="M955" i="1"/>
  <c r="I955" i="1"/>
  <c r="G955" i="1"/>
  <c r="R954" i="1"/>
  <c r="Q954" i="1"/>
  <c r="M954" i="1"/>
  <c r="I954" i="1"/>
  <c r="G954" i="1"/>
  <c r="R953" i="1"/>
  <c r="Q953" i="1"/>
  <c r="M953" i="1"/>
  <c r="I953" i="1"/>
  <c r="G953" i="1"/>
  <c r="R952" i="1"/>
  <c r="Q952" i="1"/>
  <c r="M952" i="1"/>
  <c r="I952" i="1"/>
  <c r="G952" i="1"/>
  <c r="R951" i="1"/>
  <c r="Q951" i="1"/>
  <c r="M951" i="1"/>
  <c r="I951" i="1"/>
  <c r="G951" i="1"/>
  <c r="R950" i="1"/>
  <c r="Q950" i="1"/>
  <c r="M950" i="1"/>
  <c r="I950" i="1"/>
  <c r="G950" i="1"/>
  <c r="R949" i="1"/>
  <c r="Q949" i="1"/>
  <c r="M949" i="1"/>
  <c r="I949" i="1"/>
  <c r="G949" i="1"/>
  <c r="R948" i="1"/>
  <c r="Q948" i="1"/>
  <c r="M948" i="1"/>
  <c r="I948" i="1"/>
  <c r="G948" i="1"/>
  <c r="R947" i="1"/>
  <c r="Q947" i="1"/>
  <c r="M947" i="1"/>
  <c r="I947" i="1"/>
  <c r="G947" i="1"/>
  <c r="R946" i="1"/>
  <c r="Q946" i="1"/>
  <c r="M946" i="1"/>
  <c r="I946" i="1"/>
  <c r="G946" i="1"/>
  <c r="R945" i="1"/>
  <c r="Q945" i="1"/>
  <c r="M945" i="1"/>
  <c r="I945" i="1"/>
  <c r="G945" i="1"/>
  <c r="R944" i="1"/>
  <c r="Q944" i="1"/>
  <c r="M944" i="1"/>
  <c r="I944" i="1"/>
  <c r="G944" i="1"/>
  <c r="R943" i="1"/>
  <c r="Q943" i="1"/>
  <c r="M943" i="1"/>
  <c r="I943" i="1"/>
  <c r="G943" i="1"/>
  <c r="R942" i="1"/>
  <c r="Q942" i="1"/>
  <c r="M942" i="1"/>
  <c r="I942" i="1"/>
  <c r="G942" i="1"/>
  <c r="R941" i="1"/>
  <c r="Q941" i="1"/>
  <c r="M941" i="1"/>
  <c r="I941" i="1"/>
  <c r="G941" i="1"/>
  <c r="R940" i="1"/>
  <c r="Q940" i="1"/>
  <c r="M940" i="1"/>
  <c r="I940" i="1"/>
  <c r="G940" i="1"/>
  <c r="R939" i="1"/>
  <c r="Q939" i="1"/>
  <c r="M939" i="1"/>
  <c r="I939" i="1"/>
  <c r="G939" i="1"/>
  <c r="R938" i="1"/>
  <c r="Q938" i="1"/>
  <c r="M938" i="1"/>
  <c r="I938" i="1"/>
  <c r="G938" i="1"/>
  <c r="R937" i="1"/>
  <c r="Q937" i="1"/>
  <c r="M937" i="1"/>
  <c r="I937" i="1"/>
  <c r="G937" i="1"/>
  <c r="R936" i="1"/>
  <c r="Q936" i="1"/>
  <c r="M936" i="1"/>
  <c r="I936" i="1"/>
  <c r="G936" i="1"/>
  <c r="R935" i="1"/>
  <c r="Q935" i="1"/>
  <c r="M935" i="1"/>
  <c r="I935" i="1"/>
  <c r="G935" i="1"/>
  <c r="R934" i="1"/>
  <c r="Q934" i="1"/>
  <c r="M934" i="1"/>
  <c r="I934" i="1"/>
  <c r="G934" i="1"/>
  <c r="R933" i="1"/>
  <c r="Q933" i="1"/>
  <c r="M933" i="1"/>
  <c r="I933" i="1"/>
  <c r="G933" i="1"/>
  <c r="R932" i="1"/>
  <c r="Q932" i="1"/>
  <c r="M932" i="1"/>
  <c r="I932" i="1"/>
  <c r="G932" i="1"/>
  <c r="R931" i="1"/>
  <c r="Q931" i="1"/>
  <c r="M931" i="1"/>
  <c r="I931" i="1"/>
  <c r="G931" i="1"/>
  <c r="R930" i="1"/>
  <c r="Q930" i="1"/>
  <c r="M930" i="1"/>
  <c r="I930" i="1"/>
  <c r="G930" i="1"/>
  <c r="R929" i="1"/>
  <c r="Q929" i="1"/>
  <c r="M929" i="1"/>
  <c r="I929" i="1"/>
  <c r="G929" i="1"/>
  <c r="R928" i="1"/>
  <c r="Q928" i="1"/>
  <c r="M928" i="1"/>
  <c r="I928" i="1"/>
  <c r="G928" i="1"/>
  <c r="R927" i="1"/>
  <c r="Q927" i="1"/>
  <c r="M927" i="1"/>
  <c r="I927" i="1"/>
  <c r="G927" i="1"/>
  <c r="R926" i="1"/>
  <c r="Q926" i="1"/>
  <c r="M926" i="1"/>
  <c r="I926" i="1"/>
  <c r="G926" i="1"/>
  <c r="R925" i="1"/>
  <c r="Q925" i="1"/>
  <c r="M925" i="1"/>
  <c r="I925" i="1"/>
  <c r="G925" i="1"/>
  <c r="R924" i="1"/>
  <c r="Q924" i="1"/>
  <c r="M924" i="1"/>
  <c r="I924" i="1"/>
  <c r="G924" i="1"/>
  <c r="R923" i="1"/>
  <c r="Q923" i="1"/>
  <c r="M923" i="1"/>
  <c r="I923" i="1"/>
  <c r="G923" i="1"/>
  <c r="R922" i="1"/>
  <c r="Q922" i="1"/>
  <c r="M922" i="1"/>
  <c r="I922" i="1"/>
  <c r="G922" i="1"/>
  <c r="R921" i="1"/>
  <c r="Q921" i="1"/>
  <c r="M921" i="1"/>
  <c r="I921" i="1"/>
  <c r="G921" i="1"/>
  <c r="R920" i="1"/>
  <c r="Q920" i="1"/>
  <c r="M920" i="1"/>
  <c r="I920" i="1"/>
  <c r="G920" i="1"/>
  <c r="R919" i="1"/>
  <c r="Q919" i="1"/>
  <c r="M919" i="1"/>
  <c r="I919" i="1"/>
  <c r="G919" i="1"/>
  <c r="R918" i="1"/>
  <c r="Q918" i="1"/>
  <c r="M918" i="1"/>
  <c r="I918" i="1"/>
  <c r="G918" i="1"/>
  <c r="R917" i="1"/>
  <c r="Q917" i="1"/>
  <c r="M917" i="1"/>
  <c r="I917" i="1"/>
  <c r="G917" i="1"/>
  <c r="R916" i="1"/>
  <c r="Q916" i="1"/>
  <c r="M916" i="1"/>
  <c r="I916" i="1"/>
  <c r="G916" i="1"/>
  <c r="R915" i="1"/>
  <c r="Q915" i="1"/>
  <c r="M915" i="1"/>
  <c r="I915" i="1"/>
  <c r="G915" i="1"/>
  <c r="R914" i="1"/>
  <c r="Q914" i="1"/>
  <c r="M914" i="1"/>
  <c r="I914" i="1"/>
  <c r="G914" i="1"/>
  <c r="R913" i="1"/>
  <c r="Q913" i="1"/>
  <c r="M913" i="1"/>
  <c r="I913" i="1"/>
  <c r="G913" i="1"/>
  <c r="R912" i="1"/>
  <c r="Q912" i="1"/>
  <c r="M912" i="1"/>
  <c r="I912" i="1"/>
  <c r="G912" i="1"/>
  <c r="R911" i="1"/>
  <c r="Q911" i="1"/>
  <c r="M911" i="1"/>
  <c r="I911" i="1"/>
  <c r="G911" i="1"/>
  <c r="R910" i="1"/>
  <c r="Q910" i="1"/>
  <c r="M910" i="1"/>
  <c r="I910" i="1"/>
  <c r="G910" i="1"/>
  <c r="R909" i="1"/>
  <c r="Q909" i="1"/>
  <c r="M909" i="1"/>
  <c r="I909" i="1"/>
  <c r="G909" i="1"/>
  <c r="R908" i="1"/>
  <c r="Q908" i="1"/>
  <c r="M908" i="1"/>
  <c r="I908" i="1"/>
  <c r="G908" i="1"/>
  <c r="R907" i="1"/>
  <c r="Q907" i="1"/>
  <c r="M907" i="1"/>
  <c r="I907" i="1"/>
  <c r="G907" i="1"/>
  <c r="R906" i="1"/>
  <c r="Q906" i="1"/>
  <c r="M906" i="1"/>
  <c r="I906" i="1"/>
  <c r="G906" i="1"/>
  <c r="R905" i="1"/>
  <c r="Q905" i="1"/>
  <c r="M905" i="1"/>
  <c r="I905" i="1"/>
  <c r="G905" i="1"/>
  <c r="R904" i="1"/>
  <c r="Q904" i="1"/>
  <c r="M904" i="1"/>
  <c r="I904" i="1"/>
  <c r="G904" i="1"/>
  <c r="R903" i="1"/>
  <c r="Q903" i="1"/>
  <c r="M903" i="1"/>
  <c r="I903" i="1"/>
  <c r="G903" i="1"/>
  <c r="R902" i="1"/>
  <c r="Q902" i="1"/>
  <c r="M902" i="1"/>
  <c r="I902" i="1"/>
  <c r="G902" i="1"/>
  <c r="R901" i="1"/>
  <c r="Q901" i="1"/>
  <c r="M901" i="1"/>
  <c r="I901" i="1"/>
  <c r="G901" i="1"/>
  <c r="R900" i="1"/>
  <c r="Q900" i="1"/>
  <c r="M900" i="1"/>
  <c r="I900" i="1"/>
  <c r="G900" i="1"/>
  <c r="R899" i="1"/>
  <c r="Q899" i="1"/>
  <c r="M899" i="1"/>
  <c r="I899" i="1"/>
  <c r="G899" i="1"/>
  <c r="R898" i="1"/>
  <c r="Q898" i="1"/>
  <c r="M898" i="1"/>
  <c r="I898" i="1"/>
  <c r="G898" i="1"/>
  <c r="R897" i="1"/>
  <c r="Q897" i="1"/>
  <c r="M897" i="1"/>
  <c r="I897" i="1"/>
  <c r="G897" i="1"/>
  <c r="R896" i="1"/>
  <c r="Q896" i="1"/>
  <c r="M896" i="1"/>
  <c r="I896" i="1"/>
  <c r="G896" i="1"/>
  <c r="R895" i="1"/>
  <c r="Q895" i="1"/>
  <c r="M895" i="1"/>
  <c r="I895" i="1"/>
  <c r="G895" i="1"/>
  <c r="R894" i="1"/>
  <c r="Q894" i="1"/>
  <c r="M894" i="1"/>
  <c r="I894" i="1"/>
  <c r="G894" i="1"/>
  <c r="R893" i="1"/>
  <c r="Q893" i="1"/>
  <c r="M893" i="1"/>
  <c r="I893" i="1"/>
  <c r="G893" i="1"/>
  <c r="R892" i="1"/>
  <c r="Q892" i="1"/>
  <c r="M892" i="1"/>
  <c r="I892" i="1"/>
  <c r="G892" i="1"/>
  <c r="R891" i="1"/>
  <c r="Q891" i="1"/>
  <c r="M891" i="1"/>
  <c r="I891" i="1"/>
  <c r="G891" i="1"/>
  <c r="R890" i="1"/>
  <c r="Q890" i="1"/>
  <c r="M890" i="1"/>
  <c r="I890" i="1"/>
  <c r="G890" i="1"/>
  <c r="R889" i="1"/>
  <c r="Q889" i="1"/>
  <c r="M889" i="1"/>
  <c r="I889" i="1"/>
  <c r="G889" i="1"/>
  <c r="R888" i="1"/>
  <c r="Q888" i="1"/>
  <c r="M888" i="1"/>
  <c r="I888" i="1"/>
  <c r="G888" i="1"/>
  <c r="R887" i="1"/>
  <c r="Q887" i="1"/>
  <c r="M887" i="1"/>
  <c r="I887" i="1"/>
  <c r="G887" i="1"/>
  <c r="R886" i="1"/>
  <c r="Q886" i="1"/>
  <c r="M886" i="1"/>
  <c r="I886" i="1"/>
  <c r="G886" i="1"/>
  <c r="R885" i="1"/>
  <c r="Q885" i="1"/>
  <c r="M885" i="1"/>
  <c r="I885" i="1"/>
  <c r="G885" i="1"/>
  <c r="R884" i="1"/>
  <c r="Q884" i="1"/>
  <c r="M884" i="1"/>
  <c r="I884" i="1"/>
  <c r="G884" i="1"/>
  <c r="R883" i="1"/>
  <c r="Q883" i="1"/>
  <c r="M883" i="1"/>
  <c r="I883" i="1"/>
  <c r="G883" i="1"/>
  <c r="R882" i="1"/>
  <c r="Q882" i="1"/>
  <c r="M882" i="1"/>
  <c r="I882" i="1"/>
  <c r="G882" i="1"/>
  <c r="R881" i="1"/>
  <c r="Q881" i="1"/>
  <c r="M881" i="1"/>
  <c r="I881" i="1"/>
  <c r="G881" i="1"/>
  <c r="R880" i="1"/>
  <c r="Q880" i="1"/>
  <c r="M880" i="1"/>
  <c r="I880" i="1"/>
  <c r="G880" i="1"/>
  <c r="R879" i="1"/>
  <c r="Q879" i="1"/>
  <c r="M879" i="1"/>
  <c r="I879" i="1"/>
  <c r="G879" i="1"/>
  <c r="R878" i="1"/>
  <c r="Q878" i="1"/>
  <c r="M878" i="1"/>
  <c r="I878" i="1"/>
  <c r="G878" i="1"/>
  <c r="R877" i="1"/>
  <c r="Q877" i="1"/>
  <c r="M877" i="1"/>
  <c r="I877" i="1"/>
  <c r="G877" i="1"/>
  <c r="R876" i="1"/>
  <c r="Q876" i="1"/>
  <c r="M876" i="1"/>
  <c r="I876" i="1"/>
  <c r="G876" i="1"/>
  <c r="R875" i="1"/>
  <c r="Q875" i="1"/>
  <c r="M875" i="1"/>
  <c r="I875" i="1"/>
  <c r="G875" i="1"/>
  <c r="R874" i="1"/>
  <c r="Q874" i="1"/>
  <c r="M874" i="1"/>
  <c r="I874" i="1"/>
  <c r="G874" i="1"/>
  <c r="R873" i="1"/>
  <c r="Q873" i="1"/>
  <c r="M873" i="1"/>
  <c r="I873" i="1"/>
  <c r="G873" i="1"/>
  <c r="R872" i="1"/>
  <c r="Q872" i="1"/>
  <c r="M872" i="1"/>
  <c r="I872" i="1"/>
  <c r="G872" i="1"/>
  <c r="R871" i="1"/>
  <c r="Q871" i="1"/>
  <c r="M871" i="1"/>
  <c r="I871" i="1"/>
  <c r="G871" i="1"/>
  <c r="R870" i="1"/>
  <c r="Q870" i="1"/>
  <c r="M870" i="1"/>
  <c r="I870" i="1"/>
  <c r="G870" i="1"/>
  <c r="R869" i="1"/>
  <c r="Q869" i="1"/>
  <c r="M869" i="1"/>
  <c r="I869" i="1"/>
  <c r="G869" i="1"/>
  <c r="R868" i="1"/>
  <c r="Q868" i="1"/>
  <c r="M868" i="1"/>
  <c r="I868" i="1"/>
  <c r="G868" i="1"/>
  <c r="R867" i="1"/>
  <c r="Q867" i="1"/>
  <c r="M867" i="1"/>
  <c r="I867" i="1"/>
  <c r="G867" i="1"/>
  <c r="R866" i="1"/>
  <c r="Q866" i="1"/>
  <c r="M866" i="1"/>
  <c r="I866" i="1"/>
  <c r="G866" i="1"/>
  <c r="R865" i="1"/>
  <c r="Q865" i="1"/>
  <c r="M865" i="1"/>
  <c r="I865" i="1"/>
  <c r="G865" i="1"/>
  <c r="R864" i="1"/>
  <c r="Q864" i="1"/>
  <c r="M864" i="1"/>
  <c r="I864" i="1"/>
  <c r="G864" i="1"/>
  <c r="R863" i="1"/>
  <c r="Q863" i="1"/>
  <c r="M863" i="1"/>
  <c r="I863" i="1"/>
  <c r="G863" i="1"/>
  <c r="R862" i="1"/>
  <c r="Q862" i="1"/>
  <c r="M862" i="1"/>
  <c r="I862" i="1"/>
  <c r="G862" i="1"/>
  <c r="R861" i="1"/>
  <c r="Q861" i="1"/>
  <c r="M861" i="1"/>
  <c r="I861" i="1"/>
  <c r="G861" i="1"/>
  <c r="R860" i="1"/>
  <c r="Q860" i="1"/>
  <c r="M860" i="1"/>
  <c r="I860" i="1"/>
  <c r="G860" i="1"/>
  <c r="R859" i="1"/>
  <c r="Q859" i="1"/>
  <c r="M859" i="1"/>
  <c r="I859" i="1"/>
  <c r="G859" i="1"/>
  <c r="R858" i="1"/>
  <c r="Q858" i="1"/>
  <c r="M858" i="1"/>
  <c r="I858" i="1"/>
  <c r="G858" i="1"/>
  <c r="R857" i="1"/>
  <c r="Q857" i="1"/>
  <c r="M857" i="1"/>
  <c r="I857" i="1"/>
  <c r="G857" i="1"/>
  <c r="R856" i="1"/>
  <c r="Q856" i="1"/>
  <c r="M856" i="1"/>
  <c r="I856" i="1"/>
  <c r="G856" i="1"/>
  <c r="R855" i="1"/>
  <c r="Q855" i="1"/>
  <c r="M855" i="1"/>
  <c r="I855" i="1"/>
  <c r="G855" i="1"/>
  <c r="R854" i="1"/>
  <c r="Q854" i="1"/>
  <c r="M854" i="1"/>
  <c r="I854" i="1"/>
  <c r="G854" i="1"/>
  <c r="R853" i="1"/>
  <c r="Q853" i="1"/>
  <c r="M853" i="1"/>
  <c r="I853" i="1"/>
  <c r="G853" i="1"/>
  <c r="R852" i="1"/>
  <c r="Q852" i="1"/>
  <c r="M852" i="1"/>
  <c r="I852" i="1"/>
  <c r="G852" i="1"/>
  <c r="R851" i="1"/>
  <c r="Q851" i="1"/>
  <c r="M851" i="1"/>
  <c r="I851" i="1"/>
  <c r="G851" i="1"/>
  <c r="R850" i="1"/>
  <c r="Q850" i="1"/>
  <c r="M850" i="1"/>
  <c r="I850" i="1"/>
  <c r="G850" i="1"/>
  <c r="R849" i="1"/>
  <c r="Q849" i="1"/>
  <c r="M849" i="1"/>
  <c r="I849" i="1"/>
  <c r="G849" i="1"/>
  <c r="R848" i="1"/>
  <c r="Q848" i="1"/>
  <c r="M848" i="1"/>
  <c r="I848" i="1"/>
  <c r="G848" i="1"/>
  <c r="R847" i="1"/>
  <c r="Q847" i="1"/>
  <c r="M847" i="1"/>
  <c r="I847" i="1"/>
  <c r="G847" i="1"/>
  <c r="R846" i="1"/>
  <c r="Q846" i="1"/>
  <c r="M846" i="1"/>
  <c r="I846" i="1"/>
  <c r="G846" i="1"/>
  <c r="R845" i="1"/>
  <c r="Q845" i="1"/>
  <c r="M845" i="1"/>
  <c r="I845" i="1"/>
  <c r="G845" i="1"/>
  <c r="R844" i="1"/>
  <c r="Q844" i="1"/>
  <c r="M844" i="1"/>
  <c r="I844" i="1"/>
  <c r="G844" i="1"/>
  <c r="R843" i="1"/>
  <c r="Q843" i="1"/>
  <c r="M843" i="1"/>
  <c r="I843" i="1"/>
  <c r="G843" i="1"/>
  <c r="R842" i="1"/>
  <c r="Q842" i="1"/>
  <c r="M842" i="1"/>
  <c r="I842" i="1"/>
  <c r="G842" i="1"/>
  <c r="R841" i="1"/>
  <c r="Q841" i="1"/>
  <c r="M841" i="1"/>
  <c r="I841" i="1"/>
  <c r="G841" i="1"/>
  <c r="R840" i="1"/>
  <c r="Q840" i="1"/>
  <c r="M840" i="1"/>
  <c r="I840" i="1"/>
  <c r="G840" i="1"/>
  <c r="R839" i="1"/>
  <c r="Q839" i="1"/>
  <c r="M839" i="1"/>
  <c r="I839" i="1"/>
  <c r="G839" i="1"/>
  <c r="R838" i="1"/>
  <c r="Q838" i="1"/>
  <c r="M838" i="1"/>
  <c r="I838" i="1"/>
  <c r="G838" i="1"/>
  <c r="R837" i="1"/>
  <c r="Q837" i="1"/>
  <c r="M837" i="1"/>
  <c r="I837" i="1"/>
  <c r="G837" i="1"/>
  <c r="R836" i="1"/>
  <c r="Q836" i="1"/>
  <c r="M836" i="1"/>
  <c r="I836" i="1"/>
  <c r="G836" i="1"/>
  <c r="R835" i="1"/>
  <c r="Q835" i="1"/>
  <c r="M835" i="1"/>
  <c r="I835" i="1"/>
  <c r="G835" i="1"/>
  <c r="R834" i="1"/>
  <c r="Q834" i="1"/>
  <c r="M834" i="1"/>
  <c r="I834" i="1"/>
  <c r="G834" i="1"/>
  <c r="R833" i="1"/>
  <c r="Q833" i="1"/>
  <c r="M833" i="1"/>
  <c r="I833" i="1"/>
  <c r="G833" i="1"/>
  <c r="R832" i="1"/>
  <c r="Q832" i="1"/>
  <c r="M832" i="1"/>
  <c r="I832" i="1"/>
  <c r="G832" i="1"/>
  <c r="R831" i="1"/>
  <c r="Q831" i="1"/>
  <c r="M831" i="1"/>
  <c r="I831" i="1"/>
  <c r="G831" i="1"/>
  <c r="R830" i="1"/>
  <c r="Q830" i="1"/>
  <c r="M830" i="1"/>
  <c r="I830" i="1"/>
  <c r="G830" i="1"/>
  <c r="R829" i="1"/>
  <c r="Q829" i="1"/>
  <c r="M829" i="1"/>
  <c r="I829" i="1"/>
  <c r="G829" i="1"/>
  <c r="R828" i="1"/>
  <c r="Q828" i="1"/>
  <c r="M828" i="1"/>
  <c r="I828" i="1"/>
  <c r="G828" i="1"/>
  <c r="R827" i="1"/>
  <c r="Q827" i="1"/>
  <c r="M827" i="1"/>
  <c r="I827" i="1"/>
  <c r="G827" i="1"/>
  <c r="R826" i="1"/>
  <c r="Q826" i="1"/>
  <c r="M826" i="1"/>
  <c r="I826" i="1"/>
  <c r="G826" i="1"/>
  <c r="R825" i="1"/>
  <c r="Q825" i="1"/>
  <c r="M825" i="1"/>
  <c r="I825" i="1"/>
  <c r="G825" i="1"/>
  <c r="R824" i="1"/>
  <c r="Q824" i="1"/>
  <c r="M824" i="1"/>
  <c r="I824" i="1"/>
  <c r="G824" i="1"/>
  <c r="R823" i="1"/>
  <c r="Q823" i="1"/>
  <c r="M823" i="1"/>
  <c r="I823" i="1"/>
  <c r="G823" i="1"/>
  <c r="R822" i="1"/>
  <c r="Q822" i="1"/>
  <c r="M822" i="1"/>
  <c r="I822" i="1"/>
  <c r="G822" i="1"/>
  <c r="R821" i="1"/>
  <c r="Q821" i="1"/>
  <c r="M821" i="1"/>
  <c r="I821" i="1"/>
  <c r="G821" i="1"/>
  <c r="R820" i="1"/>
  <c r="Q820" i="1"/>
  <c r="M820" i="1"/>
  <c r="I820" i="1"/>
  <c r="G820" i="1"/>
  <c r="R819" i="1"/>
  <c r="Q819" i="1"/>
  <c r="M819" i="1"/>
  <c r="I819" i="1"/>
  <c r="G819" i="1"/>
  <c r="R818" i="1"/>
  <c r="Q818" i="1"/>
  <c r="M818" i="1"/>
  <c r="I818" i="1"/>
  <c r="G818" i="1"/>
  <c r="R817" i="1"/>
  <c r="Q817" i="1"/>
  <c r="M817" i="1"/>
  <c r="I817" i="1"/>
  <c r="G817" i="1"/>
  <c r="R816" i="1"/>
  <c r="Q816" i="1"/>
  <c r="M816" i="1"/>
  <c r="I816" i="1"/>
  <c r="G816" i="1"/>
  <c r="R815" i="1"/>
  <c r="Q815" i="1"/>
  <c r="M815" i="1"/>
  <c r="I815" i="1"/>
  <c r="G815" i="1"/>
  <c r="R814" i="1"/>
  <c r="Q814" i="1"/>
  <c r="M814" i="1"/>
  <c r="I814" i="1"/>
  <c r="G814" i="1"/>
  <c r="R813" i="1"/>
  <c r="Q813" i="1"/>
  <c r="M813" i="1"/>
  <c r="I813" i="1"/>
  <c r="G813" i="1"/>
  <c r="R812" i="1"/>
  <c r="Q812" i="1"/>
  <c r="M812" i="1"/>
  <c r="I812" i="1"/>
  <c r="G812" i="1"/>
  <c r="R811" i="1"/>
  <c r="Q811" i="1"/>
  <c r="M811" i="1"/>
  <c r="I811" i="1"/>
  <c r="G811" i="1"/>
  <c r="R810" i="1"/>
  <c r="Q810" i="1"/>
  <c r="M810" i="1"/>
  <c r="I810" i="1"/>
  <c r="G810" i="1"/>
  <c r="R809" i="1"/>
  <c r="Q809" i="1"/>
  <c r="M809" i="1"/>
  <c r="I809" i="1"/>
  <c r="G809" i="1"/>
  <c r="R808" i="1"/>
  <c r="Q808" i="1"/>
  <c r="M808" i="1"/>
  <c r="I808" i="1"/>
  <c r="G808" i="1"/>
  <c r="R807" i="1"/>
  <c r="Q807" i="1"/>
  <c r="M807" i="1"/>
  <c r="I807" i="1"/>
  <c r="G807" i="1"/>
  <c r="R806" i="1"/>
  <c r="Q806" i="1"/>
  <c r="M806" i="1"/>
  <c r="I806" i="1"/>
  <c r="G806" i="1"/>
  <c r="R805" i="1"/>
  <c r="Q805" i="1"/>
  <c r="M805" i="1"/>
  <c r="I805" i="1"/>
  <c r="G805" i="1"/>
  <c r="R804" i="1"/>
  <c r="Q804" i="1"/>
  <c r="M804" i="1"/>
  <c r="I804" i="1"/>
  <c r="G804" i="1"/>
  <c r="R803" i="1"/>
  <c r="Q803" i="1"/>
  <c r="M803" i="1"/>
  <c r="I803" i="1"/>
  <c r="G803" i="1"/>
  <c r="R802" i="1"/>
  <c r="Q802" i="1"/>
  <c r="M802" i="1"/>
  <c r="I802" i="1"/>
  <c r="G802" i="1"/>
  <c r="R801" i="1"/>
  <c r="Q801" i="1"/>
  <c r="M801" i="1"/>
  <c r="I801" i="1"/>
  <c r="G801" i="1"/>
  <c r="R800" i="1"/>
  <c r="Q800" i="1"/>
  <c r="M800" i="1"/>
  <c r="I800" i="1"/>
  <c r="G800" i="1"/>
  <c r="R799" i="1"/>
  <c r="Q799" i="1"/>
  <c r="M799" i="1"/>
  <c r="I799" i="1"/>
  <c r="G799" i="1"/>
  <c r="R798" i="1"/>
  <c r="Q798" i="1"/>
  <c r="M798" i="1"/>
  <c r="I798" i="1"/>
  <c r="G798" i="1"/>
  <c r="R797" i="1"/>
  <c r="Q797" i="1"/>
  <c r="M797" i="1"/>
  <c r="I797" i="1"/>
  <c r="G797" i="1"/>
  <c r="R796" i="1"/>
  <c r="Q796" i="1"/>
  <c r="M796" i="1"/>
  <c r="I796" i="1"/>
  <c r="G796" i="1"/>
  <c r="R795" i="1"/>
  <c r="Q795" i="1"/>
  <c r="M795" i="1"/>
  <c r="I795" i="1"/>
  <c r="G795" i="1"/>
  <c r="R794" i="1"/>
  <c r="Q794" i="1"/>
  <c r="M794" i="1"/>
  <c r="I794" i="1"/>
  <c r="G794" i="1"/>
  <c r="R793" i="1"/>
  <c r="Q793" i="1"/>
  <c r="M793" i="1"/>
  <c r="I793" i="1"/>
  <c r="G793" i="1"/>
  <c r="R792" i="1"/>
  <c r="Q792" i="1"/>
  <c r="M792" i="1"/>
  <c r="I792" i="1"/>
  <c r="G792" i="1"/>
  <c r="R791" i="1"/>
  <c r="Q791" i="1"/>
  <c r="M791" i="1"/>
  <c r="I791" i="1"/>
  <c r="G791" i="1"/>
  <c r="R790" i="1"/>
  <c r="Q790" i="1"/>
  <c r="M790" i="1"/>
  <c r="I790" i="1"/>
  <c r="G790" i="1"/>
  <c r="R789" i="1"/>
  <c r="Q789" i="1"/>
  <c r="M789" i="1"/>
  <c r="I789" i="1"/>
  <c r="G789" i="1"/>
  <c r="R788" i="1"/>
  <c r="Q788" i="1"/>
  <c r="M788" i="1"/>
  <c r="I788" i="1"/>
  <c r="G788" i="1"/>
  <c r="R787" i="1"/>
  <c r="Q787" i="1"/>
  <c r="M787" i="1"/>
  <c r="I787" i="1"/>
  <c r="G787" i="1"/>
  <c r="R786" i="1"/>
  <c r="Q786" i="1"/>
  <c r="M786" i="1"/>
  <c r="I786" i="1"/>
  <c r="G786" i="1"/>
  <c r="R785" i="1"/>
  <c r="Q785" i="1"/>
  <c r="M785" i="1"/>
  <c r="I785" i="1"/>
  <c r="G785" i="1"/>
  <c r="R784" i="1"/>
  <c r="Q784" i="1"/>
  <c r="M784" i="1"/>
  <c r="I784" i="1"/>
  <c r="G784" i="1"/>
  <c r="R783" i="1"/>
  <c r="Q783" i="1"/>
  <c r="M783" i="1"/>
  <c r="I783" i="1"/>
  <c r="G783" i="1"/>
  <c r="R782" i="1"/>
  <c r="Q782" i="1"/>
  <c r="M782" i="1"/>
  <c r="I782" i="1"/>
  <c r="G782" i="1"/>
  <c r="R781" i="1"/>
  <c r="Q781" i="1"/>
  <c r="M781" i="1"/>
  <c r="I781" i="1"/>
  <c r="G781" i="1"/>
  <c r="R780" i="1"/>
  <c r="Q780" i="1"/>
  <c r="M780" i="1"/>
  <c r="I780" i="1"/>
  <c r="G780" i="1"/>
  <c r="R779" i="1"/>
  <c r="Q779" i="1"/>
  <c r="M779" i="1"/>
  <c r="I779" i="1"/>
  <c r="G779" i="1"/>
  <c r="R778" i="1"/>
  <c r="Q778" i="1"/>
  <c r="M778" i="1"/>
  <c r="I778" i="1"/>
  <c r="G778" i="1"/>
  <c r="R777" i="1"/>
  <c r="Q777" i="1"/>
  <c r="M777" i="1"/>
  <c r="I777" i="1"/>
  <c r="G777" i="1"/>
  <c r="R776" i="1"/>
  <c r="Q776" i="1"/>
  <c r="M776" i="1"/>
  <c r="I776" i="1"/>
  <c r="G776" i="1"/>
  <c r="R775" i="1"/>
  <c r="Q775" i="1"/>
  <c r="M775" i="1"/>
  <c r="I775" i="1"/>
  <c r="G775" i="1"/>
  <c r="R774" i="1"/>
  <c r="Q774" i="1"/>
  <c r="M774" i="1"/>
  <c r="I774" i="1"/>
  <c r="G774" i="1"/>
  <c r="R773" i="1"/>
  <c r="Q773" i="1"/>
  <c r="M773" i="1"/>
  <c r="I773" i="1"/>
  <c r="G773" i="1"/>
  <c r="R772" i="1"/>
  <c r="Q772" i="1"/>
  <c r="M772" i="1"/>
  <c r="I772" i="1"/>
  <c r="G772" i="1"/>
  <c r="R771" i="1"/>
  <c r="Q771" i="1"/>
  <c r="M771" i="1"/>
  <c r="I771" i="1"/>
  <c r="G771" i="1"/>
  <c r="R770" i="1"/>
  <c r="Q770" i="1"/>
  <c r="M770" i="1"/>
  <c r="I770" i="1"/>
  <c r="G770" i="1"/>
  <c r="R769" i="1"/>
  <c r="Q769" i="1"/>
  <c r="M769" i="1"/>
  <c r="I769" i="1"/>
  <c r="G769" i="1"/>
  <c r="R768" i="1"/>
  <c r="Q768" i="1"/>
  <c r="M768" i="1"/>
  <c r="I768" i="1"/>
  <c r="G768" i="1"/>
  <c r="R767" i="1"/>
  <c r="Q767" i="1"/>
  <c r="M767" i="1"/>
  <c r="I767" i="1"/>
  <c r="G767" i="1"/>
  <c r="R766" i="1"/>
  <c r="Q766" i="1"/>
  <c r="M766" i="1"/>
  <c r="I766" i="1"/>
  <c r="G766" i="1"/>
  <c r="R765" i="1"/>
  <c r="Q765" i="1"/>
  <c r="M765" i="1"/>
  <c r="I765" i="1"/>
  <c r="G765" i="1"/>
  <c r="R764" i="1"/>
  <c r="Q764" i="1"/>
  <c r="M764" i="1"/>
  <c r="I764" i="1"/>
  <c r="G764" i="1"/>
  <c r="R763" i="1"/>
  <c r="Q763" i="1"/>
  <c r="M763" i="1"/>
  <c r="I763" i="1"/>
  <c r="G763" i="1"/>
  <c r="R762" i="1"/>
  <c r="Q762" i="1"/>
  <c r="M762" i="1"/>
  <c r="I762" i="1"/>
  <c r="G762" i="1"/>
  <c r="R761" i="1"/>
  <c r="Q761" i="1"/>
  <c r="M761" i="1"/>
  <c r="I761" i="1"/>
  <c r="G761" i="1"/>
  <c r="R760" i="1"/>
  <c r="Q760" i="1"/>
  <c r="M760" i="1"/>
  <c r="I760" i="1"/>
  <c r="G760" i="1"/>
  <c r="R759" i="1"/>
  <c r="Q759" i="1"/>
  <c r="M759" i="1"/>
  <c r="I759" i="1"/>
  <c r="G759" i="1"/>
  <c r="R758" i="1"/>
  <c r="Q758" i="1"/>
  <c r="M758" i="1"/>
  <c r="I758" i="1"/>
  <c r="G758" i="1"/>
  <c r="R757" i="1"/>
  <c r="Q757" i="1"/>
  <c r="M757" i="1"/>
  <c r="I757" i="1"/>
  <c r="G757" i="1"/>
  <c r="R756" i="1"/>
  <c r="Q756" i="1"/>
  <c r="M756" i="1"/>
  <c r="I756" i="1"/>
  <c r="G756" i="1"/>
  <c r="R755" i="1"/>
  <c r="Q755" i="1"/>
  <c r="M755" i="1"/>
  <c r="I755" i="1"/>
  <c r="G755" i="1"/>
  <c r="R754" i="1"/>
  <c r="Q754" i="1"/>
  <c r="M754" i="1"/>
  <c r="I754" i="1"/>
  <c r="G754" i="1"/>
  <c r="R753" i="1"/>
  <c r="Q753" i="1"/>
  <c r="M753" i="1"/>
  <c r="I753" i="1"/>
  <c r="G753" i="1"/>
  <c r="R752" i="1"/>
  <c r="Q752" i="1"/>
  <c r="M752" i="1"/>
  <c r="I752" i="1"/>
  <c r="G752" i="1"/>
  <c r="R751" i="1"/>
  <c r="Q751" i="1"/>
  <c r="M751" i="1"/>
  <c r="I751" i="1"/>
  <c r="G751" i="1"/>
  <c r="R750" i="1"/>
  <c r="Q750" i="1"/>
  <c r="M750" i="1"/>
  <c r="I750" i="1"/>
  <c r="G750" i="1"/>
  <c r="R749" i="1"/>
  <c r="Q749" i="1"/>
  <c r="M749" i="1"/>
  <c r="I749" i="1"/>
  <c r="G749" i="1"/>
  <c r="R748" i="1"/>
  <c r="Q748" i="1"/>
  <c r="M748" i="1"/>
  <c r="I748" i="1"/>
  <c r="G748" i="1"/>
  <c r="R747" i="1"/>
  <c r="Q747" i="1"/>
  <c r="M747" i="1"/>
  <c r="I747" i="1"/>
  <c r="G747" i="1"/>
  <c r="R746" i="1"/>
  <c r="Q746" i="1"/>
  <c r="M746" i="1"/>
  <c r="I746" i="1"/>
  <c r="G746" i="1"/>
  <c r="R745" i="1"/>
  <c r="Q745" i="1"/>
  <c r="M745" i="1"/>
  <c r="I745" i="1"/>
  <c r="G745" i="1"/>
  <c r="R744" i="1"/>
  <c r="Q744" i="1"/>
  <c r="M744" i="1"/>
  <c r="I744" i="1"/>
  <c r="G744" i="1"/>
  <c r="R743" i="1"/>
  <c r="Q743" i="1"/>
  <c r="M743" i="1"/>
  <c r="I743" i="1"/>
  <c r="G743" i="1"/>
  <c r="R742" i="1"/>
  <c r="Q742" i="1"/>
  <c r="M742" i="1"/>
  <c r="I742" i="1"/>
  <c r="G742" i="1"/>
  <c r="R741" i="1"/>
  <c r="Q741" i="1"/>
  <c r="M741" i="1"/>
  <c r="I741" i="1"/>
  <c r="G741" i="1"/>
  <c r="R740" i="1"/>
  <c r="Q740" i="1"/>
  <c r="M740" i="1"/>
  <c r="I740" i="1"/>
  <c r="G740" i="1"/>
  <c r="R739" i="1"/>
  <c r="Q739" i="1"/>
  <c r="M739" i="1"/>
  <c r="I739" i="1"/>
  <c r="G739" i="1"/>
  <c r="R738" i="1"/>
  <c r="Q738" i="1"/>
  <c r="M738" i="1"/>
  <c r="I738" i="1"/>
  <c r="G738" i="1"/>
  <c r="R737" i="1"/>
  <c r="Q737" i="1"/>
  <c r="M737" i="1"/>
  <c r="I737" i="1"/>
  <c r="G737" i="1"/>
  <c r="R736" i="1"/>
  <c r="Q736" i="1"/>
  <c r="M736" i="1"/>
  <c r="I736" i="1"/>
  <c r="G736" i="1"/>
  <c r="R735" i="1"/>
  <c r="Q735" i="1"/>
  <c r="M735" i="1"/>
  <c r="I735" i="1"/>
  <c r="G735" i="1"/>
  <c r="R734" i="1"/>
  <c r="Q734" i="1"/>
  <c r="M734" i="1"/>
  <c r="I734" i="1"/>
  <c r="G734" i="1"/>
  <c r="R733" i="1"/>
  <c r="Q733" i="1"/>
  <c r="M733" i="1"/>
  <c r="I733" i="1"/>
  <c r="G733" i="1"/>
  <c r="R732" i="1"/>
  <c r="Q732" i="1"/>
  <c r="M732" i="1"/>
  <c r="I732" i="1"/>
  <c r="G732" i="1"/>
  <c r="R731" i="1"/>
  <c r="Q731" i="1"/>
  <c r="M731" i="1"/>
  <c r="I731" i="1"/>
  <c r="G731" i="1"/>
  <c r="R730" i="1"/>
  <c r="Q730" i="1"/>
  <c r="M730" i="1"/>
  <c r="I730" i="1"/>
  <c r="G730" i="1"/>
  <c r="R729" i="1"/>
  <c r="Q729" i="1"/>
  <c r="M729" i="1"/>
  <c r="I729" i="1"/>
  <c r="G729" i="1"/>
  <c r="R728" i="1"/>
  <c r="Q728" i="1"/>
  <c r="M728" i="1"/>
  <c r="I728" i="1"/>
  <c r="G728" i="1"/>
  <c r="R727" i="1"/>
  <c r="Q727" i="1"/>
  <c r="M727" i="1"/>
  <c r="I727" i="1"/>
  <c r="G727" i="1"/>
  <c r="R726" i="1"/>
  <c r="Q726" i="1"/>
  <c r="M726" i="1"/>
  <c r="I726" i="1"/>
  <c r="G726" i="1"/>
  <c r="R725" i="1"/>
  <c r="Q725" i="1"/>
  <c r="M725" i="1"/>
  <c r="I725" i="1"/>
  <c r="G725" i="1"/>
  <c r="R724" i="1"/>
  <c r="Q724" i="1"/>
  <c r="M724" i="1"/>
  <c r="I724" i="1"/>
  <c r="G724" i="1"/>
  <c r="R723" i="1"/>
  <c r="Q723" i="1"/>
  <c r="M723" i="1"/>
  <c r="I723" i="1"/>
  <c r="G723" i="1"/>
  <c r="R722" i="1"/>
  <c r="Q722" i="1"/>
  <c r="M722" i="1"/>
  <c r="I722" i="1"/>
  <c r="G722" i="1"/>
  <c r="R721" i="1"/>
  <c r="Q721" i="1"/>
  <c r="M721" i="1"/>
  <c r="I721" i="1"/>
  <c r="G721" i="1"/>
  <c r="R720" i="1"/>
  <c r="Q720" i="1"/>
  <c r="M720" i="1"/>
  <c r="I720" i="1"/>
  <c r="G720" i="1"/>
  <c r="R719" i="1"/>
  <c r="Q719" i="1"/>
  <c r="M719" i="1"/>
  <c r="I719" i="1"/>
  <c r="G719" i="1"/>
  <c r="R718" i="1"/>
  <c r="Q718" i="1"/>
  <c r="M718" i="1"/>
  <c r="I718" i="1"/>
  <c r="G718" i="1"/>
  <c r="R717" i="1"/>
  <c r="Q717" i="1"/>
  <c r="M717" i="1"/>
  <c r="I717" i="1"/>
  <c r="G717" i="1"/>
  <c r="R716" i="1"/>
  <c r="Q716" i="1"/>
  <c r="M716" i="1"/>
  <c r="I716" i="1"/>
  <c r="G716" i="1"/>
  <c r="R715" i="1"/>
  <c r="Q715" i="1"/>
  <c r="M715" i="1"/>
  <c r="I715" i="1"/>
  <c r="G715" i="1"/>
  <c r="R714" i="1"/>
  <c r="Q714" i="1"/>
  <c r="M714" i="1"/>
  <c r="I714" i="1"/>
  <c r="G714" i="1"/>
  <c r="R713" i="1"/>
  <c r="Q713" i="1"/>
  <c r="M713" i="1"/>
  <c r="I713" i="1"/>
  <c r="G713" i="1"/>
  <c r="R712" i="1"/>
  <c r="Q712" i="1"/>
  <c r="M712" i="1"/>
  <c r="I712" i="1"/>
  <c r="G712" i="1"/>
  <c r="R711" i="1"/>
  <c r="Q711" i="1"/>
  <c r="M711" i="1"/>
  <c r="I711" i="1"/>
  <c r="G711" i="1"/>
  <c r="R710" i="1"/>
  <c r="Q710" i="1"/>
  <c r="M710" i="1"/>
  <c r="I710" i="1"/>
  <c r="G710" i="1"/>
  <c r="R709" i="1"/>
  <c r="Q709" i="1"/>
  <c r="M709" i="1"/>
  <c r="I709" i="1"/>
  <c r="G709" i="1"/>
  <c r="R708" i="1"/>
  <c r="Q708" i="1"/>
  <c r="M708" i="1"/>
  <c r="I708" i="1"/>
  <c r="G708" i="1"/>
  <c r="R707" i="1"/>
  <c r="Q707" i="1"/>
  <c r="M707" i="1"/>
  <c r="I707" i="1"/>
  <c r="G707" i="1"/>
  <c r="R706" i="1"/>
  <c r="Q706" i="1"/>
  <c r="M706" i="1"/>
  <c r="I706" i="1"/>
  <c r="G706" i="1"/>
  <c r="R705" i="1"/>
  <c r="Q705" i="1"/>
  <c r="M705" i="1"/>
  <c r="I705" i="1"/>
  <c r="G705" i="1"/>
  <c r="R704" i="1"/>
  <c r="Q704" i="1"/>
  <c r="M704" i="1"/>
  <c r="I704" i="1"/>
  <c r="G704" i="1"/>
  <c r="R703" i="1"/>
  <c r="Q703" i="1"/>
  <c r="M703" i="1"/>
  <c r="I703" i="1"/>
  <c r="G703" i="1"/>
  <c r="R702" i="1"/>
  <c r="Q702" i="1"/>
  <c r="M702" i="1"/>
  <c r="I702" i="1"/>
  <c r="G702" i="1"/>
  <c r="R701" i="1"/>
  <c r="Q701" i="1"/>
  <c r="M701" i="1"/>
  <c r="I701" i="1"/>
  <c r="G701" i="1"/>
  <c r="R700" i="1"/>
  <c r="Q700" i="1"/>
  <c r="M700" i="1"/>
  <c r="I700" i="1"/>
  <c r="G700" i="1"/>
  <c r="R699" i="1"/>
  <c r="Q699" i="1"/>
  <c r="M699" i="1"/>
  <c r="I699" i="1"/>
  <c r="G699" i="1"/>
  <c r="R698" i="1"/>
  <c r="Q698" i="1"/>
  <c r="M698" i="1"/>
  <c r="I698" i="1"/>
  <c r="G698" i="1"/>
  <c r="R697" i="1"/>
  <c r="Q697" i="1"/>
  <c r="M697" i="1"/>
  <c r="I697" i="1"/>
  <c r="G697" i="1"/>
  <c r="R696" i="1"/>
  <c r="Q696" i="1"/>
  <c r="M696" i="1"/>
  <c r="I696" i="1"/>
  <c r="G696" i="1"/>
  <c r="R695" i="1"/>
  <c r="Q695" i="1"/>
  <c r="M695" i="1"/>
  <c r="I695" i="1"/>
  <c r="G695" i="1"/>
  <c r="R694" i="1"/>
  <c r="Q694" i="1"/>
  <c r="M694" i="1"/>
  <c r="I694" i="1"/>
  <c r="G694" i="1"/>
  <c r="R693" i="1"/>
  <c r="Q693" i="1"/>
  <c r="M693" i="1"/>
  <c r="I693" i="1"/>
  <c r="G693" i="1"/>
  <c r="R692" i="1"/>
  <c r="Q692" i="1"/>
  <c r="M692" i="1"/>
  <c r="I692" i="1"/>
  <c r="G692" i="1"/>
  <c r="R691" i="1"/>
  <c r="Q691" i="1"/>
  <c r="M691" i="1"/>
  <c r="I691" i="1"/>
  <c r="G691" i="1"/>
  <c r="R690" i="1"/>
  <c r="Q690" i="1"/>
  <c r="M690" i="1"/>
  <c r="I690" i="1"/>
  <c r="G690" i="1"/>
  <c r="R689" i="1"/>
  <c r="Q689" i="1"/>
  <c r="M689" i="1"/>
  <c r="I689" i="1"/>
  <c r="G689" i="1"/>
  <c r="R688" i="1"/>
  <c r="Q688" i="1"/>
  <c r="M688" i="1"/>
  <c r="I688" i="1"/>
  <c r="G688" i="1"/>
  <c r="R687" i="1"/>
  <c r="Q687" i="1"/>
  <c r="M687" i="1"/>
  <c r="I687" i="1"/>
  <c r="G687" i="1"/>
  <c r="R686" i="1"/>
  <c r="Q686" i="1"/>
  <c r="M686" i="1"/>
  <c r="I686" i="1"/>
  <c r="G686" i="1"/>
  <c r="R685" i="1"/>
  <c r="Q685" i="1"/>
  <c r="M685" i="1"/>
  <c r="I685" i="1"/>
  <c r="G685" i="1"/>
  <c r="R684" i="1"/>
  <c r="Q684" i="1"/>
  <c r="M684" i="1"/>
  <c r="I684" i="1"/>
  <c r="G684" i="1"/>
  <c r="R683" i="1"/>
  <c r="Q683" i="1"/>
  <c r="M683" i="1"/>
  <c r="I683" i="1"/>
  <c r="G683" i="1"/>
  <c r="R682" i="1"/>
  <c r="Q682" i="1"/>
  <c r="M682" i="1"/>
  <c r="I682" i="1"/>
  <c r="G682" i="1"/>
  <c r="R681" i="1"/>
  <c r="Q681" i="1"/>
  <c r="M681" i="1"/>
  <c r="I681" i="1"/>
  <c r="G681" i="1"/>
  <c r="R680" i="1"/>
  <c r="Q680" i="1"/>
  <c r="M680" i="1"/>
  <c r="I680" i="1"/>
  <c r="G680" i="1"/>
  <c r="R679" i="1"/>
  <c r="Q679" i="1"/>
  <c r="M679" i="1"/>
  <c r="I679" i="1"/>
  <c r="G679" i="1"/>
  <c r="R678" i="1"/>
  <c r="Q678" i="1"/>
  <c r="M678" i="1"/>
  <c r="I678" i="1"/>
  <c r="G678" i="1"/>
  <c r="R677" i="1"/>
  <c r="Q677" i="1"/>
  <c r="M677" i="1"/>
  <c r="I677" i="1"/>
  <c r="G677" i="1"/>
  <c r="R676" i="1"/>
  <c r="Q676" i="1"/>
  <c r="M676" i="1"/>
  <c r="I676" i="1"/>
  <c r="G676" i="1"/>
  <c r="R675" i="1"/>
  <c r="Q675" i="1"/>
  <c r="M675" i="1"/>
  <c r="I675" i="1"/>
  <c r="G675" i="1"/>
  <c r="R674" i="1"/>
  <c r="Q674" i="1"/>
  <c r="M674" i="1"/>
  <c r="I674" i="1"/>
  <c r="G674" i="1"/>
  <c r="R673" i="1"/>
  <c r="Q673" i="1"/>
  <c r="M673" i="1"/>
  <c r="I673" i="1"/>
  <c r="G673" i="1"/>
  <c r="R672" i="1"/>
  <c r="Q672" i="1"/>
  <c r="M672" i="1"/>
  <c r="I672" i="1"/>
  <c r="G672" i="1"/>
  <c r="R671" i="1"/>
  <c r="Q671" i="1"/>
  <c r="M671" i="1"/>
  <c r="I671" i="1"/>
  <c r="G671" i="1"/>
  <c r="R670" i="1"/>
  <c r="Q670" i="1"/>
  <c r="M670" i="1"/>
  <c r="I670" i="1"/>
  <c r="G670" i="1"/>
  <c r="R669" i="1"/>
  <c r="Q669" i="1"/>
  <c r="M669" i="1"/>
  <c r="I669" i="1"/>
  <c r="G669" i="1"/>
  <c r="R668" i="1"/>
  <c r="Q668" i="1"/>
  <c r="M668" i="1"/>
  <c r="I668" i="1"/>
  <c r="G668" i="1"/>
  <c r="R667" i="1"/>
  <c r="Q667" i="1"/>
  <c r="M667" i="1"/>
  <c r="I667" i="1"/>
  <c r="G667" i="1"/>
  <c r="R666" i="1"/>
  <c r="Q666" i="1"/>
  <c r="M666" i="1"/>
  <c r="I666" i="1"/>
  <c r="G666" i="1"/>
  <c r="R665" i="1"/>
  <c r="Q665" i="1"/>
  <c r="M665" i="1"/>
  <c r="I665" i="1"/>
  <c r="G665" i="1"/>
  <c r="R664" i="1"/>
  <c r="Q664" i="1"/>
  <c r="M664" i="1"/>
  <c r="I664" i="1"/>
  <c r="G664" i="1"/>
  <c r="R663" i="1"/>
  <c r="Q663" i="1"/>
  <c r="M663" i="1"/>
  <c r="I663" i="1"/>
  <c r="G663" i="1"/>
  <c r="R662" i="1"/>
  <c r="Q662" i="1"/>
  <c r="M662" i="1"/>
  <c r="I662" i="1"/>
  <c r="G662" i="1"/>
  <c r="R661" i="1"/>
  <c r="Q661" i="1"/>
  <c r="M661" i="1"/>
  <c r="I661" i="1"/>
  <c r="G661" i="1"/>
  <c r="R660" i="1"/>
  <c r="Q660" i="1"/>
  <c r="M660" i="1"/>
  <c r="I660" i="1"/>
  <c r="G660" i="1"/>
  <c r="R659" i="1"/>
  <c r="Q659" i="1"/>
  <c r="M659" i="1"/>
  <c r="I659" i="1"/>
  <c r="G659" i="1"/>
  <c r="R658" i="1"/>
  <c r="Q658" i="1"/>
  <c r="M658" i="1"/>
  <c r="I658" i="1"/>
  <c r="G658" i="1"/>
  <c r="R657" i="1"/>
  <c r="Q657" i="1"/>
  <c r="M657" i="1"/>
  <c r="I657" i="1"/>
  <c r="G657" i="1"/>
  <c r="R656" i="1"/>
  <c r="Q656" i="1"/>
  <c r="M656" i="1"/>
  <c r="I656" i="1"/>
  <c r="G656" i="1"/>
  <c r="R655" i="1"/>
  <c r="Q655" i="1"/>
  <c r="M655" i="1"/>
  <c r="I655" i="1"/>
  <c r="G655" i="1"/>
  <c r="R654" i="1"/>
  <c r="Q654" i="1"/>
  <c r="M654" i="1"/>
  <c r="I654" i="1"/>
  <c r="G654" i="1"/>
  <c r="R653" i="1"/>
  <c r="Q653" i="1"/>
  <c r="M653" i="1"/>
  <c r="I653" i="1"/>
  <c r="G653" i="1"/>
  <c r="R652" i="1"/>
  <c r="Q652" i="1"/>
  <c r="M652" i="1"/>
  <c r="I652" i="1"/>
  <c r="G652" i="1"/>
  <c r="R651" i="1"/>
  <c r="Q651" i="1"/>
  <c r="M651" i="1"/>
  <c r="I651" i="1"/>
  <c r="G651" i="1"/>
  <c r="R650" i="1"/>
  <c r="Q650" i="1"/>
  <c r="M650" i="1"/>
  <c r="I650" i="1"/>
  <c r="G650" i="1"/>
  <c r="R649" i="1"/>
  <c r="Q649" i="1"/>
  <c r="M649" i="1"/>
  <c r="I649" i="1"/>
  <c r="G649" i="1"/>
  <c r="R648" i="1"/>
  <c r="Q648" i="1"/>
  <c r="M648" i="1"/>
  <c r="I648" i="1"/>
  <c r="G648" i="1"/>
  <c r="R647" i="1"/>
  <c r="Q647" i="1"/>
  <c r="M647" i="1"/>
  <c r="I647" i="1"/>
  <c r="G647" i="1"/>
  <c r="R646" i="1"/>
  <c r="Q646" i="1"/>
  <c r="M646" i="1"/>
  <c r="I646" i="1"/>
  <c r="G646" i="1"/>
  <c r="R645" i="1"/>
  <c r="Q645" i="1"/>
  <c r="M645" i="1"/>
  <c r="I645" i="1"/>
  <c r="G645" i="1"/>
  <c r="R644" i="1"/>
  <c r="Q644" i="1"/>
  <c r="M644" i="1"/>
  <c r="I644" i="1"/>
  <c r="G644" i="1"/>
  <c r="R643" i="1"/>
  <c r="Q643" i="1"/>
  <c r="M643" i="1"/>
  <c r="I643" i="1"/>
  <c r="G643" i="1"/>
  <c r="R642" i="1"/>
  <c r="Q642" i="1"/>
  <c r="M642" i="1"/>
  <c r="I642" i="1"/>
  <c r="G642" i="1"/>
  <c r="R641" i="1"/>
  <c r="Q641" i="1"/>
  <c r="M641" i="1"/>
  <c r="I641" i="1"/>
  <c r="G641" i="1"/>
  <c r="R640" i="1"/>
  <c r="Q640" i="1"/>
  <c r="M640" i="1"/>
  <c r="I640" i="1"/>
  <c r="G640" i="1"/>
  <c r="R639" i="1"/>
  <c r="Q639" i="1"/>
  <c r="M639" i="1"/>
  <c r="I639" i="1"/>
  <c r="G639" i="1"/>
  <c r="R638" i="1"/>
  <c r="Q638" i="1"/>
  <c r="M638" i="1"/>
  <c r="I638" i="1"/>
  <c r="G638" i="1"/>
  <c r="R637" i="1"/>
  <c r="Q637" i="1"/>
  <c r="M637" i="1"/>
  <c r="I637" i="1"/>
  <c r="G637" i="1"/>
  <c r="R636" i="1"/>
  <c r="Q636" i="1"/>
  <c r="M636" i="1"/>
  <c r="I636" i="1"/>
  <c r="G636" i="1"/>
  <c r="R635" i="1"/>
  <c r="Q635" i="1"/>
  <c r="M635" i="1"/>
  <c r="I635" i="1"/>
  <c r="G635" i="1"/>
  <c r="R634" i="1"/>
  <c r="Q634" i="1"/>
  <c r="M634" i="1"/>
  <c r="I634" i="1"/>
  <c r="G634" i="1"/>
  <c r="R633" i="1"/>
  <c r="Q633" i="1"/>
  <c r="M633" i="1"/>
  <c r="I633" i="1"/>
  <c r="G633" i="1"/>
  <c r="R632" i="1"/>
  <c r="Q632" i="1"/>
  <c r="M632" i="1"/>
  <c r="I632" i="1"/>
  <c r="G632" i="1"/>
  <c r="R631" i="1"/>
  <c r="Q631" i="1"/>
  <c r="M631" i="1"/>
  <c r="I631" i="1"/>
  <c r="G631" i="1"/>
  <c r="R630" i="1"/>
  <c r="Q630" i="1"/>
  <c r="M630" i="1"/>
  <c r="I630" i="1"/>
  <c r="G630" i="1"/>
  <c r="R629" i="1"/>
  <c r="Q629" i="1"/>
  <c r="M629" i="1"/>
  <c r="I629" i="1"/>
  <c r="G629" i="1"/>
  <c r="R628" i="1"/>
  <c r="Q628" i="1"/>
  <c r="M628" i="1"/>
  <c r="I628" i="1"/>
  <c r="G628" i="1"/>
  <c r="R627" i="1"/>
  <c r="Q627" i="1"/>
  <c r="M627" i="1"/>
  <c r="I627" i="1"/>
  <c r="G627" i="1"/>
  <c r="R626" i="1"/>
  <c r="Q626" i="1"/>
  <c r="M626" i="1"/>
  <c r="I626" i="1"/>
  <c r="G626" i="1"/>
  <c r="R625" i="1"/>
  <c r="Q625" i="1"/>
  <c r="M625" i="1"/>
  <c r="I625" i="1"/>
  <c r="G625" i="1"/>
  <c r="R624" i="1"/>
  <c r="Q624" i="1"/>
  <c r="M624" i="1"/>
  <c r="I624" i="1"/>
  <c r="G624" i="1"/>
  <c r="R623" i="1"/>
  <c r="Q623" i="1"/>
  <c r="M623" i="1"/>
  <c r="I623" i="1"/>
  <c r="G623" i="1"/>
  <c r="R622" i="1"/>
  <c r="Q622" i="1"/>
  <c r="M622" i="1"/>
  <c r="I622" i="1"/>
  <c r="G622" i="1"/>
  <c r="R621" i="1"/>
  <c r="Q621" i="1"/>
  <c r="M621" i="1"/>
  <c r="I621" i="1"/>
  <c r="G621" i="1"/>
  <c r="R620" i="1"/>
  <c r="Q620" i="1"/>
  <c r="M620" i="1"/>
  <c r="I620" i="1"/>
  <c r="G620" i="1"/>
  <c r="R619" i="1"/>
  <c r="Q619" i="1"/>
  <c r="M619" i="1"/>
  <c r="I619" i="1"/>
  <c r="G619" i="1"/>
  <c r="R618" i="1"/>
  <c r="Q618" i="1"/>
  <c r="M618" i="1"/>
  <c r="I618" i="1"/>
  <c r="G618" i="1"/>
  <c r="R617" i="1"/>
  <c r="Q617" i="1"/>
  <c r="M617" i="1"/>
  <c r="I617" i="1"/>
  <c r="G617" i="1"/>
  <c r="R616" i="1"/>
  <c r="Q616" i="1"/>
  <c r="M616" i="1"/>
  <c r="I616" i="1"/>
  <c r="G616" i="1"/>
  <c r="R615" i="1"/>
  <c r="Q615" i="1"/>
  <c r="M615" i="1"/>
  <c r="I615" i="1"/>
  <c r="G615" i="1"/>
  <c r="R614" i="1"/>
  <c r="Q614" i="1"/>
  <c r="M614" i="1"/>
  <c r="I614" i="1"/>
  <c r="G614" i="1"/>
  <c r="R613" i="1"/>
  <c r="Q613" i="1"/>
  <c r="M613" i="1"/>
  <c r="I613" i="1"/>
  <c r="G613" i="1"/>
  <c r="R612" i="1"/>
  <c r="Q612" i="1"/>
  <c r="M612" i="1"/>
  <c r="I612" i="1"/>
  <c r="G612" i="1"/>
  <c r="R611" i="1"/>
  <c r="Q611" i="1"/>
  <c r="M611" i="1"/>
  <c r="I611" i="1"/>
  <c r="G611" i="1"/>
  <c r="R610" i="1"/>
  <c r="Q610" i="1"/>
  <c r="M610" i="1"/>
  <c r="I610" i="1"/>
  <c r="G610" i="1"/>
  <c r="R609" i="1"/>
  <c r="Q609" i="1"/>
  <c r="M609" i="1"/>
  <c r="I609" i="1"/>
  <c r="G609" i="1"/>
  <c r="R608" i="1"/>
  <c r="Q608" i="1"/>
  <c r="M608" i="1"/>
  <c r="I608" i="1"/>
  <c r="G608" i="1"/>
  <c r="R607" i="1"/>
  <c r="Q607" i="1"/>
  <c r="M607" i="1"/>
  <c r="I607" i="1"/>
  <c r="G607" i="1"/>
  <c r="R606" i="1"/>
  <c r="Q606" i="1"/>
  <c r="M606" i="1"/>
  <c r="I606" i="1"/>
  <c r="G606" i="1"/>
  <c r="R605" i="1"/>
  <c r="Q605" i="1"/>
  <c r="M605" i="1"/>
  <c r="I605" i="1"/>
  <c r="G605" i="1"/>
  <c r="R604" i="1"/>
  <c r="Q604" i="1"/>
  <c r="M604" i="1"/>
  <c r="I604" i="1"/>
  <c r="G604" i="1"/>
  <c r="R603" i="1"/>
  <c r="Q603" i="1"/>
  <c r="M603" i="1"/>
  <c r="I603" i="1"/>
  <c r="G603" i="1"/>
  <c r="R602" i="1"/>
  <c r="Q602" i="1"/>
  <c r="M602" i="1"/>
  <c r="I602" i="1"/>
  <c r="G602" i="1"/>
  <c r="R601" i="1"/>
  <c r="Q601" i="1"/>
  <c r="M601" i="1"/>
  <c r="I601" i="1"/>
  <c r="G601" i="1"/>
  <c r="R600" i="1"/>
  <c r="Q600" i="1"/>
  <c r="M600" i="1"/>
  <c r="I600" i="1"/>
  <c r="G600" i="1"/>
  <c r="R599" i="1"/>
  <c r="Q599" i="1"/>
  <c r="M599" i="1"/>
  <c r="I599" i="1"/>
  <c r="G599" i="1"/>
  <c r="R598" i="1"/>
  <c r="Q598" i="1"/>
  <c r="M598" i="1"/>
  <c r="I598" i="1"/>
  <c r="G598" i="1"/>
  <c r="R597" i="1"/>
  <c r="Q597" i="1"/>
  <c r="M597" i="1"/>
  <c r="I597" i="1"/>
  <c r="G597" i="1"/>
  <c r="R596" i="1"/>
  <c r="Q596" i="1"/>
  <c r="M596" i="1"/>
  <c r="I596" i="1"/>
  <c r="G596" i="1"/>
  <c r="R595" i="1"/>
  <c r="Q595" i="1"/>
  <c r="M595" i="1"/>
  <c r="I595" i="1"/>
  <c r="G595" i="1"/>
  <c r="R594" i="1"/>
  <c r="Q594" i="1"/>
  <c r="M594" i="1"/>
  <c r="I594" i="1"/>
  <c r="G594" i="1"/>
  <c r="R593" i="1"/>
  <c r="Q593" i="1"/>
  <c r="M593" i="1"/>
  <c r="I593" i="1"/>
  <c r="G593" i="1"/>
  <c r="R592" i="1"/>
  <c r="Q592" i="1"/>
  <c r="M592" i="1"/>
  <c r="I592" i="1"/>
  <c r="G592" i="1"/>
  <c r="R591" i="1"/>
  <c r="Q591" i="1"/>
  <c r="M591" i="1"/>
  <c r="I591" i="1"/>
  <c r="G591" i="1"/>
  <c r="R590" i="1"/>
  <c r="Q590" i="1"/>
  <c r="M590" i="1"/>
  <c r="I590" i="1"/>
  <c r="G590" i="1"/>
  <c r="R589" i="1"/>
  <c r="Q589" i="1"/>
  <c r="M589" i="1"/>
  <c r="I589" i="1"/>
  <c r="G589" i="1"/>
  <c r="R588" i="1"/>
  <c r="Q588" i="1"/>
  <c r="M588" i="1"/>
  <c r="I588" i="1"/>
  <c r="G588" i="1"/>
  <c r="R587" i="1"/>
  <c r="Q587" i="1"/>
  <c r="M587" i="1"/>
  <c r="I587" i="1"/>
  <c r="G587" i="1"/>
  <c r="R586" i="1"/>
  <c r="Q586" i="1"/>
  <c r="M586" i="1"/>
  <c r="I586" i="1"/>
  <c r="G586" i="1"/>
  <c r="R585" i="1"/>
  <c r="Q585" i="1"/>
  <c r="M585" i="1"/>
  <c r="I585" i="1"/>
  <c r="G585" i="1"/>
  <c r="R584" i="1"/>
  <c r="Q584" i="1"/>
  <c r="M584" i="1"/>
  <c r="I584" i="1"/>
  <c r="G584" i="1"/>
  <c r="R583" i="1"/>
  <c r="Q583" i="1"/>
  <c r="M583" i="1"/>
  <c r="I583" i="1"/>
  <c r="G583" i="1"/>
  <c r="R582" i="1"/>
  <c r="Q582" i="1"/>
  <c r="M582" i="1"/>
  <c r="I582" i="1"/>
  <c r="G582" i="1"/>
  <c r="R581" i="1"/>
  <c r="Q581" i="1"/>
  <c r="M581" i="1"/>
  <c r="I581" i="1"/>
  <c r="G581" i="1"/>
  <c r="R580" i="1"/>
  <c r="Q580" i="1"/>
  <c r="M580" i="1"/>
  <c r="I580" i="1"/>
  <c r="G580" i="1"/>
  <c r="R579" i="1"/>
  <c r="Q579" i="1"/>
  <c r="M579" i="1"/>
  <c r="I579" i="1"/>
  <c r="G579" i="1"/>
  <c r="R578" i="1"/>
  <c r="Q578" i="1"/>
  <c r="M578" i="1"/>
  <c r="I578" i="1"/>
  <c r="G578" i="1"/>
  <c r="R577" i="1"/>
  <c r="Q577" i="1"/>
  <c r="M577" i="1"/>
  <c r="I577" i="1"/>
  <c r="G577" i="1"/>
  <c r="R576" i="1"/>
  <c r="Q576" i="1"/>
  <c r="M576" i="1"/>
  <c r="I576" i="1"/>
  <c r="G576" i="1"/>
  <c r="R575" i="1"/>
  <c r="Q575" i="1"/>
  <c r="M575" i="1"/>
  <c r="I575" i="1"/>
  <c r="G575" i="1"/>
  <c r="R574" i="1"/>
  <c r="Q574" i="1"/>
  <c r="M574" i="1"/>
  <c r="I574" i="1"/>
  <c r="G574" i="1"/>
  <c r="R573" i="1"/>
  <c r="Q573" i="1"/>
  <c r="M573" i="1"/>
  <c r="I573" i="1"/>
  <c r="G573" i="1"/>
  <c r="R572" i="1"/>
  <c r="Q572" i="1"/>
  <c r="M572" i="1"/>
  <c r="I572" i="1"/>
  <c r="G572" i="1"/>
  <c r="R571" i="1"/>
  <c r="Q571" i="1"/>
  <c r="M571" i="1"/>
  <c r="I571" i="1"/>
  <c r="G571" i="1"/>
  <c r="R570" i="1"/>
  <c r="Q570" i="1"/>
  <c r="M570" i="1"/>
  <c r="I570" i="1"/>
  <c r="G570" i="1"/>
  <c r="R569" i="1"/>
  <c r="Q569" i="1"/>
  <c r="M569" i="1"/>
  <c r="I569" i="1"/>
  <c r="G569" i="1"/>
  <c r="R568" i="1"/>
  <c r="Q568" i="1"/>
  <c r="M568" i="1"/>
  <c r="I568" i="1"/>
  <c r="G568" i="1"/>
  <c r="R567" i="1"/>
  <c r="Q567" i="1"/>
  <c r="M567" i="1"/>
  <c r="I567" i="1"/>
  <c r="G567" i="1"/>
  <c r="R566" i="1"/>
  <c r="Q566" i="1"/>
  <c r="M566" i="1"/>
  <c r="I566" i="1"/>
  <c r="G566" i="1"/>
  <c r="R565" i="1"/>
  <c r="Q565" i="1"/>
  <c r="M565" i="1"/>
  <c r="I565" i="1"/>
  <c r="G565" i="1"/>
  <c r="R564" i="1"/>
  <c r="Q564" i="1"/>
  <c r="M564" i="1"/>
  <c r="I564" i="1"/>
  <c r="G564" i="1"/>
  <c r="R563" i="1"/>
  <c r="Q563" i="1"/>
  <c r="M563" i="1"/>
  <c r="I563" i="1"/>
  <c r="G563" i="1"/>
  <c r="R562" i="1"/>
  <c r="Q562" i="1"/>
  <c r="M562" i="1"/>
  <c r="I562" i="1"/>
  <c r="G562" i="1"/>
  <c r="R561" i="1"/>
  <c r="Q561" i="1"/>
  <c r="M561" i="1"/>
  <c r="I561" i="1"/>
  <c r="G561" i="1"/>
  <c r="R560" i="1"/>
  <c r="Q560" i="1"/>
  <c r="M560" i="1"/>
  <c r="I560" i="1"/>
  <c r="G560" i="1"/>
  <c r="R559" i="1"/>
  <c r="Q559" i="1"/>
  <c r="M559" i="1"/>
  <c r="I559" i="1"/>
  <c r="G559" i="1"/>
  <c r="R558" i="1"/>
  <c r="Q558" i="1"/>
  <c r="M558" i="1"/>
  <c r="I558" i="1"/>
  <c r="G558" i="1"/>
  <c r="R557" i="1"/>
  <c r="Q557" i="1"/>
  <c r="M557" i="1"/>
  <c r="I557" i="1"/>
  <c r="G557" i="1"/>
  <c r="R556" i="1"/>
  <c r="Q556" i="1"/>
  <c r="M556" i="1"/>
  <c r="I556" i="1"/>
  <c r="G556" i="1"/>
  <c r="R555" i="1"/>
  <c r="Q555" i="1"/>
  <c r="M555" i="1"/>
  <c r="I555" i="1"/>
  <c r="G555" i="1"/>
  <c r="R554" i="1"/>
  <c r="Q554" i="1"/>
  <c r="M554" i="1"/>
  <c r="I554" i="1"/>
  <c r="G554" i="1"/>
  <c r="R553" i="1"/>
  <c r="Q553" i="1"/>
  <c r="M553" i="1"/>
  <c r="I553" i="1"/>
  <c r="G553" i="1"/>
  <c r="R552" i="1"/>
  <c r="Q552" i="1"/>
  <c r="M552" i="1"/>
  <c r="I552" i="1"/>
  <c r="G552" i="1"/>
  <c r="R551" i="1"/>
  <c r="Q551" i="1"/>
  <c r="M551" i="1"/>
  <c r="I551" i="1"/>
  <c r="G551" i="1"/>
  <c r="R550" i="1"/>
  <c r="Q550" i="1"/>
  <c r="M550" i="1"/>
  <c r="I550" i="1"/>
  <c r="G550" i="1"/>
  <c r="R549" i="1"/>
  <c r="Q549" i="1"/>
  <c r="M549" i="1"/>
  <c r="I549" i="1"/>
  <c r="G549" i="1"/>
  <c r="R548" i="1"/>
  <c r="Q548" i="1"/>
  <c r="M548" i="1"/>
  <c r="I548" i="1"/>
  <c r="G548" i="1"/>
  <c r="R547" i="1"/>
  <c r="Q547" i="1"/>
  <c r="M547" i="1"/>
  <c r="I547" i="1"/>
  <c r="G547" i="1"/>
  <c r="R546" i="1"/>
  <c r="Q546" i="1"/>
  <c r="M546" i="1"/>
  <c r="I546" i="1"/>
  <c r="G546" i="1"/>
  <c r="R545" i="1"/>
  <c r="Q545" i="1"/>
  <c r="M545" i="1"/>
  <c r="I545" i="1"/>
  <c r="G545" i="1"/>
  <c r="R544" i="1"/>
  <c r="Q544" i="1"/>
  <c r="M544" i="1"/>
  <c r="I544" i="1"/>
  <c r="G544" i="1"/>
  <c r="R543" i="1"/>
  <c r="Q543" i="1"/>
  <c r="M543" i="1"/>
  <c r="I543" i="1"/>
  <c r="G543" i="1"/>
  <c r="R542" i="1"/>
  <c r="Q542" i="1"/>
  <c r="M542" i="1"/>
  <c r="I542" i="1"/>
  <c r="G542" i="1"/>
  <c r="R541" i="1"/>
  <c r="Q541" i="1"/>
  <c r="M541" i="1"/>
  <c r="I541" i="1"/>
  <c r="G541" i="1"/>
  <c r="R540" i="1"/>
  <c r="Q540" i="1"/>
  <c r="M540" i="1"/>
  <c r="I540" i="1"/>
  <c r="G540" i="1"/>
  <c r="R539" i="1"/>
  <c r="Q539" i="1"/>
  <c r="M539" i="1"/>
  <c r="I539" i="1"/>
  <c r="G539" i="1"/>
  <c r="R538" i="1"/>
  <c r="Q538" i="1"/>
  <c r="M538" i="1"/>
  <c r="I538" i="1"/>
  <c r="G538" i="1"/>
  <c r="R537" i="1"/>
  <c r="Q537" i="1"/>
  <c r="M537" i="1"/>
  <c r="I537" i="1"/>
  <c r="G537" i="1"/>
  <c r="R536" i="1"/>
  <c r="Q536" i="1"/>
  <c r="M536" i="1"/>
  <c r="I536" i="1"/>
  <c r="G536" i="1"/>
  <c r="R535" i="1"/>
  <c r="Q535" i="1"/>
  <c r="M535" i="1"/>
  <c r="I535" i="1"/>
  <c r="G535" i="1"/>
  <c r="R534" i="1"/>
  <c r="Q534" i="1"/>
  <c r="M534" i="1"/>
  <c r="I534" i="1"/>
  <c r="G534" i="1"/>
  <c r="R533" i="1"/>
  <c r="Q533" i="1"/>
  <c r="M533" i="1"/>
  <c r="I533" i="1"/>
  <c r="G533" i="1"/>
  <c r="R532" i="1"/>
  <c r="Q532" i="1"/>
  <c r="M532" i="1"/>
  <c r="I532" i="1"/>
  <c r="G532" i="1"/>
  <c r="R531" i="1"/>
  <c r="Q531" i="1"/>
  <c r="M531" i="1"/>
  <c r="I531" i="1"/>
  <c r="G531" i="1"/>
  <c r="R530" i="1"/>
  <c r="Q530" i="1"/>
  <c r="M530" i="1"/>
  <c r="I530" i="1"/>
  <c r="G530" i="1"/>
  <c r="R529" i="1"/>
  <c r="Q529" i="1"/>
  <c r="M529" i="1"/>
  <c r="I529" i="1"/>
  <c r="G529" i="1"/>
  <c r="R528" i="1"/>
  <c r="Q528" i="1"/>
  <c r="M528" i="1"/>
  <c r="I528" i="1"/>
  <c r="G528" i="1"/>
  <c r="R527" i="1"/>
  <c r="Q527" i="1"/>
  <c r="M527" i="1"/>
  <c r="I527" i="1"/>
  <c r="G527" i="1"/>
  <c r="R526" i="1"/>
  <c r="Q526" i="1"/>
  <c r="M526" i="1"/>
  <c r="I526" i="1"/>
  <c r="G526" i="1"/>
  <c r="R525" i="1"/>
  <c r="Q525" i="1"/>
  <c r="M525" i="1"/>
  <c r="I525" i="1"/>
  <c r="G525" i="1"/>
  <c r="R524" i="1"/>
  <c r="Q524" i="1"/>
  <c r="M524" i="1"/>
  <c r="I524" i="1"/>
  <c r="G524" i="1"/>
  <c r="R523" i="1"/>
  <c r="Q523" i="1"/>
  <c r="M523" i="1"/>
  <c r="I523" i="1"/>
  <c r="G523" i="1"/>
  <c r="R522" i="1"/>
  <c r="Q522" i="1"/>
  <c r="M522" i="1"/>
  <c r="I522" i="1"/>
  <c r="G522" i="1"/>
  <c r="R521" i="1"/>
  <c r="Q521" i="1"/>
  <c r="M521" i="1"/>
  <c r="I521" i="1"/>
  <c r="G521" i="1"/>
  <c r="R520" i="1"/>
  <c r="Q520" i="1"/>
  <c r="M520" i="1"/>
  <c r="I520" i="1"/>
  <c r="G520" i="1"/>
  <c r="R519" i="1"/>
  <c r="Q519" i="1"/>
  <c r="M519" i="1"/>
  <c r="I519" i="1"/>
  <c r="G519" i="1"/>
  <c r="R518" i="1"/>
  <c r="Q518" i="1"/>
  <c r="M518" i="1"/>
  <c r="I518" i="1"/>
  <c r="G518" i="1"/>
  <c r="R517" i="1"/>
  <c r="Q517" i="1"/>
  <c r="M517" i="1"/>
  <c r="I517" i="1"/>
  <c r="G517" i="1"/>
  <c r="R516" i="1"/>
  <c r="Q516" i="1"/>
  <c r="M516" i="1"/>
  <c r="I516" i="1"/>
  <c r="G516" i="1"/>
  <c r="R515" i="1"/>
  <c r="Q515" i="1"/>
  <c r="M515" i="1"/>
  <c r="I515" i="1"/>
  <c r="G515" i="1"/>
  <c r="R514" i="1"/>
  <c r="Q514" i="1"/>
  <c r="M514" i="1"/>
  <c r="I514" i="1"/>
  <c r="G514" i="1"/>
  <c r="R513" i="1"/>
  <c r="Q513" i="1"/>
  <c r="M513" i="1"/>
  <c r="I513" i="1"/>
  <c r="G513" i="1"/>
  <c r="R512" i="1"/>
  <c r="Q512" i="1"/>
  <c r="M512" i="1"/>
  <c r="I512" i="1"/>
  <c r="G512" i="1"/>
  <c r="R511" i="1"/>
  <c r="Q511" i="1"/>
  <c r="M511" i="1"/>
  <c r="I511" i="1"/>
  <c r="G511" i="1"/>
  <c r="R510" i="1"/>
  <c r="Q510" i="1"/>
  <c r="M510" i="1"/>
  <c r="I510" i="1"/>
  <c r="G510" i="1"/>
  <c r="R509" i="1"/>
  <c r="Q509" i="1"/>
  <c r="M509" i="1"/>
  <c r="I509" i="1"/>
  <c r="G509" i="1"/>
  <c r="R508" i="1"/>
  <c r="Q508" i="1"/>
  <c r="M508" i="1"/>
  <c r="I508" i="1"/>
  <c r="G508" i="1"/>
  <c r="R507" i="1"/>
  <c r="Q507" i="1"/>
  <c r="M507" i="1"/>
  <c r="I507" i="1"/>
  <c r="G507" i="1"/>
  <c r="R506" i="1"/>
  <c r="Q506" i="1"/>
  <c r="M506" i="1"/>
  <c r="I506" i="1"/>
  <c r="G506" i="1"/>
  <c r="R505" i="1"/>
  <c r="Q505" i="1"/>
  <c r="M505" i="1"/>
  <c r="I505" i="1"/>
  <c r="G505" i="1"/>
  <c r="R504" i="1"/>
  <c r="Q504" i="1"/>
  <c r="M504" i="1"/>
  <c r="I504" i="1"/>
  <c r="G504" i="1"/>
  <c r="R503" i="1"/>
  <c r="Q503" i="1"/>
  <c r="M503" i="1"/>
  <c r="I503" i="1"/>
  <c r="G503" i="1"/>
  <c r="R502" i="1"/>
  <c r="Q502" i="1"/>
  <c r="M502" i="1"/>
  <c r="I502" i="1"/>
  <c r="G502" i="1"/>
  <c r="R501" i="1"/>
  <c r="Q501" i="1"/>
  <c r="M501" i="1"/>
  <c r="I501" i="1"/>
  <c r="G501" i="1"/>
  <c r="R500" i="1"/>
  <c r="Q500" i="1"/>
  <c r="M500" i="1"/>
  <c r="I500" i="1"/>
  <c r="G500" i="1"/>
  <c r="R499" i="1"/>
  <c r="Q499" i="1"/>
  <c r="M499" i="1"/>
  <c r="I499" i="1"/>
  <c r="G499" i="1"/>
  <c r="R498" i="1"/>
  <c r="Q498" i="1"/>
  <c r="M498" i="1"/>
  <c r="I498" i="1"/>
  <c r="G498" i="1"/>
  <c r="R497" i="1"/>
  <c r="Q497" i="1"/>
  <c r="M497" i="1"/>
  <c r="I497" i="1"/>
  <c r="G497" i="1"/>
  <c r="R496" i="1"/>
  <c r="Q496" i="1"/>
  <c r="M496" i="1"/>
  <c r="I496" i="1"/>
  <c r="G496" i="1"/>
  <c r="R495" i="1"/>
  <c r="Q495" i="1"/>
  <c r="M495" i="1"/>
  <c r="I495" i="1"/>
  <c r="G495" i="1"/>
  <c r="R494" i="1"/>
  <c r="Q494" i="1"/>
  <c r="M494" i="1"/>
  <c r="I494" i="1"/>
  <c r="G494" i="1"/>
  <c r="R493" i="1"/>
  <c r="Q493" i="1"/>
  <c r="M493" i="1"/>
  <c r="I493" i="1"/>
  <c r="G493" i="1"/>
  <c r="R492" i="1"/>
  <c r="Q492" i="1"/>
  <c r="M492" i="1"/>
  <c r="I492" i="1"/>
  <c r="G492" i="1"/>
  <c r="R491" i="1"/>
  <c r="Q491" i="1"/>
  <c r="M491" i="1"/>
  <c r="I491" i="1"/>
  <c r="G491" i="1"/>
  <c r="R490" i="1"/>
  <c r="Q490" i="1"/>
  <c r="M490" i="1"/>
  <c r="I490" i="1"/>
  <c r="G490" i="1"/>
  <c r="R489" i="1"/>
  <c r="Q489" i="1"/>
  <c r="M489" i="1"/>
  <c r="I489" i="1"/>
  <c r="G489" i="1"/>
  <c r="R488" i="1"/>
  <c r="Q488" i="1"/>
  <c r="M488" i="1"/>
  <c r="I488" i="1"/>
  <c r="G488" i="1"/>
  <c r="R487" i="1"/>
  <c r="Q487" i="1"/>
  <c r="M487" i="1"/>
  <c r="I487" i="1"/>
  <c r="G487" i="1"/>
  <c r="R486" i="1"/>
  <c r="Q486" i="1"/>
  <c r="M486" i="1"/>
  <c r="I486" i="1"/>
  <c r="G486" i="1"/>
  <c r="R485" i="1"/>
  <c r="Q485" i="1"/>
  <c r="M485" i="1"/>
  <c r="I485" i="1"/>
  <c r="G485" i="1"/>
  <c r="R484" i="1"/>
  <c r="Q484" i="1"/>
  <c r="M484" i="1"/>
  <c r="I484" i="1"/>
  <c r="G484" i="1"/>
  <c r="R483" i="1"/>
  <c r="Q483" i="1"/>
  <c r="M483" i="1"/>
  <c r="I483" i="1"/>
  <c r="G483" i="1"/>
  <c r="R482" i="1"/>
  <c r="Q482" i="1"/>
  <c r="M482" i="1"/>
  <c r="I482" i="1"/>
  <c r="G482" i="1"/>
  <c r="R481" i="1"/>
  <c r="Q481" i="1"/>
  <c r="M481" i="1"/>
  <c r="I481" i="1"/>
  <c r="G481" i="1"/>
  <c r="R480" i="1"/>
  <c r="Q480" i="1"/>
  <c r="M480" i="1"/>
  <c r="I480" i="1"/>
  <c r="G480" i="1"/>
  <c r="R479" i="1"/>
  <c r="Q479" i="1"/>
  <c r="M479" i="1"/>
  <c r="I479" i="1"/>
  <c r="G479" i="1"/>
  <c r="R478" i="1"/>
  <c r="Q478" i="1"/>
  <c r="M478" i="1"/>
  <c r="I478" i="1"/>
  <c r="G478" i="1"/>
  <c r="R477" i="1"/>
  <c r="Q477" i="1"/>
  <c r="M477" i="1"/>
  <c r="I477" i="1"/>
  <c r="G477" i="1"/>
  <c r="R476" i="1"/>
  <c r="Q476" i="1"/>
  <c r="M476" i="1"/>
  <c r="I476" i="1"/>
  <c r="G476" i="1"/>
  <c r="R475" i="1"/>
  <c r="Q475" i="1"/>
  <c r="M475" i="1"/>
  <c r="I475" i="1"/>
  <c r="G475" i="1"/>
  <c r="R474" i="1"/>
  <c r="Q474" i="1"/>
  <c r="M474" i="1"/>
  <c r="I474" i="1"/>
  <c r="G474" i="1"/>
  <c r="R473" i="1"/>
  <c r="Q473" i="1"/>
  <c r="M473" i="1"/>
  <c r="I473" i="1"/>
  <c r="G473" i="1"/>
  <c r="R472" i="1"/>
  <c r="Q472" i="1"/>
  <c r="M472" i="1"/>
  <c r="I472" i="1"/>
  <c r="G472" i="1"/>
  <c r="R471" i="1"/>
  <c r="Q471" i="1"/>
  <c r="M471" i="1"/>
  <c r="I471" i="1"/>
  <c r="G471" i="1"/>
  <c r="R470" i="1"/>
  <c r="Q470" i="1"/>
  <c r="M470" i="1"/>
  <c r="I470" i="1"/>
  <c r="G470" i="1"/>
  <c r="R469" i="1"/>
  <c r="Q469" i="1"/>
  <c r="M469" i="1"/>
  <c r="I469" i="1"/>
  <c r="G469" i="1"/>
  <c r="R468" i="1"/>
  <c r="Q468" i="1"/>
  <c r="M468" i="1"/>
  <c r="I468" i="1"/>
  <c r="G468" i="1"/>
  <c r="R467" i="1"/>
  <c r="Q467" i="1"/>
  <c r="M467" i="1"/>
  <c r="I467" i="1"/>
  <c r="G467" i="1"/>
  <c r="R466" i="1"/>
  <c r="Q466" i="1"/>
  <c r="M466" i="1"/>
  <c r="I466" i="1"/>
  <c r="G466" i="1"/>
  <c r="R465" i="1"/>
  <c r="Q465" i="1"/>
  <c r="M465" i="1"/>
  <c r="I465" i="1"/>
  <c r="G465" i="1"/>
  <c r="R464" i="1"/>
  <c r="Q464" i="1"/>
  <c r="M464" i="1"/>
  <c r="I464" i="1"/>
  <c r="G464" i="1"/>
  <c r="R463" i="1"/>
  <c r="Q463" i="1"/>
  <c r="M463" i="1"/>
  <c r="I463" i="1"/>
  <c r="G463" i="1"/>
  <c r="R462" i="1"/>
  <c r="Q462" i="1"/>
  <c r="M462" i="1"/>
  <c r="I462" i="1"/>
  <c r="G462" i="1"/>
  <c r="R461" i="1"/>
  <c r="Q461" i="1"/>
  <c r="M461" i="1"/>
  <c r="I461" i="1"/>
  <c r="G461" i="1"/>
  <c r="R460" i="1"/>
  <c r="Q460" i="1"/>
  <c r="M460" i="1"/>
  <c r="I460" i="1"/>
  <c r="G460" i="1"/>
  <c r="R459" i="1"/>
  <c r="Q459" i="1"/>
  <c r="M459" i="1"/>
  <c r="I459" i="1"/>
  <c r="G459" i="1"/>
  <c r="R458" i="1"/>
  <c r="Q458" i="1"/>
  <c r="M458" i="1"/>
  <c r="I458" i="1"/>
  <c r="G458" i="1"/>
  <c r="R457" i="1"/>
  <c r="Q457" i="1"/>
  <c r="M457" i="1"/>
  <c r="I457" i="1"/>
  <c r="G457" i="1"/>
  <c r="R456" i="1"/>
  <c r="Q456" i="1"/>
  <c r="M456" i="1"/>
  <c r="I456" i="1"/>
  <c r="G456" i="1"/>
  <c r="R455" i="1"/>
  <c r="Q455" i="1"/>
  <c r="M455" i="1"/>
  <c r="I455" i="1"/>
  <c r="G455" i="1"/>
  <c r="R454" i="1"/>
  <c r="Q454" i="1"/>
  <c r="M454" i="1"/>
  <c r="I454" i="1"/>
  <c r="G454" i="1"/>
  <c r="R453" i="1"/>
  <c r="Q453" i="1"/>
  <c r="M453" i="1"/>
  <c r="I453" i="1"/>
  <c r="G453" i="1"/>
  <c r="R452" i="1"/>
  <c r="Q452" i="1"/>
  <c r="M452" i="1"/>
  <c r="I452" i="1"/>
  <c r="G452" i="1"/>
  <c r="R451" i="1"/>
  <c r="Q451" i="1"/>
  <c r="M451" i="1"/>
  <c r="I451" i="1"/>
  <c r="G451" i="1"/>
  <c r="R450" i="1"/>
  <c r="Q450" i="1"/>
  <c r="M450" i="1"/>
  <c r="I450" i="1"/>
  <c r="G450" i="1"/>
  <c r="R449" i="1"/>
  <c r="Q449" i="1"/>
  <c r="M449" i="1"/>
  <c r="I449" i="1"/>
  <c r="G449" i="1"/>
  <c r="R448" i="1"/>
  <c r="Q448" i="1"/>
  <c r="M448" i="1"/>
  <c r="I448" i="1"/>
  <c r="G448" i="1"/>
  <c r="R447" i="1"/>
  <c r="Q447" i="1"/>
  <c r="M447" i="1"/>
  <c r="I447" i="1"/>
  <c r="G447" i="1"/>
  <c r="R446" i="1"/>
  <c r="Q446" i="1"/>
  <c r="M446" i="1"/>
  <c r="I446" i="1"/>
  <c r="G446" i="1"/>
  <c r="R445" i="1"/>
  <c r="Q445" i="1"/>
  <c r="M445" i="1"/>
  <c r="I445" i="1"/>
  <c r="G445" i="1"/>
  <c r="R444" i="1"/>
  <c r="Q444" i="1"/>
  <c r="M444" i="1"/>
  <c r="I444" i="1"/>
  <c r="G444" i="1"/>
  <c r="R443" i="1"/>
  <c r="Q443" i="1"/>
  <c r="M443" i="1"/>
  <c r="I443" i="1"/>
  <c r="G443" i="1"/>
  <c r="R442" i="1"/>
  <c r="Q442" i="1"/>
  <c r="M442" i="1"/>
  <c r="I442" i="1"/>
  <c r="G442" i="1"/>
  <c r="R441" i="1"/>
  <c r="Q441" i="1"/>
  <c r="M441" i="1"/>
  <c r="I441" i="1"/>
  <c r="G441" i="1"/>
  <c r="R440" i="1"/>
  <c r="Q440" i="1"/>
  <c r="M440" i="1"/>
  <c r="I440" i="1"/>
  <c r="G440" i="1"/>
  <c r="R439" i="1"/>
  <c r="Q439" i="1"/>
  <c r="M439" i="1"/>
  <c r="I439" i="1"/>
  <c r="G439" i="1"/>
  <c r="R438" i="1"/>
  <c r="Q438" i="1"/>
  <c r="M438" i="1"/>
  <c r="I438" i="1"/>
  <c r="G438" i="1"/>
  <c r="R437" i="1"/>
  <c r="Q437" i="1"/>
  <c r="M437" i="1"/>
  <c r="I437" i="1"/>
  <c r="G437" i="1"/>
  <c r="R436" i="1"/>
  <c r="Q436" i="1"/>
  <c r="M436" i="1"/>
  <c r="I436" i="1"/>
  <c r="G436" i="1"/>
  <c r="R435" i="1"/>
  <c r="Q435" i="1"/>
  <c r="M435" i="1"/>
  <c r="I435" i="1"/>
  <c r="G435" i="1"/>
  <c r="R434" i="1"/>
  <c r="Q434" i="1"/>
  <c r="M434" i="1"/>
  <c r="I434" i="1"/>
  <c r="G434" i="1"/>
  <c r="R433" i="1"/>
  <c r="Q433" i="1"/>
  <c r="M433" i="1"/>
  <c r="I433" i="1"/>
  <c r="G433" i="1"/>
  <c r="R432" i="1"/>
  <c r="Q432" i="1"/>
  <c r="M432" i="1"/>
  <c r="I432" i="1"/>
  <c r="G432" i="1"/>
  <c r="R431" i="1"/>
  <c r="Q431" i="1"/>
  <c r="M431" i="1"/>
  <c r="I431" i="1"/>
  <c r="G431" i="1"/>
  <c r="R430" i="1"/>
  <c r="Q430" i="1"/>
  <c r="M430" i="1"/>
  <c r="I430" i="1"/>
  <c r="G430" i="1"/>
  <c r="R429" i="1"/>
  <c r="Q429" i="1"/>
  <c r="M429" i="1"/>
  <c r="I429" i="1"/>
  <c r="G429" i="1"/>
  <c r="R428" i="1"/>
  <c r="Q428" i="1"/>
  <c r="M428" i="1"/>
  <c r="I428" i="1"/>
  <c r="G428" i="1"/>
  <c r="R427" i="1"/>
  <c r="Q427" i="1"/>
  <c r="M427" i="1"/>
  <c r="I427" i="1"/>
  <c r="G427" i="1"/>
  <c r="R426" i="1"/>
  <c r="Q426" i="1"/>
  <c r="M426" i="1"/>
  <c r="I426" i="1"/>
  <c r="G426" i="1"/>
  <c r="R425" i="1"/>
  <c r="Q425" i="1"/>
  <c r="M425" i="1"/>
  <c r="I425" i="1"/>
  <c r="G425" i="1"/>
  <c r="R424" i="1"/>
  <c r="Q424" i="1"/>
  <c r="M424" i="1"/>
  <c r="I424" i="1"/>
  <c r="G424" i="1"/>
  <c r="R423" i="1"/>
  <c r="Q423" i="1"/>
  <c r="M423" i="1"/>
  <c r="I423" i="1"/>
  <c r="G423" i="1"/>
  <c r="R422" i="1"/>
  <c r="Q422" i="1"/>
  <c r="M422" i="1"/>
  <c r="I422" i="1"/>
  <c r="G422" i="1"/>
  <c r="R421" i="1"/>
  <c r="Q421" i="1"/>
  <c r="M421" i="1"/>
  <c r="I421" i="1"/>
  <c r="G421" i="1"/>
  <c r="R420" i="1"/>
  <c r="Q420" i="1"/>
  <c r="M420" i="1"/>
  <c r="I420" i="1"/>
  <c r="G420" i="1"/>
  <c r="R419" i="1"/>
  <c r="Q419" i="1"/>
  <c r="M419" i="1"/>
  <c r="I419" i="1"/>
  <c r="G419" i="1"/>
  <c r="R418" i="1"/>
  <c r="Q418" i="1"/>
  <c r="M418" i="1"/>
  <c r="I418" i="1"/>
  <c r="G418" i="1"/>
  <c r="R417" i="1"/>
  <c r="Q417" i="1"/>
  <c r="M417" i="1"/>
  <c r="I417" i="1"/>
  <c r="G417" i="1"/>
  <c r="R416" i="1"/>
  <c r="Q416" i="1"/>
  <c r="M416" i="1"/>
  <c r="I416" i="1"/>
  <c r="G416" i="1"/>
  <c r="R415" i="1"/>
  <c r="Q415" i="1"/>
  <c r="M415" i="1"/>
  <c r="I415" i="1"/>
  <c r="G415" i="1"/>
  <c r="R414" i="1"/>
  <c r="Q414" i="1"/>
  <c r="M414" i="1"/>
  <c r="I414" i="1"/>
  <c r="G414" i="1"/>
  <c r="R413" i="1"/>
  <c r="Q413" i="1"/>
  <c r="M413" i="1"/>
  <c r="I413" i="1"/>
  <c r="G413" i="1"/>
  <c r="R412" i="1"/>
  <c r="Q412" i="1"/>
  <c r="M412" i="1"/>
  <c r="I412" i="1"/>
  <c r="G412" i="1"/>
  <c r="R411" i="1"/>
  <c r="Q411" i="1"/>
  <c r="M411" i="1"/>
  <c r="I411" i="1"/>
  <c r="G411" i="1"/>
  <c r="R410" i="1"/>
  <c r="Q410" i="1"/>
  <c r="M410" i="1"/>
  <c r="I410" i="1"/>
  <c r="G410" i="1"/>
  <c r="R409" i="1"/>
  <c r="Q409" i="1"/>
  <c r="M409" i="1"/>
  <c r="I409" i="1"/>
  <c r="G409" i="1"/>
  <c r="R408" i="1"/>
  <c r="Q408" i="1"/>
  <c r="M408" i="1"/>
  <c r="I408" i="1"/>
  <c r="G408" i="1"/>
  <c r="R407" i="1"/>
  <c r="Q407" i="1"/>
  <c r="M407" i="1"/>
  <c r="I407" i="1"/>
  <c r="G407" i="1"/>
  <c r="R406" i="1"/>
  <c r="Q406" i="1"/>
  <c r="M406" i="1"/>
  <c r="I406" i="1"/>
  <c r="G406" i="1"/>
  <c r="R405" i="1"/>
  <c r="Q405" i="1"/>
  <c r="M405" i="1"/>
  <c r="I405" i="1"/>
  <c r="G405" i="1"/>
  <c r="R404" i="1"/>
  <c r="Q404" i="1"/>
  <c r="M404" i="1"/>
  <c r="I404" i="1"/>
  <c r="G404" i="1"/>
  <c r="R403" i="1"/>
  <c r="Q403" i="1"/>
  <c r="M403" i="1"/>
  <c r="I403" i="1"/>
  <c r="G403" i="1"/>
  <c r="R402" i="1"/>
  <c r="Q402" i="1"/>
  <c r="M402" i="1"/>
  <c r="I402" i="1"/>
  <c r="G402" i="1"/>
  <c r="R401" i="1"/>
  <c r="Q401" i="1"/>
  <c r="M401" i="1"/>
  <c r="I401" i="1"/>
  <c r="G401" i="1"/>
  <c r="R400" i="1"/>
  <c r="Q400" i="1"/>
  <c r="M400" i="1"/>
  <c r="I400" i="1"/>
  <c r="G400" i="1"/>
  <c r="R399" i="1"/>
  <c r="Q399" i="1"/>
  <c r="M399" i="1"/>
  <c r="I399" i="1"/>
  <c r="G399" i="1"/>
  <c r="R398" i="1"/>
  <c r="Q398" i="1"/>
  <c r="M398" i="1"/>
  <c r="I398" i="1"/>
  <c r="G398" i="1"/>
  <c r="R397" i="1"/>
  <c r="Q397" i="1"/>
  <c r="M397" i="1"/>
  <c r="I397" i="1"/>
  <c r="G397" i="1"/>
  <c r="R396" i="1"/>
  <c r="Q396" i="1"/>
  <c r="M396" i="1"/>
  <c r="I396" i="1"/>
  <c r="G396" i="1"/>
  <c r="R395" i="1"/>
  <c r="Q395" i="1"/>
  <c r="M395" i="1"/>
  <c r="I395" i="1"/>
  <c r="G395" i="1"/>
  <c r="R394" i="1"/>
  <c r="Q394" i="1"/>
  <c r="M394" i="1"/>
  <c r="I394" i="1"/>
  <c r="G394" i="1"/>
  <c r="R393" i="1"/>
  <c r="Q393" i="1"/>
  <c r="M393" i="1"/>
  <c r="I393" i="1"/>
  <c r="G393" i="1"/>
  <c r="R392" i="1"/>
  <c r="Q392" i="1"/>
  <c r="M392" i="1"/>
  <c r="I392" i="1"/>
  <c r="G392" i="1"/>
  <c r="R391" i="1"/>
  <c r="Q391" i="1"/>
  <c r="M391" i="1"/>
  <c r="I391" i="1"/>
  <c r="G391" i="1"/>
  <c r="R390" i="1"/>
  <c r="Q390" i="1"/>
  <c r="M390" i="1"/>
  <c r="I390" i="1"/>
  <c r="G390" i="1"/>
  <c r="R389" i="1"/>
  <c r="Q389" i="1"/>
  <c r="M389" i="1"/>
  <c r="I389" i="1"/>
  <c r="G389" i="1"/>
  <c r="R388" i="1"/>
  <c r="Q388" i="1"/>
  <c r="M388" i="1"/>
  <c r="I388" i="1"/>
  <c r="G388" i="1"/>
  <c r="R387" i="1"/>
  <c r="Q387" i="1"/>
  <c r="M387" i="1"/>
  <c r="I387" i="1"/>
  <c r="G387" i="1"/>
  <c r="R386" i="1"/>
  <c r="Q386" i="1"/>
  <c r="M386" i="1"/>
  <c r="I386" i="1"/>
  <c r="G386" i="1"/>
  <c r="R385" i="1"/>
  <c r="Q385" i="1"/>
  <c r="M385" i="1"/>
  <c r="I385" i="1"/>
  <c r="G385" i="1"/>
  <c r="R384" i="1"/>
  <c r="Q384" i="1"/>
  <c r="M384" i="1"/>
  <c r="I384" i="1"/>
  <c r="G384" i="1"/>
  <c r="R383" i="1"/>
  <c r="Q383" i="1"/>
  <c r="M383" i="1"/>
  <c r="I383" i="1"/>
  <c r="G383" i="1"/>
  <c r="R382" i="1"/>
  <c r="Q382" i="1"/>
  <c r="M382" i="1"/>
  <c r="I382" i="1"/>
  <c r="G382" i="1"/>
  <c r="R381" i="1"/>
  <c r="Q381" i="1"/>
  <c r="M381" i="1"/>
  <c r="I381" i="1"/>
  <c r="G381" i="1"/>
  <c r="R380" i="1"/>
  <c r="Q380" i="1"/>
  <c r="M380" i="1"/>
  <c r="I380" i="1"/>
  <c r="G380" i="1"/>
  <c r="R379" i="1"/>
  <c r="Q379" i="1"/>
  <c r="M379" i="1"/>
  <c r="I379" i="1"/>
  <c r="G379" i="1"/>
  <c r="R378" i="1"/>
  <c r="Q378" i="1"/>
  <c r="M378" i="1"/>
  <c r="I378" i="1"/>
  <c r="G378" i="1"/>
  <c r="R377" i="1"/>
  <c r="Q377" i="1"/>
  <c r="M377" i="1"/>
  <c r="I377" i="1"/>
  <c r="G377" i="1"/>
  <c r="R376" i="1"/>
  <c r="Q376" i="1"/>
  <c r="M376" i="1"/>
  <c r="I376" i="1"/>
  <c r="G376" i="1"/>
  <c r="R375" i="1"/>
  <c r="Q375" i="1"/>
  <c r="M375" i="1"/>
  <c r="I375" i="1"/>
  <c r="G375" i="1"/>
  <c r="R374" i="1"/>
  <c r="Q374" i="1"/>
  <c r="M374" i="1"/>
  <c r="I374" i="1"/>
  <c r="G374" i="1"/>
  <c r="R373" i="1"/>
  <c r="Q373" i="1"/>
  <c r="M373" i="1"/>
  <c r="I373" i="1"/>
  <c r="G373" i="1"/>
  <c r="R372" i="1"/>
  <c r="Q372" i="1"/>
  <c r="M372" i="1"/>
  <c r="I372" i="1"/>
  <c r="G372" i="1"/>
  <c r="R371" i="1"/>
  <c r="Q371" i="1"/>
  <c r="M371" i="1"/>
  <c r="I371" i="1"/>
  <c r="G371" i="1"/>
  <c r="R370" i="1"/>
  <c r="Q370" i="1"/>
  <c r="M370" i="1"/>
  <c r="I370" i="1"/>
  <c r="G370" i="1"/>
  <c r="R369" i="1"/>
  <c r="Q369" i="1"/>
  <c r="M369" i="1"/>
  <c r="I369" i="1"/>
  <c r="G369" i="1"/>
  <c r="R368" i="1"/>
  <c r="Q368" i="1"/>
  <c r="M368" i="1"/>
  <c r="I368" i="1"/>
  <c r="G368" i="1"/>
  <c r="R367" i="1"/>
  <c r="Q367" i="1"/>
  <c r="M367" i="1"/>
  <c r="I367" i="1"/>
  <c r="G367" i="1"/>
  <c r="R366" i="1"/>
  <c r="Q366" i="1"/>
  <c r="M366" i="1"/>
  <c r="I366" i="1"/>
  <c r="G366" i="1"/>
  <c r="R365" i="1"/>
  <c r="Q365" i="1"/>
  <c r="M365" i="1"/>
  <c r="I365" i="1"/>
  <c r="G365" i="1"/>
  <c r="R364" i="1"/>
  <c r="Q364" i="1"/>
  <c r="M364" i="1"/>
  <c r="I364" i="1"/>
  <c r="G364" i="1"/>
  <c r="R363" i="1"/>
  <c r="Q363" i="1"/>
  <c r="M363" i="1"/>
  <c r="I363" i="1"/>
  <c r="G363" i="1"/>
  <c r="R362" i="1"/>
  <c r="Q362" i="1"/>
  <c r="M362" i="1"/>
  <c r="I362" i="1"/>
  <c r="G362" i="1"/>
  <c r="R361" i="1"/>
  <c r="Q361" i="1"/>
  <c r="M361" i="1"/>
  <c r="I361" i="1"/>
  <c r="G361" i="1"/>
  <c r="R360" i="1"/>
  <c r="Q360" i="1"/>
  <c r="M360" i="1"/>
  <c r="I360" i="1"/>
  <c r="G360" i="1"/>
  <c r="R359" i="1"/>
  <c r="Q359" i="1"/>
  <c r="M359" i="1"/>
  <c r="I359" i="1"/>
  <c r="G359" i="1"/>
  <c r="R358" i="1"/>
  <c r="Q358" i="1"/>
  <c r="M358" i="1"/>
  <c r="I358" i="1"/>
  <c r="G358" i="1"/>
  <c r="R357" i="1"/>
  <c r="Q357" i="1"/>
  <c r="M357" i="1"/>
  <c r="I357" i="1"/>
  <c r="G357" i="1"/>
  <c r="R356" i="1"/>
  <c r="Q356" i="1"/>
  <c r="M356" i="1"/>
  <c r="I356" i="1"/>
  <c r="G356" i="1"/>
  <c r="R355" i="1"/>
  <c r="Q355" i="1"/>
  <c r="M355" i="1"/>
  <c r="I355" i="1"/>
  <c r="G355" i="1"/>
  <c r="R354" i="1"/>
  <c r="Q354" i="1"/>
  <c r="M354" i="1"/>
  <c r="I354" i="1"/>
  <c r="G354" i="1"/>
  <c r="R353" i="1"/>
  <c r="Q353" i="1"/>
  <c r="M353" i="1"/>
  <c r="I353" i="1"/>
  <c r="G353" i="1"/>
  <c r="R352" i="1"/>
  <c r="Q352" i="1"/>
  <c r="M352" i="1"/>
  <c r="I352" i="1"/>
  <c r="G352" i="1"/>
  <c r="R351" i="1"/>
  <c r="Q351" i="1"/>
  <c r="M351" i="1"/>
  <c r="I351" i="1"/>
  <c r="G351" i="1"/>
  <c r="R350" i="1"/>
  <c r="Q350" i="1"/>
  <c r="M350" i="1"/>
  <c r="I350" i="1"/>
  <c r="G350" i="1"/>
  <c r="R349" i="1"/>
  <c r="Q349" i="1"/>
  <c r="M349" i="1"/>
  <c r="I349" i="1"/>
  <c r="G349" i="1"/>
  <c r="R348" i="1"/>
  <c r="Q348" i="1"/>
  <c r="M348" i="1"/>
  <c r="I348" i="1"/>
  <c r="G348" i="1"/>
  <c r="R347" i="1"/>
  <c r="Q347" i="1"/>
  <c r="M347" i="1"/>
  <c r="I347" i="1"/>
  <c r="G347" i="1"/>
  <c r="R346" i="1"/>
  <c r="Q346" i="1"/>
  <c r="M346" i="1"/>
  <c r="I346" i="1"/>
  <c r="G346" i="1"/>
  <c r="R345" i="1"/>
  <c r="Q345" i="1"/>
  <c r="M345" i="1"/>
  <c r="I345" i="1"/>
  <c r="G345" i="1"/>
  <c r="R344" i="1"/>
  <c r="Q344" i="1"/>
  <c r="M344" i="1"/>
  <c r="I344" i="1"/>
  <c r="G344" i="1"/>
  <c r="R343" i="1"/>
  <c r="Q343" i="1"/>
  <c r="M343" i="1"/>
  <c r="I343" i="1"/>
  <c r="G343" i="1"/>
  <c r="R342" i="1"/>
  <c r="Q342" i="1"/>
  <c r="M342" i="1"/>
  <c r="I342" i="1"/>
  <c r="G342" i="1"/>
  <c r="R341" i="1"/>
  <c r="Q341" i="1"/>
  <c r="M341" i="1"/>
  <c r="I341" i="1"/>
  <c r="G341" i="1"/>
  <c r="R340" i="1"/>
  <c r="Q340" i="1"/>
  <c r="M340" i="1"/>
  <c r="I340" i="1"/>
  <c r="G340" i="1"/>
  <c r="R339" i="1"/>
  <c r="Q339" i="1"/>
  <c r="M339" i="1"/>
  <c r="I339" i="1"/>
  <c r="G339" i="1"/>
  <c r="R338" i="1"/>
  <c r="Q338" i="1"/>
  <c r="M338" i="1"/>
  <c r="I338" i="1"/>
  <c r="G338" i="1"/>
  <c r="R337" i="1"/>
  <c r="Q337" i="1"/>
  <c r="M337" i="1"/>
  <c r="I337" i="1"/>
  <c r="G337" i="1"/>
  <c r="R336" i="1"/>
  <c r="Q336" i="1"/>
  <c r="M336" i="1"/>
  <c r="I336" i="1"/>
  <c r="G336" i="1"/>
  <c r="R335" i="1"/>
  <c r="Q335" i="1"/>
  <c r="M335" i="1"/>
  <c r="I335" i="1"/>
  <c r="G335" i="1"/>
  <c r="R334" i="1"/>
  <c r="Q334" i="1"/>
  <c r="M334" i="1"/>
  <c r="I334" i="1"/>
  <c r="G334" i="1"/>
  <c r="R333" i="1"/>
  <c r="Q333" i="1"/>
  <c r="M333" i="1"/>
  <c r="I333" i="1"/>
  <c r="G333" i="1"/>
  <c r="R332" i="1"/>
  <c r="Q332" i="1"/>
  <c r="M332" i="1"/>
  <c r="I332" i="1"/>
  <c r="G332" i="1"/>
  <c r="R331" i="1"/>
  <c r="Q331" i="1"/>
  <c r="M331" i="1"/>
  <c r="I331" i="1"/>
  <c r="G331" i="1"/>
  <c r="R330" i="1"/>
  <c r="Q330" i="1"/>
  <c r="M330" i="1"/>
  <c r="I330" i="1"/>
  <c r="G330" i="1"/>
  <c r="R329" i="1"/>
  <c r="Q329" i="1"/>
  <c r="M329" i="1"/>
  <c r="I329" i="1"/>
  <c r="G329" i="1"/>
  <c r="R328" i="1"/>
  <c r="Q328" i="1"/>
  <c r="M328" i="1"/>
  <c r="I328" i="1"/>
  <c r="G328" i="1"/>
  <c r="R327" i="1"/>
  <c r="Q327" i="1"/>
  <c r="M327" i="1"/>
  <c r="I327" i="1"/>
  <c r="G327" i="1"/>
  <c r="R326" i="1"/>
  <c r="Q326" i="1"/>
  <c r="M326" i="1"/>
  <c r="I326" i="1"/>
  <c r="G326" i="1"/>
  <c r="R325" i="1"/>
  <c r="Q325" i="1"/>
  <c r="M325" i="1"/>
  <c r="I325" i="1"/>
  <c r="G325" i="1"/>
  <c r="R324" i="1"/>
  <c r="Q324" i="1"/>
  <c r="M324" i="1"/>
  <c r="I324" i="1"/>
  <c r="G324" i="1"/>
  <c r="R323" i="1"/>
  <c r="Q323" i="1"/>
  <c r="M323" i="1"/>
  <c r="I323" i="1"/>
  <c r="G323" i="1"/>
  <c r="R322" i="1"/>
  <c r="Q322" i="1"/>
  <c r="M322" i="1"/>
  <c r="I322" i="1"/>
  <c r="G322" i="1"/>
  <c r="R321" i="1"/>
  <c r="Q321" i="1"/>
  <c r="M321" i="1"/>
  <c r="I321" i="1"/>
  <c r="G321" i="1"/>
  <c r="R320" i="1"/>
  <c r="Q320" i="1"/>
  <c r="M320" i="1"/>
  <c r="I320" i="1"/>
  <c r="G320" i="1"/>
  <c r="R319" i="1"/>
  <c r="Q319" i="1"/>
  <c r="M319" i="1"/>
  <c r="I319" i="1"/>
  <c r="G319" i="1"/>
  <c r="R318" i="1"/>
  <c r="Q318" i="1"/>
  <c r="M318" i="1"/>
  <c r="I318" i="1"/>
  <c r="G318" i="1"/>
  <c r="R317" i="1"/>
  <c r="Q317" i="1"/>
  <c r="M317" i="1"/>
  <c r="I317" i="1"/>
  <c r="G317" i="1"/>
  <c r="R316" i="1"/>
  <c r="Q316" i="1"/>
  <c r="M316" i="1"/>
  <c r="I316" i="1"/>
  <c r="G316" i="1"/>
  <c r="R315" i="1"/>
  <c r="Q315" i="1"/>
  <c r="M315" i="1"/>
  <c r="I315" i="1"/>
  <c r="G315" i="1"/>
  <c r="R314" i="1"/>
  <c r="Q314" i="1"/>
  <c r="M314" i="1"/>
  <c r="I314" i="1"/>
  <c r="G314" i="1"/>
  <c r="R313" i="1"/>
  <c r="Q313" i="1"/>
  <c r="M313" i="1"/>
  <c r="I313" i="1"/>
  <c r="G313" i="1"/>
  <c r="R312" i="1"/>
  <c r="Q312" i="1"/>
  <c r="M312" i="1"/>
  <c r="I312" i="1"/>
  <c r="G312" i="1"/>
  <c r="R311" i="1"/>
  <c r="Q311" i="1"/>
  <c r="M311" i="1"/>
  <c r="I311" i="1"/>
  <c r="G311" i="1"/>
  <c r="R310" i="1"/>
  <c r="Q310" i="1"/>
  <c r="M310" i="1"/>
  <c r="I310" i="1"/>
  <c r="G310" i="1"/>
  <c r="R309" i="1"/>
  <c r="Q309" i="1"/>
  <c r="M309" i="1"/>
  <c r="I309" i="1"/>
  <c r="G309" i="1"/>
  <c r="R308" i="1"/>
  <c r="Q308" i="1"/>
  <c r="M308" i="1"/>
  <c r="I308" i="1"/>
  <c r="G308" i="1"/>
  <c r="R307" i="1"/>
  <c r="Q307" i="1"/>
  <c r="M307" i="1"/>
  <c r="I307" i="1"/>
  <c r="G307" i="1"/>
  <c r="R306" i="1"/>
  <c r="Q306" i="1"/>
  <c r="M306" i="1"/>
  <c r="I306" i="1"/>
  <c r="G306" i="1"/>
  <c r="R305" i="1"/>
  <c r="Q305" i="1"/>
  <c r="M305" i="1"/>
  <c r="I305" i="1"/>
  <c r="G305" i="1"/>
  <c r="R304" i="1"/>
  <c r="Q304" i="1"/>
  <c r="M304" i="1"/>
  <c r="I304" i="1"/>
  <c r="G304" i="1"/>
  <c r="R303" i="1"/>
  <c r="Q303" i="1"/>
  <c r="M303" i="1"/>
  <c r="I303" i="1"/>
  <c r="G303" i="1"/>
  <c r="R302" i="1"/>
  <c r="Q302" i="1"/>
  <c r="M302" i="1"/>
  <c r="I302" i="1"/>
  <c r="G302" i="1"/>
  <c r="R301" i="1"/>
  <c r="Q301" i="1"/>
  <c r="M301" i="1"/>
  <c r="I301" i="1"/>
  <c r="G301" i="1"/>
  <c r="R300" i="1"/>
  <c r="Q300" i="1"/>
  <c r="M300" i="1"/>
  <c r="I300" i="1"/>
  <c r="G300" i="1"/>
  <c r="R299" i="1"/>
  <c r="Q299" i="1"/>
  <c r="M299" i="1"/>
  <c r="I299" i="1"/>
  <c r="G299" i="1"/>
  <c r="R298" i="1"/>
  <c r="Q298" i="1"/>
  <c r="M298" i="1"/>
  <c r="I298" i="1"/>
  <c r="G298" i="1"/>
  <c r="R297" i="1"/>
  <c r="Q297" i="1"/>
  <c r="M297" i="1"/>
  <c r="I297" i="1"/>
  <c r="G297" i="1"/>
  <c r="R296" i="1"/>
  <c r="Q296" i="1"/>
  <c r="M296" i="1"/>
  <c r="I296" i="1"/>
  <c r="G296" i="1"/>
  <c r="R295" i="1"/>
  <c r="Q295" i="1"/>
  <c r="M295" i="1"/>
  <c r="I295" i="1"/>
  <c r="G295" i="1"/>
  <c r="R294" i="1"/>
  <c r="Q294" i="1"/>
  <c r="M294" i="1"/>
  <c r="I294" i="1"/>
  <c r="G294" i="1"/>
  <c r="R293" i="1"/>
  <c r="Q293" i="1"/>
  <c r="M293" i="1"/>
  <c r="I293" i="1"/>
  <c r="G293" i="1"/>
  <c r="R292" i="1"/>
  <c r="Q292" i="1"/>
  <c r="M292" i="1"/>
  <c r="I292" i="1"/>
  <c r="G292" i="1"/>
  <c r="R291" i="1"/>
  <c r="Q291" i="1"/>
  <c r="M291" i="1"/>
  <c r="I291" i="1"/>
  <c r="G291" i="1"/>
  <c r="R290" i="1"/>
  <c r="Q290" i="1"/>
  <c r="M290" i="1"/>
  <c r="I290" i="1"/>
  <c r="G290" i="1"/>
  <c r="R289" i="1"/>
  <c r="Q289" i="1"/>
  <c r="M289" i="1"/>
  <c r="I289" i="1"/>
  <c r="G289" i="1"/>
  <c r="R288" i="1"/>
  <c r="Q288" i="1"/>
  <c r="M288" i="1"/>
  <c r="I288" i="1"/>
  <c r="G288" i="1"/>
  <c r="R287" i="1"/>
  <c r="Q287" i="1"/>
  <c r="M287" i="1"/>
  <c r="I287" i="1"/>
  <c r="G287" i="1"/>
  <c r="R286" i="1"/>
  <c r="Q286" i="1"/>
  <c r="M286" i="1"/>
  <c r="I286" i="1"/>
  <c r="G286" i="1"/>
  <c r="R285" i="1"/>
  <c r="Q285" i="1"/>
  <c r="M285" i="1"/>
  <c r="I285" i="1"/>
  <c r="G285" i="1"/>
  <c r="R284" i="1"/>
  <c r="Q284" i="1"/>
  <c r="M284" i="1"/>
  <c r="I284" i="1"/>
  <c r="G284" i="1"/>
  <c r="R283" i="1"/>
  <c r="Q283" i="1"/>
  <c r="M283" i="1"/>
  <c r="I283" i="1"/>
  <c r="G283" i="1"/>
  <c r="R282" i="1"/>
  <c r="Q282" i="1"/>
  <c r="M282" i="1"/>
  <c r="I282" i="1"/>
  <c r="G282" i="1"/>
  <c r="R281" i="1"/>
  <c r="Q281" i="1"/>
  <c r="M281" i="1"/>
  <c r="I281" i="1"/>
  <c r="G281" i="1"/>
  <c r="R280" i="1"/>
  <c r="Q280" i="1"/>
  <c r="M280" i="1"/>
  <c r="I280" i="1"/>
  <c r="G280" i="1"/>
  <c r="R279" i="1"/>
  <c r="Q279" i="1"/>
  <c r="M279" i="1"/>
  <c r="I279" i="1"/>
  <c r="G279" i="1"/>
  <c r="R278" i="1"/>
  <c r="Q278" i="1"/>
  <c r="M278" i="1"/>
  <c r="I278" i="1"/>
  <c r="G278" i="1"/>
  <c r="R277" i="1"/>
  <c r="Q277" i="1"/>
  <c r="M277" i="1"/>
  <c r="I277" i="1"/>
  <c r="G277" i="1"/>
  <c r="R276" i="1"/>
  <c r="Q276" i="1"/>
  <c r="M276" i="1"/>
  <c r="I276" i="1"/>
  <c r="G276" i="1"/>
  <c r="R275" i="1"/>
  <c r="Q275" i="1"/>
  <c r="M275" i="1"/>
  <c r="I275" i="1"/>
  <c r="G275" i="1"/>
  <c r="R274" i="1"/>
  <c r="Q274" i="1"/>
  <c r="M274" i="1"/>
  <c r="I274" i="1"/>
  <c r="G274" i="1"/>
  <c r="R273" i="1"/>
  <c r="Q273" i="1"/>
  <c r="M273" i="1"/>
  <c r="I273" i="1"/>
  <c r="G273" i="1"/>
  <c r="R272" i="1"/>
  <c r="Q272" i="1"/>
  <c r="M272" i="1"/>
  <c r="I272" i="1"/>
  <c r="G272" i="1"/>
  <c r="R271" i="1"/>
  <c r="Q271" i="1"/>
  <c r="M271" i="1"/>
  <c r="I271" i="1"/>
  <c r="G271" i="1"/>
  <c r="R270" i="1"/>
  <c r="Q270" i="1"/>
  <c r="M270" i="1"/>
  <c r="I270" i="1"/>
  <c r="G270" i="1"/>
  <c r="R269" i="1"/>
  <c r="Q269" i="1"/>
  <c r="M269" i="1"/>
  <c r="I269" i="1"/>
  <c r="G269" i="1"/>
  <c r="R268" i="1"/>
  <c r="Q268" i="1"/>
  <c r="M268" i="1"/>
  <c r="I268" i="1"/>
  <c r="G268" i="1"/>
  <c r="R267" i="1"/>
  <c r="Q267" i="1"/>
  <c r="M267" i="1"/>
  <c r="I267" i="1"/>
  <c r="G267" i="1"/>
  <c r="R266" i="1"/>
  <c r="Q266" i="1"/>
  <c r="M266" i="1"/>
  <c r="I266" i="1"/>
  <c r="G266" i="1"/>
  <c r="R265" i="1"/>
  <c r="Q265" i="1"/>
  <c r="M265" i="1"/>
  <c r="I265" i="1"/>
  <c r="G265" i="1"/>
  <c r="R264" i="1"/>
  <c r="Q264" i="1"/>
  <c r="M264" i="1"/>
  <c r="I264" i="1"/>
  <c r="G264" i="1"/>
  <c r="R263" i="1"/>
  <c r="Q263" i="1"/>
  <c r="M263" i="1"/>
  <c r="I263" i="1"/>
  <c r="G263" i="1"/>
  <c r="R262" i="1"/>
  <c r="Q262" i="1"/>
  <c r="M262" i="1"/>
  <c r="I262" i="1"/>
  <c r="G262" i="1"/>
  <c r="R261" i="1"/>
  <c r="Q261" i="1"/>
  <c r="M261" i="1"/>
  <c r="I261" i="1"/>
  <c r="G261" i="1"/>
  <c r="R260" i="1"/>
  <c r="Q260" i="1"/>
  <c r="M260" i="1"/>
  <c r="I260" i="1"/>
  <c r="G260" i="1"/>
  <c r="R259" i="1"/>
  <c r="Q259" i="1"/>
  <c r="M259" i="1"/>
  <c r="I259" i="1"/>
  <c r="G259" i="1"/>
  <c r="R258" i="1"/>
  <c r="Q258" i="1"/>
  <c r="M258" i="1"/>
  <c r="I258" i="1"/>
  <c r="G258" i="1"/>
  <c r="R257" i="1"/>
  <c r="Q257" i="1"/>
  <c r="M257" i="1"/>
  <c r="I257" i="1"/>
  <c r="G257" i="1"/>
  <c r="R256" i="1"/>
  <c r="Q256" i="1"/>
  <c r="M256" i="1"/>
  <c r="I256" i="1"/>
  <c r="G256" i="1"/>
  <c r="R255" i="1"/>
  <c r="Q255" i="1"/>
  <c r="M255" i="1"/>
  <c r="I255" i="1"/>
  <c r="G255" i="1"/>
  <c r="R254" i="1"/>
  <c r="Q254" i="1"/>
  <c r="M254" i="1"/>
  <c r="I254" i="1"/>
  <c r="G254" i="1"/>
  <c r="R253" i="1"/>
  <c r="Q253" i="1"/>
  <c r="M253" i="1"/>
  <c r="I253" i="1"/>
  <c r="G253" i="1"/>
  <c r="R252" i="1"/>
  <c r="Q252" i="1"/>
  <c r="M252" i="1"/>
  <c r="I252" i="1"/>
  <c r="G252" i="1"/>
  <c r="R251" i="1"/>
  <c r="Q251" i="1"/>
  <c r="M251" i="1"/>
  <c r="I251" i="1"/>
  <c r="G251" i="1"/>
  <c r="R250" i="1"/>
  <c r="Q250" i="1"/>
  <c r="M250" i="1"/>
  <c r="I250" i="1"/>
  <c r="G250" i="1"/>
  <c r="R249" i="1"/>
  <c r="Q249" i="1"/>
  <c r="M249" i="1"/>
  <c r="I249" i="1"/>
  <c r="G249" i="1"/>
  <c r="R248" i="1"/>
  <c r="Q248" i="1"/>
  <c r="M248" i="1"/>
  <c r="I248" i="1"/>
  <c r="G248" i="1"/>
  <c r="R247" i="1"/>
  <c r="Q247" i="1"/>
  <c r="M247" i="1"/>
  <c r="I247" i="1"/>
  <c r="G247" i="1"/>
  <c r="R246" i="1"/>
  <c r="Q246" i="1"/>
  <c r="M246" i="1"/>
  <c r="I246" i="1"/>
  <c r="G246" i="1"/>
  <c r="R245" i="1"/>
  <c r="Q245" i="1"/>
  <c r="M245" i="1"/>
  <c r="I245" i="1"/>
  <c r="G245" i="1"/>
  <c r="R244" i="1"/>
  <c r="Q244" i="1"/>
  <c r="M244" i="1"/>
  <c r="I244" i="1"/>
  <c r="G244" i="1"/>
  <c r="R243" i="1"/>
  <c r="Q243" i="1"/>
  <c r="M243" i="1"/>
  <c r="I243" i="1"/>
  <c r="G243" i="1"/>
  <c r="R242" i="1"/>
  <c r="Q242" i="1"/>
  <c r="M242" i="1"/>
  <c r="I242" i="1"/>
  <c r="G242" i="1"/>
  <c r="R241" i="1"/>
  <c r="Q241" i="1"/>
  <c r="M241" i="1"/>
  <c r="I241" i="1"/>
  <c r="G241" i="1"/>
  <c r="R240" i="1"/>
  <c r="Q240" i="1"/>
  <c r="M240" i="1"/>
  <c r="I240" i="1"/>
  <c r="G240" i="1"/>
  <c r="R239" i="1"/>
  <c r="Q239" i="1"/>
  <c r="M239" i="1"/>
  <c r="I239" i="1"/>
  <c r="G239" i="1"/>
  <c r="R238" i="1"/>
  <c r="Q238" i="1"/>
  <c r="M238" i="1"/>
  <c r="I238" i="1"/>
  <c r="G238" i="1"/>
  <c r="R237" i="1"/>
  <c r="Q237" i="1"/>
  <c r="M237" i="1"/>
  <c r="I237" i="1"/>
  <c r="G237" i="1"/>
  <c r="R236" i="1"/>
  <c r="Q236" i="1"/>
  <c r="M236" i="1"/>
  <c r="I236" i="1"/>
  <c r="G236" i="1"/>
  <c r="R235" i="1"/>
  <c r="Q235" i="1"/>
  <c r="M235" i="1"/>
  <c r="I235" i="1"/>
  <c r="G235" i="1"/>
  <c r="R234" i="1"/>
  <c r="Q234" i="1"/>
  <c r="M234" i="1"/>
  <c r="I234" i="1"/>
  <c r="G234" i="1"/>
  <c r="R233" i="1"/>
  <c r="Q233" i="1"/>
  <c r="M233" i="1"/>
  <c r="I233" i="1"/>
  <c r="G233" i="1"/>
  <c r="R232" i="1"/>
  <c r="Q232" i="1"/>
  <c r="M232" i="1"/>
  <c r="I232" i="1"/>
  <c r="G232" i="1"/>
  <c r="R231" i="1"/>
  <c r="Q231" i="1"/>
  <c r="M231" i="1"/>
  <c r="I231" i="1"/>
  <c r="G231" i="1"/>
  <c r="R230" i="1"/>
  <c r="Q230" i="1"/>
  <c r="M230" i="1"/>
  <c r="I230" i="1"/>
  <c r="G230" i="1"/>
  <c r="R229" i="1"/>
  <c r="Q229" i="1"/>
  <c r="M229" i="1"/>
  <c r="I229" i="1"/>
  <c r="G229" i="1"/>
  <c r="R228" i="1"/>
  <c r="Q228" i="1"/>
  <c r="M228" i="1"/>
  <c r="I228" i="1"/>
  <c r="G228" i="1"/>
  <c r="R227" i="1"/>
  <c r="Q227" i="1"/>
  <c r="M227" i="1"/>
  <c r="I227" i="1"/>
  <c r="G227" i="1"/>
  <c r="R226" i="1"/>
  <c r="Q226" i="1"/>
  <c r="M226" i="1"/>
  <c r="I226" i="1"/>
  <c r="G226" i="1"/>
  <c r="R225" i="1"/>
  <c r="Q225" i="1"/>
  <c r="M225" i="1"/>
  <c r="I225" i="1"/>
  <c r="G225" i="1"/>
  <c r="R224" i="1"/>
  <c r="Q224" i="1"/>
  <c r="M224" i="1"/>
  <c r="I224" i="1"/>
  <c r="G224" i="1"/>
  <c r="R223" i="1"/>
  <c r="Q223" i="1"/>
  <c r="M223" i="1"/>
  <c r="I223" i="1"/>
  <c r="G223" i="1"/>
  <c r="R222" i="1"/>
  <c r="Q222" i="1"/>
  <c r="M222" i="1"/>
  <c r="I222" i="1"/>
  <c r="G222" i="1"/>
  <c r="R221" i="1"/>
  <c r="Q221" i="1"/>
  <c r="M221" i="1"/>
  <c r="I221" i="1"/>
  <c r="G221" i="1"/>
  <c r="R220" i="1"/>
  <c r="Q220" i="1"/>
  <c r="M220" i="1"/>
  <c r="I220" i="1"/>
  <c r="G220" i="1"/>
  <c r="R219" i="1"/>
  <c r="Q219" i="1"/>
  <c r="M219" i="1"/>
  <c r="I219" i="1"/>
  <c r="G219" i="1"/>
  <c r="R218" i="1"/>
  <c r="Q218" i="1"/>
  <c r="M218" i="1"/>
  <c r="I218" i="1"/>
  <c r="G218" i="1"/>
  <c r="R217" i="1"/>
  <c r="Q217" i="1"/>
  <c r="M217" i="1"/>
  <c r="I217" i="1"/>
  <c r="G217" i="1"/>
  <c r="R216" i="1"/>
  <c r="Q216" i="1"/>
  <c r="M216" i="1"/>
  <c r="I216" i="1"/>
  <c r="G216" i="1"/>
  <c r="R215" i="1"/>
  <c r="Q215" i="1"/>
  <c r="M215" i="1"/>
  <c r="I215" i="1"/>
  <c r="G215" i="1"/>
  <c r="R214" i="1"/>
  <c r="Q214" i="1"/>
  <c r="M214" i="1"/>
  <c r="I214" i="1"/>
  <c r="G214" i="1"/>
  <c r="R213" i="1"/>
  <c r="Q213" i="1"/>
  <c r="M213" i="1"/>
  <c r="I213" i="1"/>
  <c r="G213" i="1"/>
  <c r="R212" i="1"/>
  <c r="Q212" i="1"/>
  <c r="M212" i="1"/>
  <c r="I212" i="1"/>
  <c r="G212" i="1"/>
  <c r="R211" i="1"/>
  <c r="Q211" i="1"/>
  <c r="M211" i="1"/>
  <c r="I211" i="1"/>
  <c r="G211" i="1"/>
  <c r="R210" i="1"/>
  <c r="Q210" i="1"/>
  <c r="M210" i="1"/>
  <c r="I210" i="1"/>
  <c r="G210" i="1"/>
  <c r="R209" i="1"/>
  <c r="Q209" i="1"/>
  <c r="M209" i="1"/>
  <c r="I209" i="1"/>
  <c r="G209" i="1"/>
  <c r="R208" i="1"/>
  <c r="Q208" i="1"/>
  <c r="M208" i="1"/>
  <c r="I208" i="1"/>
  <c r="G208" i="1"/>
  <c r="R207" i="1"/>
  <c r="Q207" i="1"/>
  <c r="M207" i="1"/>
  <c r="I207" i="1"/>
  <c r="G207" i="1"/>
  <c r="R206" i="1"/>
  <c r="Q206" i="1"/>
  <c r="M206" i="1"/>
  <c r="I206" i="1"/>
  <c r="G206" i="1"/>
  <c r="R205" i="1"/>
  <c r="Q205" i="1"/>
  <c r="M205" i="1"/>
  <c r="I205" i="1"/>
  <c r="G205" i="1"/>
  <c r="R204" i="1"/>
  <c r="Q204" i="1"/>
  <c r="M204" i="1"/>
  <c r="I204" i="1"/>
  <c r="G204" i="1"/>
  <c r="R203" i="1"/>
  <c r="Q203" i="1"/>
  <c r="M203" i="1"/>
  <c r="I203" i="1"/>
  <c r="G203" i="1"/>
  <c r="R202" i="1"/>
  <c r="Q202" i="1"/>
  <c r="M202" i="1"/>
  <c r="I202" i="1"/>
  <c r="G202" i="1"/>
  <c r="R201" i="1"/>
  <c r="Q201" i="1"/>
  <c r="M201" i="1"/>
  <c r="I201" i="1"/>
  <c r="G201" i="1"/>
  <c r="R200" i="1"/>
  <c r="Q200" i="1"/>
  <c r="M200" i="1"/>
  <c r="I200" i="1"/>
  <c r="G200" i="1"/>
  <c r="R199" i="1"/>
  <c r="Q199" i="1"/>
  <c r="M199" i="1"/>
  <c r="I199" i="1"/>
  <c r="G199" i="1"/>
  <c r="R198" i="1"/>
  <c r="Q198" i="1"/>
  <c r="M198" i="1"/>
  <c r="I198" i="1"/>
  <c r="G198" i="1"/>
  <c r="R197" i="1"/>
  <c r="Q197" i="1"/>
  <c r="M197" i="1"/>
  <c r="I197" i="1"/>
  <c r="G197" i="1"/>
  <c r="R196" i="1"/>
  <c r="Q196" i="1"/>
  <c r="M196" i="1"/>
  <c r="I196" i="1"/>
  <c r="G196" i="1"/>
  <c r="R195" i="1"/>
  <c r="Q195" i="1"/>
  <c r="M195" i="1"/>
  <c r="I195" i="1"/>
  <c r="G195" i="1"/>
  <c r="R194" i="1"/>
  <c r="Q194" i="1"/>
  <c r="M194" i="1"/>
  <c r="I194" i="1"/>
  <c r="G194" i="1"/>
  <c r="R193" i="1"/>
  <c r="Q193" i="1"/>
  <c r="M193" i="1"/>
  <c r="I193" i="1"/>
  <c r="G193" i="1"/>
  <c r="R192" i="1"/>
  <c r="Q192" i="1"/>
  <c r="M192" i="1"/>
  <c r="I192" i="1"/>
  <c r="G192" i="1"/>
  <c r="R191" i="1"/>
  <c r="Q191" i="1"/>
  <c r="M191" i="1"/>
  <c r="I191" i="1"/>
  <c r="G191" i="1"/>
  <c r="R190" i="1"/>
  <c r="Q190" i="1"/>
  <c r="M190" i="1"/>
  <c r="I190" i="1"/>
  <c r="G190" i="1"/>
  <c r="R189" i="1"/>
  <c r="Q189" i="1"/>
  <c r="M189" i="1"/>
  <c r="I189" i="1"/>
  <c r="G189" i="1"/>
  <c r="R188" i="1"/>
  <c r="Q188" i="1"/>
  <c r="M188" i="1"/>
  <c r="I188" i="1"/>
  <c r="G188" i="1"/>
  <c r="R187" i="1"/>
  <c r="Q187" i="1"/>
  <c r="M187" i="1"/>
  <c r="I187" i="1"/>
  <c r="G187" i="1"/>
  <c r="R186" i="1"/>
  <c r="Q186" i="1"/>
  <c r="M186" i="1"/>
  <c r="I186" i="1"/>
  <c r="G186" i="1"/>
  <c r="R185" i="1"/>
  <c r="Q185" i="1"/>
  <c r="M185" i="1"/>
  <c r="I185" i="1"/>
  <c r="G185" i="1"/>
  <c r="R184" i="1"/>
  <c r="Q184" i="1"/>
  <c r="M184" i="1"/>
  <c r="I184" i="1"/>
  <c r="G184" i="1"/>
  <c r="R183" i="1"/>
  <c r="Q183" i="1"/>
  <c r="M183" i="1"/>
  <c r="I183" i="1"/>
  <c r="G183" i="1"/>
  <c r="R182" i="1"/>
  <c r="Q182" i="1"/>
  <c r="M182" i="1"/>
  <c r="I182" i="1"/>
  <c r="G182" i="1"/>
  <c r="R181" i="1"/>
  <c r="Q181" i="1"/>
  <c r="M181" i="1"/>
  <c r="I181" i="1"/>
  <c r="G181" i="1"/>
  <c r="R180" i="1"/>
  <c r="Q180" i="1"/>
  <c r="M180" i="1"/>
  <c r="I180" i="1"/>
  <c r="G180" i="1"/>
  <c r="R179" i="1"/>
  <c r="Q179" i="1"/>
  <c r="M179" i="1"/>
  <c r="I179" i="1"/>
  <c r="G179" i="1"/>
  <c r="R178" i="1"/>
  <c r="Q178" i="1"/>
  <c r="M178" i="1"/>
  <c r="I178" i="1"/>
  <c r="G178" i="1"/>
  <c r="R177" i="1"/>
  <c r="Q177" i="1"/>
  <c r="M177" i="1"/>
  <c r="I177" i="1"/>
  <c r="G177" i="1"/>
  <c r="R176" i="1"/>
  <c r="Q176" i="1"/>
  <c r="M176" i="1"/>
  <c r="I176" i="1"/>
  <c r="G176" i="1"/>
  <c r="R175" i="1"/>
  <c r="Q175" i="1"/>
  <c r="M175" i="1"/>
  <c r="I175" i="1"/>
  <c r="G175" i="1"/>
  <c r="R174" i="1"/>
  <c r="Q174" i="1"/>
  <c r="M174" i="1"/>
  <c r="I174" i="1"/>
  <c r="G174" i="1"/>
  <c r="R173" i="1"/>
  <c r="Q173" i="1"/>
  <c r="M173" i="1"/>
  <c r="I173" i="1"/>
  <c r="G173" i="1"/>
  <c r="R172" i="1"/>
  <c r="Q172" i="1"/>
  <c r="M172" i="1"/>
  <c r="I172" i="1"/>
  <c r="G172" i="1"/>
  <c r="R171" i="1"/>
  <c r="Q171" i="1"/>
  <c r="M171" i="1"/>
  <c r="I171" i="1"/>
  <c r="G171" i="1"/>
  <c r="R170" i="1"/>
  <c r="Q170" i="1"/>
  <c r="M170" i="1"/>
  <c r="I170" i="1"/>
  <c r="G170" i="1"/>
  <c r="R169" i="1"/>
  <c r="Q169" i="1"/>
  <c r="M169" i="1"/>
  <c r="I169" i="1"/>
  <c r="G169" i="1"/>
  <c r="R168" i="1"/>
  <c r="Q168" i="1"/>
  <c r="M168" i="1"/>
  <c r="I168" i="1"/>
  <c r="G168" i="1"/>
  <c r="R167" i="1"/>
  <c r="Q167" i="1"/>
  <c r="M167" i="1"/>
  <c r="I167" i="1"/>
  <c r="G167" i="1"/>
  <c r="R166" i="1"/>
  <c r="Q166" i="1"/>
  <c r="M166" i="1"/>
  <c r="I166" i="1"/>
  <c r="G166" i="1"/>
  <c r="R165" i="1"/>
  <c r="Q165" i="1"/>
  <c r="M165" i="1"/>
  <c r="I165" i="1"/>
  <c r="G165" i="1"/>
  <c r="R164" i="1"/>
  <c r="Q164" i="1"/>
  <c r="M164" i="1"/>
  <c r="I164" i="1"/>
  <c r="G164" i="1"/>
  <c r="R163" i="1"/>
  <c r="Q163" i="1"/>
  <c r="M163" i="1"/>
  <c r="I163" i="1"/>
  <c r="G163" i="1"/>
  <c r="R162" i="1"/>
  <c r="Q162" i="1"/>
  <c r="M162" i="1"/>
  <c r="I162" i="1"/>
  <c r="G162" i="1"/>
  <c r="R161" i="1"/>
  <c r="Q161" i="1"/>
  <c r="M161" i="1"/>
  <c r="I161" i="1"/>
  <c r="G161" i="1"/>
  <c r="R160" i="1"/>
  <c r="Q160" i="1"/>
  <c r="M160" i="1"/>
  <c r="I160" i="1"/>
  <c r="G160" i="1"/>
  <c r="R159" i="1"/>
  <c r="Q159" i="1"/>
  <c r="M159" i="1"/>
  <c r="I159" i="1"/>
  <c r="G159" i="1"/>
  <c r="R158" i="1"/>
  <c r="Q158" i="1"/>
  <c r="M158" i="1"/>
  <c r="I158" i="1"/>
  <c r="G158" i="1"/>
  <c r="R157" i="1"/>
  <c r="Q157" i="1"/>
  <c r="M157" i="1"/>
  <c r="I157" i="1"/>
  <c r="G157" i="1"/>
  <c r="R156" i="1"/>
  <c r="Q156" i="1"/>
  <c r="M156" i="1"/>
  <c r="I156" i="1"/>
  <c r="G156" i="1"/>
  <c r="R155" i="1"/>
  <c r="Q155" i="1"/>
  <c r="M155" i="1"/>
  <c r="I155" i="1"/>
  <c r="G155" i="1"/>
  <c r="R154" i="1"/>
  <c r="Q154" i="1"/>
  <c r="M154" i="1"/>
  <c r="I154" i="1"/>
  <c r="G154" i="1"/>
  <c r="R153" i="1"/>
  <c r="Q153" i="1"/>
  <c r="M153" i="1"/>
  <c r="I153" i="1"/>
  <c r="G153" i="1"/>
  <c r="R152" i="1"/>
  <c r="Q152" i="1"/>
  <c r="M152" i="1"/>
  <c r="I152" i="1"/>
  <c r="G152" i="1"/>
  <c r="R151" i="1"/>
  <c r="Q151" i="1"/>
  <c r="M151" i="1"/>
  <c r="I151" i="1"/>
  <c r="G151" i="1"/>
  <c r="R150" i="1"/>
  <c r="Q150" i="1"/>
  <c r="M150" i="1"/>
  <c r="I150" i="1"/>
  <c r="G150" i="1"/>
  <c r="R149" i="1"/>
  <c r="Q149" i="1"/>
  <c r="M149" i="1"/>
  <c r="I149" i="1"/>
  <c r="G149" i="1"/>
  <c r="R148" i="1"/>
  <c r="Q148" i="1"/>
  <c r="M148" i="1"/>
  <c r="I148" i="1"/>
  <c r="G148" i="1"/>
  <c r="R147" i="1"/>
  <c r="Q147" i="1"/>
  <c r="M147" i="1"/>
  <c r="I147" i="1"/>
  <c r="G147" i="1"/>
  <c r="R146" i="1"/>
  <c r="Q146" i="1"/>
  <c r="M146" i="1"/>
  <c r="I146" i="1"/>
  <c r="G146" i="1"/>
  <c r="R145" i="1"/>
  <c r="Q145" i="1"/>
  <c r="M145" i="1"/>
  <c r="I145" i="1"/>
  <c r="G145" i="1"/>
  <c r="R144" i="1"/>
  <c r="Q144" i="1"/>
  <c r="M144" i="1"/>
  <c r="I144" i="1"/>
  <c r="G144" i="1"/>
  <c r="R143" i="1"/>
  <c r="Q143" i="1"/>
  <c r="M143" i="1"/>
  <c r="I143" i="1"/>
  <c r="G143" i="1"/>
  <c r="R142" i="1"/>
  <c r="Q142" i="1"/>
  <c r="M142" i="1"/>
  <c r="I142" i="1"/>
  <c r="G142" i="1"/>
  <c r="R141" i="1"/>
  <c r="Q141" i="1"/>
  <c r="M141" i="1"/>
  <c r="I141" i="1"/>
  <c r="G141" i="1"/>
  <c r="R140" i="1"/>
  <c r="Q140" i="1"/>
  <c r="M140" i="1"/>
  <c r="I140" i="1"/>
  <c r="G140" i="1"/>
  <c r="R139" i="1"/>
  <c r="Q139" i="1"/>
  <c r="M139" i="1"/>
  <c r="I139" i="1"/>
  <c r="G139" i="1"/>
  <c r="R138" i="1"/>
  <c r="Q138" i="1"/>
  <c r="M138" i="1"/>
  <c r="I138" i="1"/>
  <c r="G138" i="1"/>
  <c r="R137" i="1"/>
  <c r="Q137" i="1"/>
  <c r="M137" i="1"/>
  <c r="I137" i="1"/>
  <c r="G137" i="1"/>
  <c r="R136" i="1"/>
  <c r="Q136" i="1"/>
  <c r="M136" i="1"/>
  <c r="I136" i="1"/>
  <c r="G136" i="1"/>
  <c r="R135" i="1"/>
  <c r="Q135" i="1"/>
  <c r="M135" i="1"/>
  <c r="I135" i="1"/>
  <c r="G135" i="1"/>
  <c r="R134" i="1"/>
  <c r="Q134" i="1"/>
  <c r="M134" i="1"/>
  <c r="I134" i="1"/>
  <c r="G134" i="1"/>
  <c r="R133" i="1"/>
  <c r="Q133" i="1"/>
  <c r="M133" i="1"/>
  <c r="I133" i="1"/>
  <c r="G133" i="1"/>
  <c r="R132" i="1"/>
  <c r="Q132" i="1"/>
  <c r="M132" i="1"/>
  <c r="I132" i="1"/>
  <c r="G132" i="1"/>
  <c r="R131" i="1"/>
  <c r="Q131" i="1"/>
  <c r="M131" i="1"/>
  <c r="I131" i="1"/>
  <c r="G131" i="1"/>
  <c r="R130" i="1"/>
  <c r="Q130" i="1"/>
  <c r="M130" i="1"/>
  <c r="I130" i="1"/>
  <c r="G130" i="1"/>
  <c r="R129" i="1"/>
  <c r="Q129" i="1"/>
  <c r="M129" i="1"/>
  <c r="I129" i="1"/>
  <c r="G129" i="1"/>
  <c r="R128" i="1"/>
  <c r="Q128" i="1"/>
  <c r="M128" i="1"/>
  <c r="I128" i="1"/>
  <c r="G128" i="1"/>
  <c r="R127" i="1"/>
  <c r="Q127" i="1"/>
  <c r="M127" i="1"/>
  <c r="I127" i="1"/>
  <c r="G127" i="1"/>
  <c r="R126" i="1"/>
  <c r="Q126" i="1"/>
  <c r="M126" i="1"/>
  <c r="I126" i="1"/>
  <c r="G126" i="1"/>
  <c r="R125" i="1"/>
  <c r="Q125" i="1"/>
  <c r="M125" i="1"/>
  <c r="I125" i="1"/>
  <c r="G125" i="1"/>
  <c r="R124" i="1"/>
  <c r="Q124" i="1"/>
  <c r="M124" i="1"/>
  <c r="I124" i="1"/>
  <c r="G124" i="1"/>
  <c r="R123" i="1"/>
  <c r="Q123" i="1"/>
  <c r="M123" i="1"/>
  <c r="I123" i="1"/>
  <c r="G123" i="1"/>
  <c r="R122" i="1"/>
  <c r="Q122" i="1"/>
  <c r="M122" i="1"/>
  <c r="I122" i="1"/>
  <c r="G122" i="1"/>
  <c r="R121" i="1"/>
  <c r="Q121" i="1"/>
  <c r="M121" i="1"/>
  <c r="I121" i="1"/>
  <c r="G121" i="1"/>
  <c r="R120" i="1"/>
  <c r="Q120" i="1"/>
  <c r="M120" i="1"/>
  <c r="I120" i="1"/>
  <c r="G120" i="1"/>
  <c r="R119" i="1"/>
  <c r="Q119" i="1"/>
  <c r="M119" i="1"/>
  <c r="I119" i="1"/>
  <c r="G119" i="1"/>
  <c r="R118" i="1"/>
  <c r="Q118" i="1"/>
  <c r="M118" i="1"/>
  <c r="I118" i="1"/>
  <c r="G118" i="1"/>
  <c r="R117" i="1"/>
  <c r="Q117" i="1"/>
  <c r="M117" i="1"/>
  <c r="I117" i="1"/>
  <c r="G117" i="1"/>
  <c r="R116" i="1"/>
  <c r="Q116" i="1"/>
  <c r="M116" i="1"/>
  <c r="I116" i="1"/>
  <c r="G116" i="1"/>
  <c r="R115" i="1"/>
  <c r="Q115" i="1"/>
  <c r="M115" i="1"/>
  <c r="I115" i="1"/>
  <c r="G115" i="1"/>
  <c r="R114" i="1"/>
  <c r="Q114" i="1"/>
  <c r="M114" i="1"/>
  <c r="I114" i="1"/>
  <c r="G114" i="1"/>
  <c r="R113" i="1"/>
  <c r="Q113" i="1"/>
  <c r="M113" i="1"/>
  <c r="I113" i="1"/>
  <c r="G113" i="1"/>
  <c r="R112" i="1"/>
  <c r="Q112" i="1"/>
  <c r="M112" i="1"/>
  <c r="I112" i="1"/>
  <c r="G112" i="1"/>
  <c r="R111" i="1"/>
  <c r="Q111" i="1"/>
  <c r="M111" i="1"/>
  <c r="I111" i="1"/>
  <c r="G111" i="1"/>
  <c r="R110" i="1"/>
  <c r="Q110" i="1"/>
  <c r="M110" i="1"/>
  <c r="I110" i="1"/>
  <c r="G110" i="1"/>
  <c r="R109" i="1"/>
  <c r="Q109" i="1"/>
  <c r="M109" i="1"/>
  <c r="I109" i="1"/>
  <c r="G109" i="1"/>
  <c r="R108" i="1"/>
  <c r="Q108" i="1"/>
  <c r="M108" i="1"/>
  <c r="I108" i="1"/>
  <c r="G108" i="1"/>
  <c r="R107" i="1"/>
  <c r="Q107" i="1"/>
  <c r="M107" i="1"/>
  <c r="I107" i="1"/>
  <c r="G107" i="1"/>
  <c r="R106" i="1"/>
  <c r="Q106" i="1"/>
  <c r="M106" i="1"/>
  <c r="I106" i="1"/>
  <c r="G106" i="1"/>
  <c r="R105" i="1"/>
  <c r="Q105" i="1"/>
  <c r="M105" i="1"/>
  <c r="I105" i="1"/>
  <c r="G105" i="1"/>
  <c r="R104" i="1"/>
  <c r="Q104" i="1"/>
  <c r="M104" i="1"/>
  <c r="I104" i="1"/>
  <c r="G104" i="1"/>
  <c r="R103" i="1"/>
  <c r="Q103" i="1"/>
  <c r="M103" i="1"/>
  <c r="I103" i="1"/>
  <c r="G103" i="1"/>
  <c r="R102" i="1"/>
  <c r="Q102" i="1"/>
  <c r="M102" i="1"/>
  <c r="I102" i="1"/>
  <c r="G102" i="1"/>
  <c r="R101" i="1"/>
  <c r="Q101" i="1"/>
  <c r="M101" i="1"/>
  <c r="I101" i="1"/>
  <c r="G101" i="1"/>
  <c r="R100" i="1"/>
  <c r="Q100" i="1"/>
  <c r="M100" i="1"/>
  <c r="I100" i="1"/>
  <c r="G100" i="1"/>
  <c r="R99" i="1"/>
  <c r="Q99" i="1"/>
  <c r="M99" i="1"/>
  <c r="I99" i="1"/>
  <c r="G99" i="1"/>
  <c r="R98" i="1"/>
  <c r="Q98" i="1"/>
  <c r="M98" i="1"/>
  <c r="I98" i="1"/>
  <c r="G98" i="1"/>
  <c r="R97" i="1"/>
  <c r="Q97" i="1"/>
  <c r="M97" i="1"/>
  <c r="I97" i="1"/>
  <c r="G97" i="1"/>
  <c r="R96" i="1"/>
  <c r="Q96" i="1"/>
  <c r="M96" i="1"/>
  <c r="I96" i="1"/>
  <c r="G96" i="1"/>
  <c r="R95" i="1"/>
  <c r="Q95" i="1"/>
  <c r="M95" i="1"/>
  <c r="I95" i="1"/>
  <c r="G95" i="1"/>
  <c r="R94" i="1"/>
  <c r="Q94" i="1"/>
  <c r="M94" i="1"/>
  <c r="I94" i="1"/>
  <c r="G94" i="1"/>
  <c r="R93" i="1"/>
  <c r="Q93" i="1"/>
  <c r="M93" i="1"/>
  <c r="I93" i="1"/>
  <c r="G93" i="1"/>
  <c r="R92" i="1"/>
  <c r="Q92" i="1"/>
  <c r="M92" i="1"/>
  <c r="I92" i="1"/>
  <c r="G92" i="1"/>
  <c r="R91" i="1"/>
  <c r="Q91" i="1"/>
  <c r="M91" i="1"/>
  <c r="I91" i="1"/>
  <c r="G91" i="1"/>
  <c r="R90" i="1"/>
  <c r="Q90" i="1"/>
  <c r="M90" i="1"/>
  <c r="I90" i="1"/>
  <c r="G90" i="1"/>
  <c r="R89" i="1"/>
  <c r="Q89" i="1"/>
  <c r="M89" i="1"/>
  <c r="I89" i="1"/>
  <c r="G89" i="1"/>
  <c r="R88" i="1"/>
  <c r="Q88" i="1"/>
  <c r="M88" i="1"/>
  <c r="I88" i="1"/>
  <c r="G88" i="1"/>
  <c r="R87" i="1"/>
  <c r="Q87" i="1"/>
  <c r="M87" i="1"/>
  <c r="I87" i="1"/>
  <c r="G87" i="1"/>
  <c r="R86" i="1"/>
  <c r="Q86" i="1"/>
  <c r="M86" i="1"/>
  <c r="I86" i="1"/>
  <c r="G86" i="1"/>
  <c r="R85" i="1"/>
  <c r="Q85" i="1"/>
  <c r="M85" i="1"/>
  <c r="I85" i="1"/>
  <c r="G85" i="1"/>
  <c r="R84" i="1"/>
  <c r="Q84" i="1"/>
  <c r="M84" i="1"/>
  <c r="I84" i="1"/>
  <c r="G84" i="1"/>
  <c r="R83" i="1"/>
  <c r="Q83" i="1"/>
  <c r="M83" i="1"/>
  <c r="I83" i="1"/>
  <c r="G83" i="1"/>
  <c r="R82" i="1"/>
  <c r="Q82" i="1"/>
  <c r="M82" i="1"/>
  <c r="I82" i="1"/>
  <c r="G82" i="1"/>
  <c r="R81" i="1"/>
  <c r="Q81" i="1"/>
  <c r="M81" i="1"/>
  <c r="I81" i="1"/>
  <c r="G81" i="1"/>
  <c r="R80" i="1"/>
  <c r="Q80" i="1"/>
  <c r="M80" i="1"/>
  <c r="I80" i="1"/>
  <c r="G80" i="1"/>
  <c r="R79" i="1"/>
  <c r="Q79" i="1"/>
  <c r="M79" i="1"/>
  <c r="I79" i="1"/>
  <c r="G79" i="1"/>
  <c r="R78" i="1"/>
  <c r="Q78" i="1"/>
  <c r="M78" i="1"/>
  <c r="I78" i="1"/>
  <c r="G78" i="1"/>
  <c r="R77" i="1"/>
  <c r="Q77" i="1"/>
  <c r="M77" i="1"/>
  <c r="I77" i="1"/>
  <c r="G77" i="1"/>
  <c r="R76" i="1"/>
  <c r="Q76" i="1"/>
  <c r="M76" i="1"/>
  <c r="I76" i="1"/>
  <c r="G76" i="1"/>
  <c r="R75" i="1"/>
  <c r="Q75" i="1"/>
  <c r="M75" i="1"/>
  <c r="I75" i="1"/>
  <c r="G75" i="1"/>
  <c r="R74" i="1"/>
  <c r="Q74" i="1"/>
  <c r="M74" i="1"/>
  <c r="I74" i="1"/>
  <c r="G74" i="1"/>
  <c r="R73" i="1"/>
  <c r="Q73" i="1"/>
  <c r="M73" i="1"/>
  <c r="I73" i="1"/>
  <c r="G73" i="1"/>
  <c r="R72" i="1"/>
  <c r="Q72" i="1"/>
  <c r="M72" i="1"/>
  <c r="I72" i="1"/>
  <c r="G72" i="1"/>
  <c r="R71" i="1"/>
  <c r="Q71" i="1"/>
  <c r="M71" i="1"/>
  <c r="I71" i="1"/>
  <c r="G71" i="1"/>
  <c r="R70" i="1"/>
  <c r="Q70" i="1"/>
  <c r="M70" i="1"/>
  <c r="I70" i="1"/>
  <c r="G70" i="1"/>
  <c r="R69" i="1"/>
  <c r="Q69" i="1"/>
  <c r="M69" i="1"/>
  <c r="I69" i="1"/>
  <c r="G69" i="1"/>
  <c r="R68" i="1"/>
  <c r="Q68" i="1"/>
  <c r="M68" i="1"/>
  <c r="I68" i="1"/>
  <c r="G68" i="1"/>
  <c r="R67" i="1"/>
  <c r="Q67" i="1"/>
  <c r="M67" i="1"/>
  <c r="I67" i="1"/>
  <c r="G67" i="1"/>
  <c r="R66" i="1"/>
  <c r="Q66" i="1"/>
  <c r="M66" i="1"/>
  <c r="I66" i="1"/>
  <c r="G66" i="1"/>
  <c r="R65" i="1"/>
  <c r="Q65" i="1"/>
  <c r="M65" i="1"/>
  <c r="I65" i="1"/>
  <c r="G65" i="1"/>
  <c r="R64" i="1"/>
  <c r="Q64" i="1"/>
  <c r="M64" i="1"/>
  <c r="I64" i="1"/>
  <c r="G64" i="1"/>
  <c r="R63" i="1"/>
  <c r="Q63" i="1"/>
  <c r="M63" i="1"/>
  <c r="I63" i="1"/>
  <c r="G63" i="1"/>
  <c r="R62" i="1"/>
  <c r="Q62" i="1"/>
  <c r="M62" i="1"/>
  <c r="I62" i="1"/>
  <c r="G62" i="1"/>
  <c r="R61" i="1"/>
  <c r="Q61" i="1"/>
  <c r="M61" i="1"/>
  <c r="I61" i="1"/>
  <c r="G61" i="1"/>
  <c r="R60" i="1"/>
  <c r="Q60" i="1"/>
  <c r="M60" i="1"/>
  <c r="I60" i="1"/>
  <c r="G60" i="1"/>
  <c r="R59" i="1"/>
  <c r="Q59" i="1"/>
  <c r="M59" i="1"/>
  <c r="I59" i="1"/>
  <c r="G59" i="1"/>
  <c r="R58" i="1"/>
  <c r="Q58" i="1"/>
  <c r="M58" i="1"/>
  <c r="I58" i="1"/>
  <c r="G58" i="1"/>
  <c r="R57" i="1"/>
  <c r="Q57" i="1"/>
  <c r="M57" i="1"/>
  <c r="I57" i="1"/>
  <c r="G57" i="1"/>
  <c r="R56" i="1"/>
  <c r="Q56" i="1"/>
  <c r="M56" i="1"/>
  <c r="I56" i="1"/>
  <c r="G56" i="1"/>
  <c r="R55" i="1"/>
  <c r="Q55" i="1"/>
  <c r="M55" i="1"/>
  <c r="I55" i="1"/>
  <c r="G55" i="1"/>
  <c r="R54" i="1"/>
  <c r="Q54" i="1"/>
  <c r="M54" i="1"/>
  <c r="I54" i="1"/>
  <c r="G54" i="1"/>
  <c r="R53" i="1"/>
  <c r="Q53" i="1"/>
  <c r="M53" i="1"/>
  <c r="I53" i="1"/>
  <c r="G53" i="1"/>
  <c r="R52" i="1"/>
  <c r="Q52" i="1"/>
  <c r="M52" i="1"/>
  <c r="I52" i="1"/>
  <c r="G52" i="1"/>
  <c r="R51" i="1"/>
  <c r="Q51" i="1"/>
  <c r="M51" i="1"/>
  <c r="I51" i="1"/>
  <c r="G51" i="1"/>
  <c r="R50" i="1"/>
  <c r="Q50" i="1"/>
  <c r="M50" i="1"/>
  <c r="I50" i="1"/>
  <c r="G50" i="1"/>
  <c r="R49" i="1"/>
  <c r="Q49" i="1"/>
  <c r="M49" i="1"/>
  <c r="I49" i="1"/>
  <c r="G49" i="1"/>
  <c r="R48" i="1"/>
  <c r="Q48" i="1"/>
  <c r="M48" i="1"/>
  <c r="I48" i="1"/>
  <c r="G48" i="1"/>
  <c r="R47" i="1"/>
  <c r="Q47" i="1"/>
  <c r="M47" i="1"/>
  <c r="I47" i="1"/>
  <c r="G47" i="1"/>
  <c r="R46" i="1"/>
  <c r="Q46" i="1"/>
  <c r="M46" i="1"/>
  <c r="I46" i="1"/>
  <c r="G46" i="1"/>
  <c r="R45" i="1"/>
  <c r="Q45" i="1"/>
  <c r="M45" i="1"/>
  <c r="I45" i="1"/>
  <c r="G45" i="1"/>
  <c r="R44" i="1"/>
  <c r="Q44" i="1"/>
  <c r="M44" i="1"/>
  <c r="I44" i="1"/>
  <c r="G44" i="1"/>
  <c r="R43" i="1"/>
  <c r="Q43" i="1"/>
  <c r="M43" i="1"/>
  <c r="I43" i="1"/>
  <c r="G43" i="1"/>
  <c r="R42" i="1"/>
  <c r="Q42" i="1"/>
  <c r="M42" i="1"/>
  <c r="I42" i="1"/>
  <c r="G42" i="1"/>
  <c r="R41" i="1"/>
  <c r="Q41" i="1"/>
  <c r="M41" i="1"/>
  <c r="I41" i="1"/>
  <c r="G41" i="1"/>
  <c r="R40" i="1"/>
  <c r="Q40" i="1"/>
  <c r="M40" i="1"/>
  <c r="I40" i="1"/>
  <c r="G40" i="1"/>
  <c r="R39" i="1"/>
  <c r="Q39" i="1"/>
  <c r="M39" i="1"/>
  <c r="I39" i="1"/>
  <c r="G39" i="1"/>
  <c r="R38" i="1"/>
  <c r="Q38" i="1"/>
  <c r="M38" i="1"/>
  <c r="I38" i="1"/>
  <c r="G38" i="1"/>
  <c r="R37" i="1"/>
  <c r="Q37" i="1"/>
  <c r="M37" i="1"/>
  <c r="I37" i="1"/>
  <c r="G37" i="1"/>
  <c r="R36" i="1"/>
  <c r="Q36" i="1"/>
  <c r="M36" i="1"/>
  <c r="I36" i="1"/>
  <c r="G36" i="1"/>
  <c r="R35" i="1"/>
  <c r="Q35" i="1"/>
  <c r="M35" i="1"/>
  <c r="I35" i="1"/>
  <c r="G35" i="1"/>
  <c r="R34" i="1"/>
  <c r="Q34" i="1"/>
  <c r="M34" i="1"/>
  <c r="I34" i="1"/>
  <c r="G34" i="1"/>
  <c r="R33" i="1"/>
  <c r="Q33" i="1"/>
  <c r="M33" i="1"/>
  <c r="I33" i="1"/>
  <c r="G33" i="1"/>
  <c r="R32" i="1"/>
  <c r="Q32" i="1"/>
  <c r="M32" i="1"/>
  <c r="I32" i="1"/>
  <c r="G32" i="1"/>
  <c r="R31" i="1"/>
  <c r="Q31" i="1"/>
  <c r="M31" i="1"/>
  <c r="I31" i="1"/>
  <c r="G31" i="1"/>
  <c r="R30" i="1"/>
  <c r="Q30" i="1"/>
  <c r="M30" i="1"/>
  <c r="I30" i="1"/>
  <c r="G30" i="1"/>
  <c r="R29" i="1"/>
  <c r="Q29" i="1"/>
  <c r="M29" i="1"/>
  <c r="I29" i="1"/>
  <c r="G29" i="1"/>
  <c r="R28" i="1"/>
  <c r="Q28" i="1"/>
  <c r="M28" i="1"/>
  <c r="I28" i="1"/>
  <c r="G28" i="1"/>
  <c r="R27" i="1"/>
  <c r="Q27" i="1"/>
  <c r="M27" i="1"/>
  <c r="I27" i="1"/>
  <c r="G27" i="1"/>
  <c r="R26" i="1"/>
  <c r="Q26" i="1"/>
  <c r="M26" i="1"/>
  <c r="I26" i="1"/>
  <c r="G26" i="1"/>
  <c r="R25" i="1"/>
  <c r="Q25" i="1"/>
  <c r="M25" i="1"/>
  <c r="I25" i="1"/>
  <c r="G25" i="1"/>
  <c r="R24" i="1"/>
  <c r="Q24" i="1"/>
  <c r="M24" i="1"/>
  <c r="I24" i="1"/>
  <c r="G24" i="1"/>
  <c r="R23" i="1"/>
  <c r="Q23" i="1"/>
  <c r="M23" i="1"/>
  <c r="I23" i="1"/>
  <c r="G23" i="1"/>
  <c r="R22" i="1"/>
  <c r="Q22" i="1"/>
  <c r="M22" i="1"/>
  <c r="I22" i="1"/>
  <c r="G22" i="1"/>
  <c r="R21" i="1"/>
  <c r="Q21" i="1"/>
  <c r="M21" i="1"/>
  <c r="I21" i="1"/>
  <c r="G21" i="1"/>
  <c r="R20" i="1"/>
  <c r="Q20" i="1"/>
  <c r="M20" i="1"/>
  <c r="I20" i="1"/>
  <c r="G20" i="1"/>
  <c r="R19" i="1"/>
  <c r="Q19" i="1"/>
  <c r="M19" i="1"/>
  <c r="I19" i="1"/>
  <c r="G19" i="1"/>
  <c r="R18" i="1"/>
  <c r="Q18" i="1"/>
  <c r="M18" i="1"/>
  <c r="I18" i="1"/>
  <c r="G18" i="1"/>
  <c r="R17" i="1"/>
  <c r="Q17" i="1"/>
  <c r="M17" i="1"/>
  <c r="I17" i="1"/>
  <c r="G17" i="1"/>
  <c r="R16" i="1"/>
  <c r="Q16" i="1"/>
  <c r="M16" i="1"/>
  <c r="I16" i="1"/>
  <c r="G16" i="1"/>
  <c r="R15" i="1"/>
  <c r="Q15" i="1"/>
  <c r="M15" i="1"/>
  <c r="I15" i="1"/>
  <c r="G15" i="1"/>
  <c r="R14" i="1"/>
  <c r="Q14" i="1"/>
  <c r="M14" i="1"/>
  <c r="I14" i="1"/>
  <c r="G14" i="1"/>
  <c r="R13" i="1"/>
  <c r="Q13" i="1"/>
  <c r="M13" i="1"/>
  <c r="I13" i="1"/>
  <c r="G13" i="1"/>
  <c r="R12" i="1"/>
  <c r="Q12" i="1"/>
  <c r="M12" i="1"/>
  <c r="I12" i="1"/>
  <c r="G12" i="1"/>
  <c r="R11" i="1"/>
  <c r="Q11" i="1"/>
  <c r="M11" i="1"/>
  <c r="I11" i="1"/>
  <c r="G11" i="1"/>
  <c r="R10" i="1"/>
  <c r="Q10" i="1"/>
  <c r="M10" i="1"/>
  <c r="I10" i="1"/>
  <c r="G10" i="1"/>
  <c r="R9" i="1"/>
  <c r="Q9" i="1"/>
  <c r="M9" i="1"/>
  <c r="I9" i="1"/>
  <c r="G9" i="1"/>
  <c r="R8" i="1"/>
  <c r="Q8" i="1"/>
  <c r="M8" i="1"/>
  <c r="I8" i="1"/>
  <c r="G8" i="1"/>
  <c r="R7" i="1"/>
  <c r="Q7" i="1"/>
  <c r="M7" i="1"/>
  <c r="I7" i="1"/>
  <c r="G7" i="1"/>
  <c r="R6" i="1"/>
  <c r="Q6" i="1"/>
  <c r="M6" i="1"/>
  <c r="I6" i="1"/>
  <c r="G6" i="1"/>
  <c r="R5" i="1"/>
  <c r="Q5" i="1"/>
  <c r="M5" i="1"/>
  <c r="I5" i="1"/>
  <c r="G5" i="1"/>
  <c r="R4" i="1"/>
  <c r="Q4" i="1"/>
  <c r="M4" i="1"/>
  <c r="I4" i="1"/>
  <c r="G4" i="1"/>
  <c r="R3" i="1"/>
  <c r="Q3" i="1"/>
  <c r="M3" i="1"/>
  <c r="I3" i="1"/>
  <c r="G3" i="1"/>
  <c r="R2" i="1"/>
  <c r="Q2" i="1"/>
  <c r="M2" i="1"/>
  <c r="I2" i="1"/>
  <c r="G2" i="1"/>
  <c r="K30" i="1" l="1"/>
  <c r="L30" i="1" s="1"/>
  <c r="K46" i="1"/>
  <c r="K70" i="1"/>
  <c r="O70" i="1" s="1"/>
  <c r="K86" i="1"/>
  <c r="K91" i="1"/>
  <c r="O91" i="1" s="1"/>
  <c r="P91" i="1" s="1"/>
  <c r="N91" i="1"/>
  <c r="K94" i="1"/>
  <c r="L94" i="1" s="1"/>
  <c r="K99" i="1"/>
  <c r="N99" i="1"/>
  <c r="K102" i="1"/>
  <c r="K107" i="1"/>
  <c r="L107" i="1" s="1"/>
  <c r="N107" i="1"/>
  <c r="K110" i="1"/>
  <c r="K115" i="1"/>
  <c r="N115" i="1"/>
  <c r="K118" i="1"/>
  <c r="K131" i="1"/>
  <c r="L131" i="1" s="1"/>
  <c r="N131" i="1"/>
  <c r="K134" i="1"/>
  <c r="O134" i="1" s="1"/>
  <c r="P134" i="1" s="1"/>
  <c r="K139" i="1"/>
  <c r="N139" i="1"/>
  <c r="K142" i="1"/>
  <c r="K147" i="1"/>
  <c r="L147" i="1" s="1"/>
  <c r="N147" i="1"/>
  <c r="K150" i="1"/>
  <c r="K163" i="1"/>
  <c r="O163" i="1" s="1"/>
  <c r="P163" i="1" s="1"/>
  <c r="N163" i="1"/>
  <c r="K166" i="1"/>
  <c r="O166" i="1" s="1"/>
  <c r="P166" i="1" s="1"/>
  <c r="K171" i="1"/>
  <c r="N171" i="1"/>
  <c r="K174" i="1"/>
  <c r="K179" i="1"/>
  <c r="N179" i="1"/>
  <c r="K182" i="1"/>
  <c r="K211" i="1"/>
  <c r="L211" i="1" s="1"/>
  <c r="N211" i="1"/>
  <c r="K222" i="1"/>
  <c r="K227" i="1"/>
  <c r="O227" i="1" s="1"/>
  <c r="P227" i="1" s="1"/>
  <c r="N227" i="1"/>
  <c r="K230" i="1"/>
  <c r="O230" i="1" s="1"/>
  <c r="P230" i="1" s="1"/>
  <c r="K235" i="1"/>
  <c r="N235" i="1"/>
  <c r="K238" i="1"/>
  <c r="K251" i="1"/>
  <c r="N251" i="1"/>
  <c r="K262" i="1"/>
  <c r="K270" i="1"/>
  <c r="O270" i="1" s="1"/>
  <c r="K275" i="1"/>
  <c r="N275" i="1"/>
  <c r="K278" i="1"/>
  <c r="K283" i="1"/>
  <c r="O283" i="1" s="1"/>
  <c r="P283" i="1" s="1"/>
  <c r="N283" i="1"/>
  <c r="K286" i="1"/>
  <c r="O286" i="1" s="1"/>
  <c r="P286" i="1" s="1"/>
  <c r="K291" i="1"/>
  <c r="N291" i="1"/>
  <c r="K294" i="1"/>
  <c r="K299" i="1"/>
  <c r="L299" i="1" s="1"/>
  <c r="N299" i="1"/>
  <c r="K302" i="1"/>
  <c r="O302" i="1" s="1"/>
  <c r="P302" i="1" s="1"/>
  <c r="K307" i="1"/>
  <c r="O307" i="1" s="1"/>
  <c r="P307" i="1" s="1"/>
  <c r="N307" i="1"/>
  <c r="K310" i="1"/>
  <c r="K315" i="1"/>
  <c r="L315" i="1" s="1"/>
  <c r="N315" i="1"/>
  <c r="K318" i="1"/>
  <c r="K323" i="1"/>
  <c r="N323" i="1"/>
  <c r="K326" i="1"/>
  <c r="K331" i="1"/>
  <c r="N331" i="1"/>
  <c r="K334" i="1"/>
  <c r="K339" i="1"/>
  <c r="O339" i="1" s="1"/>
  <c r="P339" i="1" s="1"/>
  <c r="N339" i="1"/>
  <c r="K342" i="1"/>
  <c r="O342" i="1" s="1"/>
  <c r="P342" i="1" s="1"/>
  <c r="K347" i="1"/>
  <c r="N347" i="1"/>
  <c r="K350" i="1"/>
  <c r="K355" i="1"/>
  <c r="N355" i="1"/>
  <c r="K358" i="1"/>
  <c r="K363" i="1"/>
  <c r="L363" i="1" s="1"/>
  <c r="N363" i="1"/>
  <c r="K366" i="1"/>
  <c r="O366" i="1" s="1"/>
  <c r="P366" i="1" s="1"/>
  <c r="K371" i="1"/>
  <c r="O371" i="1" s="1"/>
  <c r="P371" i="1" s="1"/>
  <c r="N371" i="1"/>
  <c r="K374" i="1"/>
  <c r="O374" i="1" s="1"/>
  <c r="P374" i="1" s="1"/>
  <c r="K379" i="1"/>
  <c r="N379" i="1"/>
  <c r="K382" i="1"/>
  <c r="K387" i="1"/>
  <c r="N387" i="1"/>
  <c r="K390" i="1"/>
  <c r="K395" i="1"/>
  <c r="N395" i="1"/>
  <c r="K398" i="1"/>
  <c r="K2" i="1"/>
  <c r="L2" i="1" s="1"/>
  <c r="K3" i="1"/>
  <c r="O3" i="1" s="1"/>
  <c r="P3" i="1" s="1"/>
  <c r="K4" i="1"/>
  <c r="K5" i="1"/>
  <c r="L5" i="1" s="1"/>
  <c r="K6" i="1"/>
  <c r="O6" i="1" s="1"/>
  <c r="P6" i="1" s="1"/>
  <c r="K7" i="1"/>
  <c r="L7" i="1" s="1"/>
  <c r="K8" i="1"/>
  <c r="K9" i="1"/>
  <c r="O9" i="1" s="1"/>
  <c r="P9" i="1" s="1"/>
  <c r="K10" i="1"/>
  <c r="K11" i="1"/>
  <c r="K12" i="1"/>
  <c r="K13" i="1"/>
  <c r="K14" i="1"/>
  <c r="K15" i="1"/>
  <c r="L15" i="1" s="1"/>
  <c r="K16" i="1"/>
  <c r="O16" i="1" s="1"/>
  <c r="P16" i="1" s="1"/>
  <c r="K17" i="1"/>
  <c r="O17" i="1" s="1"/>
  <c r="P17" i="1" s="1"/>
  <c r="K18" i="1"/>
  <c r="K19" i="1"/>
  <c r="K20" i="1"/>
  <c r="K21" i="1"/>
  <c r="O21" i="1" s="1"/>
  <c r="P21" i="1" s="1"/>
  <c r="K22" i="1"/>
  <c r="K23" i="1"/>
  <c r="K24" i="1"/>
  <c r="K25" i="1"/>
  <c r="O25" i="1" s="1"/>
  <c r="P25" i="1" s="1"/>
  <c r="K26" i="1"/>
  <c r="K27" i="1"/>
  <c r="L27" i="1" s="1"/>
  <c r="K28" i="1"/>
  <c r="K29" i="1"/>
  <c r="O29" i="1" s="1"/>
  <c r="P29" i="1" s="1"/>
  <c r="K31" i="1"/>
  <c r="K32" i="1"/>
  <c r="K33" i="1"/>
  <c r="L33" i="1" s="1"/>
  <c r="K34" i="1"/>
  <c r="O34" i="1" s="1"/>
  <c r="P34" i="1" s="1"/>
  <c r="K35" i="1"/>
  <c r="O35" i="1" s="1"/>
  <c r="P35" i="1" s="1"/>
  <c r="K36" i="1"/>
  <c r="K37" i="1"/>
  <c r="K38" i="1"/>
  <c r="O38" i="1" s="1"/>
  <c r="P38" i="1" s="1"/>
  <c r="K39" i="1"/>
  <c r="L39" i="1" s="1"/>
  <c r="K40" i="1"/>
  <c r="K41" i="1"/>
  <c r="L41" i="1" s="1"/>
  <c r="K42" i="1"/>
  <c r="O42" i="1" s="1"/>
  <c r="P42" i="1" s="1"/>
  <c r="K43" i="1"/>
  <c r="L43" i="1" s="1"/>
  <c r="K44" i="1"/>
  <c r="K45" i="1"/>
  <c r="O45" i="1" s="1"/>
  <c r="P45" i="1" s="1"/>
  <c r="K47" i="1"/>
  <c r="L47" i="1" s="1"/>
  <c r="K48" i="1"/>
  <c r="K49" i="1"/>
  <c r="K50" i="1"/>
  <c r="K51" i="1"/>
  <c r="L51" i="1" s="1"/>
  <c r="K52" i="1"/>
  <c r="K53" i="1"/>
  <c r="K54" i="1"/>
  <c r="L54" i="1" s="1"/>
  <c r="K55" i="1"/>
  <c r="L55" i="1" s="1"/>
  <c r="K56" i="1"/>
  <c r="L56" i="1" s="1"/>
  <c r="K57" i="1"/>
  <c r="O57" i="1" s="1"/>
  <c r="P57" i="1" s="1"/>
  <c r="K58" i="1"/>
  <c r="K59" i="1"/>
  <c r="O59" i="1" s="1"/>
  <c r="P59" i="1" s="1"/>
  <c r="K60" i="1"/>
  <c r="K61" i="1"/>
  <c r="K62" i="1"/>
  <c r="L62" i="1" s="1"/>
  <c r="K63" i="1"/>
  <c r="K64" i="1"/>
  <c r="L64" i="1" s="1"/>
  <c r="K65" i="1"/>
  <c r="K66" i="1"/>
  <c r="K67" i="1"/>
  <c r="L67" i="1" s="1"/>
  <c r="K68" i="1"/>
  <c r="K69" i="1"/>
  <c r="O69" i="1" s="1"/>
  <c r="P69" i="1" s="1"/>
  <c r="K71" i="1"/>
  <c r="K72" i="1"/>
  <c r="L72" i="1" s="1"/>
  <c r="K73" i="1"/>
  <c r="K74" i="1"/>
  <c r="O74" i="1" s="1"/>
  <c r="P74" i="1" s="1"/>
  <c r="K75" i="1"/>
  <c r="K76" i="1"/>
  <c r="L76" i="1" s="1"/>
  <c r="K77" i="1"/>
  <c r="O77" i="1" s="1"/>
  <c r="P77" i="1" s="1"/>
  <c r="K78" i="1"/>
  <c r="K79" i="1"/>
  <c r="O79" i="1" s="1"/>
  <c r="P79" i="1" s="1"/>
  <c r="K80" i="1"/>
  <c r="O80" i="1" s="1"/>
  <c r="P80" i="1" s="1"/>
  <c r="K81" i="1"/>
  <c r="K82" i="1"/>
  <c r="K83" i="1"/>
  <c r="K84" i="1"/>
  <c r="O84" i="1" s="1"/>
  <c r="P84" i="1" s="1"/>
  <c r="K85" i="1"/>
  <c r="O85" i="1" s="1"/>
  <c r="K87" i="1"/>
  <c r="K88" i="1"/>
  <c r="K89" i="1"/>
  <c r="O89" i="1" s="1"/>
  <c r="P89" i="1" s="1"/>
  <c r="K90" i="1"/>
  <c r="K92" i="1"/>
  <c r="K93" i="1"/>
  <c r="K95" i="1"/>
  <c r="O95" i="1" s="1"/>
  <c r="P95" i="1" s="1"/>
  <c r="K96" i="1"/>
  <c r="K97" i="1"/>
  <c r="O97" i="1" s="1"/>
  <c r="P97" i="1" s="1"/>
  <c r="K98" i="1"/>
  <c r="K100" i="1"/>
  <c r="O100" i="1" s="1"/>
  <c r="P100" i="1" s="1"/>
  <c r="K101" i="1"/>
  <c r="K103" i="1"/>
  <c r="K104" i="1"/>
  <c r="K105" i="1"/>
  <c r="L105" i="1" s="1"/>
  <c r="K106" i="1"/>
  <c r="O106" i="1" s="1"/>
  <c r="P106" i="1" s="1"/>
  <c r="K108" i="1"/>
  <c r="K109" i="1"/>
  <c r="K111" i="1"/>
  <c r="L111" i="1" s="1"/>
  <c r="K112" i="1"/>
  <c r="K113" i="1"/>
  <c r="O113" i="1" s="1"/>
  <c r="P113" i="1" s="1"/>
  <c r="K114" i="1"/>
  <c r="K116" i="1"/>
  <c r="L116" i="1" s="1"/>
  <c r="K117" i="1"/>
  <c r="K119" i="1"/>
  <c r="K120" i="1"/>
  <c r="O120" i="1" s="1"/>
  <c r="P120" i="1" s="1"/>
  <c r="K121" i="1"/>
  <c r="O121" i="1" s="1"/>
  <c r="P121" i="1" s="1"/>
  <c r="K122" i="1"/>
  <c r="K123" i="1"/>
  <c r="K124" i="1"/>
  <c r="K125" i="1"/>
  <c r="L125" i="1" s="1"/>
  <c r="K126" i="1"/>
  <c r="L126" i="1" s="1"/>
  <c r="K127" i="1"/>
  <c r="K128" i="1"/>
  <c r="K129" i="1"/>
  <c r="O129" i="1" s="1"/>
  <c r="P129" i="1" s="1"/>
  <c r="K130" i="1"/>
  <c r="K132" i="1"/>
  <c r="K133" i="1"/>
  <c r="O133" i="1" s="1"/>
  <c r="P133" i="1" s="1"/>
  <c r="K135" i="1"/>
  <c r="O135" i="1" s="1"/>
  <c r="P135" i="1" s="1"/>
  <c r="K136" i="1"/>
  <c r="K137" i="1"/>
  <c r="O137" i="1" s="1"/>
  <c r="P137" i="1" s="1"/>
  <c r="K138" i="1"/>
  <c r="O138" i="1" s="1"/>
  <c r="P138" i="1" s="1"/>
  <c r="K140" i="1"/>
  <c r="O140" i="1" s="1"/>
  <c r="P140" i="1" s="1"/>
  <c r="K141" i="1"/>
  <c r="K143" i="1"/>
  <c r="K144" i="1"/>
  <c r="K145" i="1"/>
  <c r="L145" i="1" s="1"/>
  <c r="K146" i="1"/>
  <c r="O146" i="1" s="1"/>
  <c r="K148" i="1"/>
  <c r="K149" i="1"/>
  <c r="K151" i="1"/>
  <c r="L151" i="1" s="1"/>
  <c r="K152" i="1"/>
  <c r="K153" i="1"/>
  <c r="K154" i="1"/>
  <c r="K155" i="1"/>
  <c r="O155" i="1" s="1"/>
  <c r="P155" i="1" s="1"/>
  <c r="K156" i="1"/>
  <c r="K157" i="1"/>
  <c r="K158" i="1"/>
  <c r="K159" i="1"/>
  <c r="O159" i="1" s="1"/>
  <c r="P159" i="1" s="1"/>
  <c r="K160" i="1"/>
  <c r="K161" i="1"/>
  <c r="K162" i="1"/>
  <c r="L162" i="1" s="1"/>
  <c r="K164" i="1"/>
  <c r="L164" i="1" s="1"/>
  <c r="K165" i="1"/>
  <c r="K167" i="1"/>
  <c r="L167" i="1" s="1"/>
  <c r="K168" i="1"/>
  <c r="K169" i="1"/>
  <c r="L169" i="1" s="1"/>
  <c r="K170" i="1"/>
  <c r="K172" i="1"/>
  <c r="K173" i="1"/>
  <c r="K175" i="1"/>
  <c r="O175" i="1" s="1"/>
  <c r="P175" i="1" s="1"/>
  <c r="K176" i="1"/>
  <c r="K177" i="1"/>
  <c r="K178" i="1"/>
  <c r="L178" i="1" s="1"/>
  <c r="K180" i="1"/>
  <c r="O180" i="1" s="1"/>
  <c r="P180" i="1" s="1"/>
  <c r="K181" i="1"/>
  <c r="K183" i="1"/>
  <c r="K184" i="1"/>
  <c r="L184" i="1" s="1"/>
  <c r="K185" i="1"/>
  <c r="O185" i="1" s="1"/>
  <c r="P185" i="1" s="1"/>
  <c r="K186" i="1"/>
  <c r="K187" i="1"/>
  <c r="K188" i="1"/>
  <c r="K189" i="1"/>
  <c r="O189" i="1" s="1"/>
  <c r="P189" i="1" s="1"/>
  <c r="K190" i="1"/>
  <c r="K191" i="1"/>
  <c r="K192" i="1"/>
  <c r="L192" i="1" s="1"/>
  <c r="K193" i="1"/>
  <c r="O193" i="1" s="1"/>
  <c r="P193" i="1" s="1"/>
  <c r="K194" i="1"/>
  <c r="K195" i="1"/>
  <c r="L195" i="1" s="1"/>
  <c r="K196" i="1"/>
  <c r="O196" i="1" s="1"/>
  <c r="P196" i="1" s="1"/>
  <c r="K197" i="1"/>
  <c r="K198" i="1"/>
  <c r="L198" i="1" s="1"/>
  <c r="K199" i="1"/>
  <c r="K200" i="1"/>
  <c r="K201" i="1"/>
  <c r="O201" i="1" s="1"/>
  <c r="P201" i="1" s="1"/>
  <c r="K202" i="1"/>
  <c r="O202" i="1" s="1"/>
  <c r="P202" i="1" s="1"/>
  <c r="K203" i="1"/>
  <c r="L203" i="1" s="1"/>
  <c r="K204" i="1"/>
  <c r="K205" i="1"/>
  <c r="L205" i="1" s="1"/>
  <c r="K206" i="1"/>
  <c r="K207" i="1"/>
  <c r="K208" i="1"/>
  <c r="K209" i="1"/>
  <c r="L209" i="1" s="1"/>
  <c r="K210" i="1"/>
  <c r="O210" i="1" s="1"/>
  <c r="K212" i="1"/>
  <c r="K213" i="1"/>
  <c r="L213" i="1" s="1"/>
  <c r="K214" i="1"/>
  <c r="O214" i="1" s="1"/>
  <c r="P214" i="1" s="1"/>
  <c r="K215" i="1"/>
  <c r="K216" i="1"/>
  <c r="K217" i="1"/>
  <c r="K218" i="1"/>
  <c r="O218" i="1" s="1"/>
  <c r="P218" i="1" s="1"/>
  <c r="K219" i="1"/>
  <c r="L219" i="1" s="1"/>
  <c r="K220" i="1"/>
  <c r="K221" i="1"/>
  <c r="O221" i="1" s="1"/>
  <c r="P221" i="1" s="1"/>
  <c r="K223" i="1"/>
  <c r="O223" i="1" s="1"/>
  <c r="P223" i="1" s="1"/>
  <c r="K224" i="1"/>
  <c r="K225" i="1"/>
  <c r="O225" i="1" s="1"/>
  <c r="P225" i="1" s="1"/>
  <c r="K226" i="1"/>
  <c r="K228" i="1"/>
  <c r="L228" i="1" s="1"/>
  <c r="K229" i="1"/>
  <c r="K231" i="1"/>
  <c r="K232" i="1"/>
  <c r="K233" i="1"/>
  <c r="L233" i="1" s="1"/>
  <c r="K234" i="1"/>
  <c r="K236" i="1"/>
  <c r="K237" i="1"/>
  <c r="O237" i="1" s="1"/>
  <c r="P237" i="1" s="1"/>
  <c r="K239" i="1"/>
  <c r="K240" i="1"/>
  <c r="K241" i="1"/>
  <c r="K242" i="1"/>
  <c r="K243" i="1"/>
  <c r="L243" i="1" s="1"/>
  <c r="K244" i="1"/>
  <c r="K245" i="1"/>
  <c r="K246" i="1"/>
  <c r="L246" i="1" s="1"/>
  <c r="K247" i="1"/>
  <c r="O247" i="1" s="1"/>
  <c r="P247" i="1" s="1"/>
  <c r="K248" i="1"/>
  <c r="K249" i="1"/>
  <c r="O249" i="1" s="1"/>
  <c r="P249" i="1" s="1"/>
  <c r="K250" i="1"/>
  <c r="K252" i="1"/>
  <c r="L252" i="1" s="1"/>
  <c r="K253" i="1"/>
  <c r="O253" i="1" s="1"/>
  <c r="P253" i="1" s="1"/>
  <c r="K254" i="1"/>
  <c r="K255" i="1"/>
  <c r="K256" i="1"/>
  <c r="L256" i="1" s="1"/>
  <c r="K257" i="1"/>
  <c r="K258" i="1"/>
  <c r="K259" i="1"/>
  <c r="K260" i="1"/>
  <c r="O260" i="1" s="1"/>
  <c r="P260" i="1" s="1"/>
  <c r="K261" i="1"/>
  <c r="O261" i="1" s="1"/>
  <c r="P261" i="1" s="1"/>
  <c r="K263" i="1"/>
  <c r="L263" i="1" s="1"/>
  <c r="K264" i="1"/>
  <c r="L264" i="1" s="1"/>
  <c r="K265" i="1"/>
  <c r="L265" i="1" s="1"/>
  <c r="K266" i="1"/>
  <c r="L266" i="1" s="1"/>
  <c r="K267" i="1"/>
  <c r="K268" i="1"/>
  <c r="K269" i="1"/>
  <c r="O269" i="1" s="1"/>
  <c r="P269" i="1" s="1"/>
  <c r="K271" i="1"/>
  <c r="K272" i="1"/>
  <c r="K273" i="1"/>
  <c r="K274" i="1"/>
  <c r="O274" i="1" s="1"/>
  <c r="P274" i="1" s="1"/>
  <c r="K276" i="1"/>
  <c r="K277" i="1"/>
  <c r="O277" i="1" s="1"/>
  <c r="P277" i="1" s="1"/>
  <c r="K279" i="1"/>
  <c r="K280" i="1"/>
  <c r="L280" i="1" s="1"/>
  <c r="K281" i="1"/>
  <c r="O281" i="1" s="1"/>
  <c r="K282" i="1"/>
  <c r="K284" i="1"/>
  <c r="K285" i="1"/>
  <c r="O285" i="1" s="1"/>
  <c r="P285" i="1" s="1"/>
  <c r="K287" i="1"/>
  <c r="K288" i="1"/>
  <c r="K289" i="1"/>
  <c r="K290" i="1"/>
  <c r="O290" i="1" s="1"/>
  <c r="P290" i="1" s="1"/>
  <c r="K292" i="1"/>
  <c r="K293" i="1"/>
  <c r="K295" i="1"/>
  <c r="K296" i="1"/>
  <c r="O296" i="1" s="1"/>
  <c r="P296" i="1" s="1"/>
  <c r="K297" i="1"/>
  <c r="K298" i="1"/>
  <c r="K300" i="1"/>
  <c r="O300" i="1" s="1"/>
  <c r="P300" i="1" s="1"/>
  <c r="K301" i="1"/>
  <c r="O301" i="1" s="1"/>
  <c r="P301" i="1" s="1"/>
  <c r="K303" i="1"/>
  <c r="K304" i="1"/>
  <c r="K305" i="1"/>
  <c r="K306" i="1"/>
  <c r="O306" i="1" s="1"/>
  <c r="P306" i="1" s="1"/>
  <c r="K308" i="1"/>
  <c r="K309" i="1"/>
  <c r="K311" i="1"/>
  <c r="K312" i="1"/>
  <c r="O312" i="1" s="1"/>
  <c r="P312" i="1" s="1"/>
  <c r="K313" i="1"/>
  <c r="O313" i="1" s="1"/>
  <c r="P313" i="1" s="1"/>
  <c r="K314" i="1"/>
  <c r="K316" i="1"/>
  <c r="K317" i="1"/>
  <c r="L317" i="1" s="1"/>
  <c r="K319" i="1"/>
  <c r="L319" i="1" s="1"/>
  <c r="K320" i="1"/>
  <c r="K321" i="1"/>
  <c r="O321" i="1" s="1"/>
  <c r="P321" i="1" s="1"/>
  <c r="K322" i="1"/>
  <c r="L322" i="1" s="1"/>
  <c r="K324" i="1"/>
  <c r="K325" i="1"/>
  <c r="K327" i="1"/>
  <c r="K328" i="1"/>
  <c r="O328" i="1" s="1"/>
  <c r="P328" i="1" s="1"/>
  <c r="K329" i="1"/>
  <c r="K330" i="1"/>
  <c r="L330" i="1" s="1"/>
  <c r="K332" i="1"/>
  <c r="K333" i="1"/>
  <c r="L333" i="1" s="1"/>
  <c r="K335" i="1"/>
  <c r="K336" i="1"/>
  <c r="K337" i="1"/>
  <c r="O337" i="1" s="1"/>
  <c r="P337" i="1" s="1"/>
  <c r="K338" i="1"/>
  <c r="O338" i="1" s="1"/>
  <c r="P338" i="1" s="1"/>
  <c r="K340" i="1"/>
  <c r="K341" i="1"/>
  <c r="K343" i="1"/>
  <c r="K344" i="1"/>
  <c r="O344" i="1" s="1"/>
  <c r="P344" i="1" s="1"/>
  <c r="K345" i="1"/>
  <c r="K346" i="1"/>
  <c r="K348" i="1"/>
  <c r="K349" i="1"/>
  <c r="O349" i="1" s="1"/>
  <c r="P349" i="1" s="1"/>
  <c r="K351" i="1"/>
  <c r="K352" i="1"/>
  <c r="K353" i="1"/>
  <c r="O353" i="1" s="1"/>
  <c r="P353" i="1" s="1"/>
  <c r="K354" i="1"/>
  <c r="O354" i="1" s="1"/>
  <c r="P354" i="1" s="1"/>
  <c r="K356" i="1"/>
  <c r="K357" i="1"/>
  <c r="O357" i="1" s="1"/>
  <c r="P357" i="1" s="1"/>
  <c r="K359" i="1"/>
  <c r="K360" i="1"/>
  <c r="L360" i="1" s="1"/>
  <c r="K361" i="1"/>
  <c r="O361" i="1" s="1"/>
  <c r="K362" i="1"/>
  <c r="K364" i="1"/>
  <c r="L364" i="1" s="1"/>
  <c r="K365" i="1"/>
  <c r="O365" i="1" s="1"/>
  <c r="P365" i="1" s="1"/>
  <c r="K367" i="1"/>
  <c r="K368" i="1"/>
  <c r="K369" i="1"/>
  <c r="K370" i="1"/>
  <c r="O370" i="1" s="1"/>
  <c r="P370" i="1" s="1"/>
  <c r="K372" i="1"/>
  <c r="K373" i="1"/>
  <c r="K375" i="1"/>
  <c r="K376" i="1"/>
  <c r="L376" i="1" s="1"/>
  <c r="K377" i="1"/>
  <c r="O377" i="1" s="1"/>
  <c r="P377" i="1" s="1"/>
  <c r="K378" i="1"/>
  <c r="K380" i="1"/>
  <c r="L380" i="1" s="1"/>
  <c r="K381" i="1"/>
  <c r="O381" i="1" s="1"/>
  <c r="P381" i="1" s="1"/>
  <c r="K383" i="1"/>
  <c r="L383" i="1" s="1"/>
  <c r="K384" i="1"/>
  <c r="K385" i="1"/>
  <c r="L385" i="1" s="1"/>
  <c r="K386" i="1"/>
  <c r="O386" i="1" s="1"/>
  <c r="P386" i="1" s="1"/>
  <c r="K388" i="1"/>
  <c r="K389" i="1"/>
  <c r="O389" i="1" s="1"/>
  <c r="P389" i="1" s="1"/>
  <c r="K391" i="1"/>
  <c r="L391" i="1" s="1"/>
  <c r="K392" i="1"/>
  <c r="K393" i="1"/>
  <c r="K394" i="1"/>
  <c r="O394" i="1" s="1"/>
  <c r="P394" i="1" s="1"/>
  <c r="K396" i="1"/>
  <c r="K397" i="1"/>
  <c r="O397" i="1" s="1"/>
  <c r="P397" i="1" s="1"/>
  <c r="K399" i="1"/>
  <c r="K400" i="1"/>
  <c r="K401" i="1"/>
  <c r="K402" i="1"/>
  <c r="L402" i="1" s="1"/>
  <c r="K403" i="1"/>
  <c r="K404" i="1"/>
  <c r="K405" i="1"/>
  <c r="O405" i="1" s="1"/>
  <c r="P405" i="1" s="1"/>
  <c r="K406" i="1"/>
  <c r="K407" i="1"/>
  <c r="K408" i="1"/>
  <c r="O408" i="1" s="1"/>
  <c r="P408" i="1" s="1"/>
  <c r="K409" i="1"/>
  <c r="K410" i="1"/>
  <c r="K411" i="1"/>
  <c r="L411" i="1" s="1"/>
  <c r="K412" i="1"/>
  <c r="K413" i="1"/>
  <c r="K414" i="1"/>
  <c r="O414" i="1" s="1"/>
  <c r="P414" i="1" s="1"/>
  <c r="K415" i="1"/>
  <c r="O415" i="1" s="1"/>
  <c r="P415" i="1" s="1"/>
  <c r="K416" i="1"/>
  <c r="K417" i="1"/>
  <c r="O417" i="1" s="1"/>
  <c r="P417" i="1" s="1"/>
  <c r="K418" i="1"/>
  <c r="O418" i="1" s="1"/>
  <c r="P418" i="1" s="1"/>
  <c r="K419" i="1"/>
  <c r="L419" i="1" s="1"/>
  <c r="K420" i="1"/>
  <c r="K421" i="1"/>
  <c r="K422" i="1"/>
  <c r="O422" i="1" s="1"/>
  <c r="P422" i="1" s="1"/>
  <c r="K423" i="1"/>
  <c r="L423" i="1" s="1"/>
  <c r="K424" i="1"/>
  <c r="K425" i="1"/>
  <c r="K426" i="1"/>
  <c r="K427" i="1"/>
  <c r="K428" i="1"/>
  <c r="L428" i="1" s="1"/>
  <c r="K429" i="1"/>
  <c r="K430" i="1"/>
  <c r="O430" i="1" s="1"/>
  <c r="P430" i="1" s="1"/>
  <c r="K431" i="1"/>
  <c r="K432" i="1"/>
  <c r="L432" i="1" s="1"/>
  <c r="K433" i="1"/>
  <c r="O433" i="1" s="1"/>
  <c r="P433" i="1" s="1"/>
  <c r="K434" i="1"/>
  <c r="L434" i="1" s="1"/>
  <c r="K435" i="1"/>
  <c r="K436" i="1"/>
  <c r="K437" i="1"/>
  <c r="L437" i="1" s="1"/>
  <c r="K438" i="1"/>
  <c r="L438" i="1" s="1"/>
  <c r="K439" i="1"/>
  <c r="K440" i="1"/>
  <c r="K441" i="1"/>
  <c r="K442" i="1"/>
  <c r="K443" i="1"/>
  <c r="K444" i="1"/>
  <c r="O444" i="1" s="1"/>
  <c r="P444" i="1" s="1"/>
  <c r="K445" i="1"/>
  <c r="O445" i="1" s="1"/>
  <c r="P445" i="1" s="1"/>
  <c r="K446" i="1"/>
  <c r="O446" i="1" s="1"/>
  <c r="P446" i="1" s="1"/>
  <c r="K447" i="1"/>
  <c r="O447" i="1" s="1"/>
  <c r="P447" i="1" s="1"/>
  <c r="K448" i="1"/>
  <c r="K449" i="1"/>
  <c r="O449" i="1" s="1"/>
  <c r="P449" i="1" s="1"/>
  <c r="K450" i="1"/>
  <c r="O450" i="1" s="1"/>
  <c r="P450" i="1" s="1"/>
  <c r="K451" i="1"/>
  <c r="K452" i="1"/>
  <c r="K453" i="1"/>
  <c r="O453" i="1" s="1"/>
  <c r="P453" i="1" s="1"/>
  <c r="K454" i="1"/>
  <c r="K455" i="1"/>
  <c r="K456" i="1"/>
  <c r="O456" i="1" s="1"/>
  <c r="P456" i="1" s="1"/>
  <c r="K457" i="1"/>
  <c r="L457" i="1" s="1"/>
  <c r="K458" i="1"/>
  <c r="O458" i="1" s="1"/>
  <c r="P458" i="1" s="1"/>
  <c r="K459" i="1"/>
  <c r="K460" i="1"/>
  <c r="L460" i="1" s="1"/>
  <c r="K461" i="1"/>
  <c r="K462" i="1"/>
  <c r="O462" i="1" s="1"/>
  <c r="P462" i="1" s="1"/>
  <c r="K463" i="1"/>
  <c r="O463" i="1" s="1"/>
  <c r="P463" i="1" s="1"/>
  <c r="K464" i="1"/>
  <c r="K465" i="1"/>
  <c r="K466" i="1"/>
  <c r="O466" i="1" s="1"/>
  <c r="P466" i="1" s="1"/>
  <c r="K467" i="1"/>
  <c r="K468" i="1"/>
  <c r="K469" i="1"/>
  <c r="O469" i="1" s="1"/>
  <c r="P469" i="1" s="1"/>
  <c r="K470" i="1"/>
  <c r="O470" i="1" s="1"/>
  <c r="P470" i="1" s="1"/>
  <c r="K471" i="1"/>
  <c r="L471" i="1" s="1"/>
  <c r="K472" i="1"/>
  <c r="O472" i="1" s="1"/>
  <c r="P472" i="1" s="1"/>
  <c r="K473" i="1"/>
  <c r="L473" i="1" s="1"/>
  <c r="K474" i="1"/>
  <c r="K475" i="1"/>
  <c r="K476" i="1"/>
  <c r="K477" i="1"/>
  <c r="L477" i="1" s="1"/>
  <c r="K478" i="1"/>
  <c r="O478" i="1" s="1"/>
  <c r="P478" i="1" s="1"/>
  <c r="K479" i="1"/>
  <c r="K480" i="1"/>
  <c r="K481" i="1"/>
  <c r="L481" i="1" s="1"/>
  <c r="K482" i="1"/>
  <c r="K483" i="1"/>
  <c r="L483" i="1" s="1"/>
  <c r="K484" i="1"/>
  <c r="O484" i="1" s="1"/>
  <c r="P484" i="1" s="1"/>
  <c r="K485" i="1"/>
  <c r="K486" i="1"/>
  <c r="O486" i="1" s="1"/>
  <c r="P486" i="1" s="1"/>
  <c r="K487" i="1"/>
  <c r="K488" i="1"/>
  <c r="K489" i="1"/>
  <c r="K490" i="1"/>
  <c r="O490" i="1" s="1"/>
  <c r="P490" i="1" s="1"/>
  <c r="K491" i="1"/>
  <c r="K492" i="1"/>
  <c r="K493" i="1"/>
  <c r="O493" i="1" s="1"/>
  <c r="P493" i="1" s="1"/>
  <c r="K494" i="1"/>
  <c r="O494" i="1" s="1"/>
  <c r="P494" i="1" s="1"/>
  <c r="K495" i="1"/>
  <c r="K496" i="1"/>
  <c r="K497" i="1"/>
  <c r="K498" i="1"/>
  <c r="O498" i="1" s="1"/>
  <c r="P498" i="1" s="1"/>
  <c r="K499" i="1"/>
  <c r="O499" i="1" s="1"/>
  <c r="P499" i="1" s="1"/>
  <c r="K500" i="1"/>
  <c r="K501" i="1"/>
  <c r="K502" i="1"/>
  <c r="O502" i="1" s="1"/>
  <c r="P502" i="1" s="1"/>
  <c r="K503" i="1"/>
  <c r="K504" i="1"/>
  <c r="O504" i="1" s="1"/>
  <c r="P504" i="1" s="1"/>
  <c r="K505" i="1"/>
  <c r="O505" i="1" s="1"/>
  <c r="P505" i="1" s="1"/>
  <c r="K506" i="1"/>
  <c r="O506" i="1" s="1"/>
  <c r="P506" i="1" s="1"/>
  <c r="K507" i="1"/>
  <c r="K508" i="1"/>
  <c r="K509" i="1"/>
  <c r="L509" i="1" s="1"/>
  <c r="K510" i="1"/>
  <c r="O510" i="1" s="1"/>
  <c r="P510" i="1" s="1"/>
  <c r="K511" i="1"/>
  <c r="K512" i="1"/>
  <c r="O512" i="1" s="1"/>
  <c r="P512" i="1" s="1"/>
  <c r="K513" i="1"/>
  <c r="L513" i="1" s="1"/>
  <c r="K514" i="1"/>
  <c r="O514" i="1" s="1"/>
  <c r="P514" i="1" s="1"/>
  <c r="K515" i="1"/>
  <c r="K516" i="1"/>
  <c r="K517" i="1"/>
  <c r="O517" i="1" s="1"/>
  <c r="P517" i="1" s="1"/>
  <c r="K518" i="1"/>
  <c r="O518" i="1" s="1"/>
  <c r="P518" i="1" s="1"/>
  <c r="K519" i="1"/>
  <c r="K520" i="1"/>
  <c r="K521" i="1"/>
  <c r="K522" i="1"/>
  <c r="K523" i="1"/>
  <c r="K524" i="1"/>
  <c r="L524" i="1" s="1"/>
  <c r="K525" i="1"/>
  <c r="K526" i="1"/>
  <c r="K527" i="1"/>
  <c r="K528" i="1"/>
  <c r="O528" i="1" s="1"/>
  <c r="P528" i="1" s="1"/>
  <c r="K529" i="1"/>
  <c r="K530" i="1"/>
  <c r="L530" i="1" s="1"/>
  <c r="K531" i="1"/>
  <c r="K532" i="1"/>
  <c r="K533" i="1"/>
  <c r="L533" i="1" s="1"/>
  <c r="K534" i="1"/>
  <c r="O534" i="1" s="1"/>
  <c r="P534" i="1" s="1"/>
  <c r="K535" i="1"/>
  <c r="L535" i="1" s="1"/>
  <c r="K536" i="1"/>
  <c r="K537" i="1"/>
  <c r="O537" i="1" s="1"/>
  <c r="P537" i="1" s="1"/>
  <c r="K538" i="1"/>
  <c r="O538" i="1" s="1"/>
  <c r="P538" i="1" s="1"/>
  <c r="K539" i="1"/>
  <c r="K540" i="1"/>
  <c r="O540" i="1" s="1"/>
  <c r="P540" i="1" s="1"/>
  <c r="K541" i="1"/>
  <c r="L541" i="1" s="1"/>
  <c r="K542" i="1"/>
  <c r="O542" i="1" s="1"/>
  <c r="P542" i="1" s="1"/>
  <c r="K543" i="1"/>
  <c r="K544" i="1"/>
  <c r="K545" i="1"/>
  <c r="L545" i="1" s="1"/>
  <c r="K546" i="1"/>
  <c r="O546" i="1" s="1"/>
  <c r="P546" i="1" s="1"/>
  <c r="K547" i="1"/>
  <c r="K548" i="1"/>
  <c r="K549" i="1"/>
  <c r="O549" i="1" s="1"/>
  <c r="P549" i="1" s="1"/>
  <c r="K550" i="1"/>
  <c r="O550" i="1" s="1"/>
  <c r="P550" i="1" s="1"/>
  <c r="K551" i="1"/>
  <c r="O551" i="1" s="1"/>
  <c r="P551" i="1" s="1"/>
  <c r="K552" i="1"/>
  <c r="K553" i="1"/>
  <c r="K554" i="1"/>
  <c r="L554" i="1" s="1"/>
  <c r="K555" i="1"/>
  <c r="L555" i="1" s="1"/>
  <c r="K556" i="1"/>
  <c r="K557" i="1"/>
  <c r="K558" i="1"/>
  <c r="O558" i="1" s="1"/>
  <c r="P558" i="1" s="1"/>
  <c r="K559" i="1"/>
  <c r="K560" i="1"/>
  <c r="K561" i="1"/>
  <c r="K562" i="1"/>
  <c r="O562" i="1" s="1"/>
  <c r="P562" i="1" s="1"/>
  <c r="K563" i="1"/>
  <c r="L563" i="1" s="1"/>
  <c r="K564" i="1"/>
  <c r="O564" i="1" s="1"/>
  <c r="P564" i="1" s="1"/>
  <c r="K565" i="1"/>
  <c r="K566" i="1"/>
  <c r="O566" i="1" s="1"/>
  <c r="P566" i="1" s="1"/>
  <c r="K567" i="1"/>
  <c r="L567" i="1" s="1"/>
  <c r="K568" i="1"/>
  <c r="K569" i="1"/>
  <c r="L569" i="1" s="1"/>
  <c r="K570" i="1"/>
  <c r="O570" i="1" s="1"/>
  <c r="P570" i="1" s="1"/>
  <c r="K571" i="1"/>
  <c r="O571" i="1" s="1"/>
  <c r="P571" i="1" s="1"/>
  <c r="K572" i="1"/>
  <c r="K573" i="1"/>
  <c r="K574" i="1"/>
  <c r="O574" i="1" s="1"/>
  <c r="P574" i="1" s="1"/>
  <c r="K575" i="1"/>
  <c r="K576" i="1"/>
  <c r="K577" i="1"/>
  <c r="L577" i="1" s="1"/>
  <c r="K578" i="1"/>
  <c r="K579" i="1"/>
  <c r="O579" i="1" s="1"/>
  <c r="P579" i="1" s="1"/>
  <c r="K580" i="1"/>
  <c r="K581" i="1"/>
  <c r="K582" i="1"/>
  <c r="O582" i="1" s="1"/>
  <c r="P582" i="1" s="1"/>
  <c r="K583" i="1"/>
  <c r="O583" i="1" s="1"/>
  <c r="P583" i="1" s="1"/>
  <c r="K584" i="1"/>
  <c r="K585" i="1"/>
  <c r="K586" i="1"/>
  <c r="O586" i="1" s="1"/>
  <c r="P586" i="1" s="1"/>
  <c r="K587" i="1"/>
  <c r="K588" i="1"/>
  <c r="L588" i="1" s="1"/>
  <c r="K589" i="1"/>
  <c r="K590" i="1"/>
  <c r="O590" i="1" s="1"/>
  <c r="P590" i="1" s="1"/>
  <c r="K591" i="1"/>
  <c r="K592" i="1"/>
  <c r="K593" i="1"/>
  <c r="O593" i="1" s="1"/>
  <c r="P593" i="1" s="1"/>
  <c r="K594" i="1"/>
  <c r="O594" i="1" s="1"/>
  <c r="P594" i="1" s="1"/>
  <c r="K595" i="1"/>
  <c r="K596" i="1"/>
  <c r="K597" i="1"/>
  <c r="L597" i="1" s="1"/>
  <c r="K598" i="1"/>
  <c r="K599" i="1"/>
  <c r="K600" i="1"/>
  <c r="K601" i="1"/>
  <c r="K602" i="1"/>
  <c r="O602" i="1" s="1"/>
  <c r="P602" i="1" s="1"/>
  <c r="K603" i="1"/>
  <c r="O603" i="1" s="1"/>
  <c r="P603" i="1" s="1"/>
  <c r="K604" i="1"/>
  <c r="K605" i="1"/>
  <c r="L605" i="1" s="1"/>
  <c r="K606" i="1"/>
  <c r="L606" i="1" s="1"/>
  <c r="K607" i="1"/>
  <c r="K608" i="1"/>
  <c r="K609" i="1"/>
  <c r="O609" i="1" s="1"/>
  <c r="P609" i="1" s="1"/>
  <c r="K610" i="1"/>
  <c r="O610" i="1" s="1"/>
  <c r="P610" i="1" s="1"/>
  <c r="K611" i="1"/>
  <c r="K612" i="1"/>
  <c r="L612" i="1" s="1"/>
  <c r="K613" i="1"/>
  <c r="L613" i="1" s="1"/>
  <c r="K614" i="1"/>
  <c r="O614" i="1" s="1"/>
  <c r="P614" i="1" s="1"/>
  <c r="K615" i="1"/>
  <c r="L615" i="1" s="1"/>
  <c r="K616" i="1"/>
  <c r="K617" i="1"/>
  <c r="K618" i="1"/>
  <c r="O618" i="1" s="1"/>
  <c r="P618" i="1" s="1"/>
  <c r="K619" i="1"/>
  <c r="K620" i="1"/>
  <c r="O620" i="1" s="1"/>
  <c r="P620" i="1" s="1"/>
  <c r="K621" i="1"/>
  <c r="L621" i="1" s="1"/>
  <c r="K622" i="1"/>
  <c r="O622" i="1" s="1"/>
  <c r="P622" i="1" s="1"/>
  <c r="K623" i="1"/>
  <c r="K624" i="1"/>
  <c r="L624" i="1" s="1"/>
  <c r="K625" i="1"/>
  <c r="O625" i="1" s="1"/>
  <c r="P625" i="1" s="1"/>
  <c r="K626" i="1"/>
  <c r="L626" i="1" s="1"/>
  <c r="K627" i="1"/>
  <c r="K628" i="1"/>
  <c r="K629" i="1"/>
  <c r="L629" i="1" s="1"/>
  <c r="K630" i="1"/>
  <c r="O630" i="1" s="1"/>
  <c r="P630" i="1" s="1"/>
  <c r="K631" i="1"/>
  <c r="K632" i="1"/>
  <c r="L632" i="1" s="1"/>
  <c r="K633" i="1"/>
  <c r="K634" i="1"/>
  <c r="K635" i="1"/>
  <c r="K636" i="1"/>
  <c r="O636" i="1" s="1"/>
  <c r="P636" i="1" s="1"/>
  <c r="K637" i="1"/>
  <c r="L637" i="1" s="1"/>
  <c r="K638" i="1"/>
  <c r="O638" i="1" s="1"/>
  <c r="P638" i="1" s="1"/>
  <c r="K639" i="1"/>
  <c r="K640" i="1"/>
  <c r="L640" i="1" s="1"/>
  <c r="K641" i="1"/>
  <c r="O641" i="1" s="1"/>
  <c r="P641" i="1" s="1"/>
  <c r="K642" i="1"/>
  <c r="L642" i="1" s="1"/>
  <c r="K643" i="1"/>
  <c r="K644" i="1"/>
  <c r="K645" i="1"/>
  <c r="L645" i="1" s="1"/>
  <c r="K646" i="1"/>
  <c r="O646" i="1" s="1"/>
  <c r="P646" i="1" s="1"/>
  <c r="K647" i="1"/>
  <c r="K648" i="1"/>
  <c r="L648" i="1" s="1"/>
  <c r="K649" i="1"/>
  <c r="K650" i="1"/>
  <c r="O650" i="1" s="1"/>
  <c r="P650" i="1" s="1"/>
  <c r="K651" i="1"/>
  <c r="K652" i="1"/>
  <c r="O652" i="1" s="1"/>
  <c r="P652" i="1" s="1"/>
  <c r="K653" i="1"/>
  <c r="L653" i="1" s="1"/>
  <c r="K654" i="1"/>
  <c r="O654" i="1" s="1"/>
  <c r="P654" i="1" s="1"/>
  <c r="K655" i="1"/>
  <c r="K656" i="1"/>
  <c r="L656" i="1" s="1"/>
  <c r="K657" i="1"/>
  <c r="O657" i="1" s="1"/>
  <c r="P657" i="1" s="1"/>
  <c r="K658" i="1"/>
  <c r="O658" i="1" s="1"/>
  <c r="P658" i="1" s="1"/>
  <c r="K659" i="1"/>
  <c r="K660" i="1"/>
  <c r="K661" i="1"/>
  <c r="L661" i="1" s="1"/>
  <c r="K662" i="1"/>
  <c r="L662" i="1" s="1"/>
  <c r="K663" i="1"/>
  <c r="K664" i="1"/>
  <c r="L664" i="1" s="1"/>
  <c r="K665" i="1"/>
  <c r="K666" i="1"/>
  <c r="O666" i="1" s="1"/>
  <c r="P666" i="1" s="1"/>
  <c r="K667" i="1"/>
  <c r="K668" i="1"/>
  <c r="O668" i="1" s="1"/>
  <c r="P668" i="1" s="1"/>
  <c r="K669" i="1"/>
  <c r="L669" i="1" s="1"/>
  <c r="K670" i="1"/>
  <c r="K671" i="1"/>
  <c r="K672" i="1"/>
  <c r="L672" i="1" s="1"/>
  <c r="K673" i="1"/>
  <c r="O673" i="1" s="1"/>
  <c r="P673" i="1" s="1"/>
  <c r="K674" i="1"/>
  <c r="O674" i="1" s="1"/>
  <c r="P674" i="1" s="1"/>
  <c r="K675" i="1"/>
  <c r="K676" i="1"/>
  <c r="K677" i="1"/>
  <c r="L677" i="1" s="1"/>
  <c r="K678" i="1"/>
  <c r="K679" i="1"/>
  <c r="K680" i="1"/>
  <c r="L680" i="1" s="1"/>
  <c r="K681" i="1"/>
  <c r="K682" i="1"/>
  <c r="O682" i="1" s="1"/>
  <c r="P682" i="1" s="1"/>
  <c r="K683" i="1"/>
  <c r="K684" i="1"/>
  <c r="O684" i="1" s="1"/>
  <c r="P684" i="1" s="1"/>
  <c r="K685" i="1"/>
  <c r="L685" i="1" s="1"/>
  <c r="K686" i="1"/>
  <c r="O686" i="1" s="1"/>
  <c r="P686" i="1" s="1"/>
  <c r="K687" i="1"/>
  <c r="K688" i="1"/>
  <c r="L688" i="1" s="1"/>
  <c r="K689" i="1"/>
  <c r="O689" i="1" s="1"/>
  <c r="P689" i="1" s="1"/>
  <c r="K690" i="1"/>
  <c r="L690" i="1" s="1"/>
  <c r="K691" i="1"/>
  <c r="K692" i="1"/>
  <c r="K693" i="1"/>
  <c r="K694" i="1"/>
  <c r="O694" i="1" s="1"/>
  <c r="P694" i="1" s="1"/>
  <c r="K695" i="1"/>
  <c r="K696" i="1"/>
  <c r="L696" i="1" s="1"/>
  <c r="K697" i="1"/>
  <c r="K698" i="1"/>
  <c r="L698" i="1" s="1"/>
  <c r="K699" i="1"/>
  <c r="K700" i="1"/>
  <c r="O700" i="1" s="1"/>
  <c r="P700" i="1" s="1"/>
  <c r="K701" i="1"/>
  <c r="K702" i="1"/>
  <c r="O702" i="1" s="1"/>
  <c r="P702" i="1" s="1"/>
  <c r="K703" i="1"/>
  <c r="K704" i="1"/>
  <c r="L704" i="1" s="1"/>
  <c r="K705" i="1"/>
  <c r="O705" i="1" s="1"/>
  <c r="P705" i="1" s="1"/>
  <c r="K706" i="1"/>
  <c r="L706" i="1" s="1"/>
  <c r="K707" i="1"/>
  <c r="K708" i="1"/>
  <c r="K709" i="1"/>
  <c r="K710" i="1"/>
  <c r="O710" i="1" s="1"/>
  <c r="P710" i="1" s="1"/>
  <c r="K711" i="1"/>
  <c r="K712" i="1"/>
  <c r="L712" i="1" s="1"/>
  <c r="K713" i="1"/>
  <c r="K714" i="1"/>
  <c r="L714" i="1" s="1"/>
  <c r="K715" i="1"/>
  <c r="K716" i="1"/>
  <c r="O716" i="1" s="1"/>
  <c r="P716" i="1" s="1"/>
  <c r="K717" i="1"/>
  <c r="K718" i="1"/>
  <c r="O718" i="1" s="1"/>
  <c r="P718" i="1" s="1"/>
  <c r="K719" i="1"/>
  <c r="K720" i="1"/>
  <c r="L720" i="1" s="1"/>
  <c r="K721" i="1"/>
  <c r="O721" i="1" s="1"/>
  <c r="P721" i="1" s="1"/>
  <c r="K722" i="1"/>
  <c r="L722" i="1" s="1"/>
  <c r="K723" i="1"/>
  <c r="K724" i="1"/>
  <c r="K725" i="1"/>
  <c r="K726" i="1"/>
  <c r="L726" i="1" s="1"/>
  <c r="K727" i="1"/>
  <c r="O727" i="1" s="1"/>
  <c r="P727" i="1" s="1"/>
  <c r="K728" i="1"/>
  <c r="L728" i="1" s="1"/>
  <c r="K729" i="1"/>
  <c r="L729" i="1" s="1"/>
  <c r="K730" i="1"/>
  <c r="L730" i="1" s="1"/>
  <c r="K731" i="1"/>
  <c r="L731" i="1" s="1"/>
  <c r="K732" i="1"/>
  <c r="O732" i="1" s="1"/>
  <c r="P732" i="1" s="1"/>
  <c r="K733" i="1"/>
  <c r="K734" i="1"/>
  <c r="L734" i="1" s="1"/>
  <c r="K735" i="1"/>
  <c r="K736" i="1"/>
  <c r="K737" i="1"/>
  <c r="O737" i="1" s="1"/>
  <c r="P737" i="1" s="1"/>
  <c r="K738" i="1"/>
  <c r="O738" i="1" s="1"/>
  <c r="P738" i="1" s="1"/>
  <c r="K739" i="1"/>
  <c r="K740" i="1"/>
  <c r="K741" i="1"/>
  <c r="K742" i="1"/>
  <c r="L742" i="1" s="1"/>
  <c r="K743" i="1"/>
  <c r="L743" i="1" s="1"/>
  <c r="K744" i="1"/>
  <c r="K745" i="1"/>
  <c r="L745" i="1" s="1"/>
  <c r="K746" i="1"/>
  <c r="K747" i="1"/>
  <c r="K748" i="1"/>
  <c r="O748" i="1" s="1"/>
  <c r="P748" i="1" s="1"/>
  <c r="K749" i="1"/>
  <c r="K750" i="1"/>
  <c r="L750" i="1" s="1"/>
  <c r="K751" i="1"/>
  <c r="K752" i="1"/>
  <c r="K753" i="1"/>
  <c r="O753" i="1" s="1"/>
  <c r="P753" i="1" s="1"/>
  <c r="K754" i="1"/>
  <c r="K755" i="1"/>
  <c r="K756" i="1"/>
  <c r="K757" i="1"/>
  <c r="K758" i="1"/>
  <c r="O758" i="1" s="1"/>
  <c r="P758" i="1" s="1"/>
  <c r="K759" i="1"/>
  <c r="O759" i="1" s="1"/>
  <c r="P759" i="1" s="1"/>
  <c r="K760" i="1"/>
  <c r="L760" i="1" s="1"/>
  <c r="K761" i="1"/>
  <c r="L761" i="1" s="1"/>
  <c r="K762" i="1"/>
  <c r="O762" i="1" s="1"/>
  <c r="P762" i="1" s="1"/>
  <c r="K763" i="1"/>
  <c r="O763" i="1" s="1"/>
  <c r="P763" i="1" s="1"/>
  <c r="K764" i="1"/>
  <c r="O764" i="1" s="1"/>
  <c r="P764" i="1" s="1"/>
  <c r="K765" i="1"/>
  <c r="K766" i="1"/>
  <c r="O766" i="1" s="1"/>
  <c r="P766" i="1" s="1"/>
  <c r="K767" i="1"/>
  <c r="K768" i="1"/>
  <c r="K769" i="1"/>
  <c r="O769" i="1" s="1"/>
  <c r="P769" i="1" s="1"/>
  <c r="K770" i="1"/>
  <c r="O770" i="1" s="1"/>
  <c r="P770" i="1" s="1"/>
  <c r="K771" i="1"/>
  <c r="K772" i="1"/>
  <c r="K773" i="1"/>
  <c r="K774" i="1"/>
  <c r="O774" i="1" s="1"/>
  <c r="P774" i="1" s="1"/>
  <c r="K775" i="1"/>
  <c r="L775" i="1" s="1"/>
  <c r="K776" i="1"/>
  <c r="K777" i="1"/>
  <c r="L777" i="1" s="1"/>
  <c r="K778" i="1"/>
  <c r="O778" i="1" s="1"/>
  <c r="P778" i="1" s="1"/>
  <c r="K779" i="1"/>
  <c r="K780" i="1"/>
  <c r="O780" i="1" s="1"/>
  <c r="P780" i="1" s="1"/>
  <c r="K781" i="1"/>
  <c r="K782" i="1"/>
  <c r="O782" i="1" s="1"/>
  <c r="P782" i="1" s="1"/>
  <c r="K783" i="1"/>
  <c r="K784" i="1"/>
  <c r="K785" i="1"/>
  <c r="O785" i="1" s="1"/>
  <c r="P785" i="1" s="1"/>
  <c r="K786" i="1"/>
  <c r="O786" i="1" s="1"/>
  <c r="P786" i="1" s="1"/>
  <c r="K787" i="1"/>
  <c r="K788" i="1"/>
  <c r="K789" i="1"/>
  <c r="K790" i="1"/>
  <c r="K791" i="1"/>
  <c r="O791" i="1" s="1"/>
  <c r="P791" i="1" s="1"/>
  <c r="K792" i="1"/>
  <c r="L792" i="1" s="1"/>
  <c r="K793" i="1"/>
  <c r="L793" i="1" s="1"/>
  <c r="K794" i="1"/>
  <c r="O794" i="1" s="1"/>
  <c r="P794" i="1" s="1"/>
  <c r="K795" i="1"/>
  <c r="L795" i="1" s="1"/>
  <c r="K796" i="1"/>
  <c r="O796" i="1" s="1"/>
  <c r="P796" i="1" s="1"/>
  <c r="K797" i="1"/>
  <c r="K798" i="1"/>
  <c r="K799" i="1"/>
  <c r="K800" i="1"/>
  <c r="K801" i="1"/>
  <c r="O801" i="1" s="1"/>
  <c r="P801" i="1" s="1"/>
  <c r="K802" i="1"/>
  <c r="O802" i="1" s="1"/>
  <c r="P802" i="1" s="1"/>
  <c r="K803" i="1"/>
  <c r="K804" i="1"/>
  <c r="K805" i="1"/>
  <c r="K806" i="1"/>
  <c r="O806" i="1" s="1"/>
  <c r="P806" i="1" s="1"/>
  <c r="K807" i="1"/>
  <c r="L807" i="1" s="1"/>
  <c r="K808" i="1"/>
  <c r="K809" i="1"/>
  <c r="L809" i="1" s="1"/>
  <c r="K810" i="1"/>
  <c r="O810" i="1" s="1"/>
  <c r="P810" i="1" s="1"/>
  <c r="K811" i="1"/>
  <c r="K812" i="1"/>
  <c r="O812" i="1" s="1"/>
  <c r="P812" i="1" s="1"/>
  <c r="K813" i="1"/>
  <c r="K814" i="1"/>
  <c r="O814" i="1" s="1"/>
  <c r="P814" i="1" s="1"/>
  <c r="K815" i="1"/>
  <c r="K816" i="1"/>
  <c r="K817" i="1"/>
  <c r="O817" i="1" s="1"/>
  <c r="P817" i="1" s="1"/>
  <c r="K818" i="1"/>
  <c r="K819" i="1"/>
  <c r="K820" i="1"/>
  <c r="K821" i="1"/>
  <c r="K822" i="1"/>
  <c r="O822" i="1" s="1"/>
  <c r="P822" i="1" s="1"/>
  <c r="K823" i="1"/>
  <c r="O823" i="1" s="1"/>
  <c r="P823" i="1" s="1"/>
  <c r="K824" i="1"/>
  <c r="L824" i="1" s="1"/>
  <c r="K825" i="1"/>
  <c r="K826" i="1"/>
  <c r="K827" i="1"/>
  <c r="O827" i="1" s="1"/>
  <c r="P827" i="1" s="1"/>
  <c r="K828" i="1"/>
  <c r="O828" i="1" s="1"/>
  <c r="P828" i="1" s="1"/>
  <c r="K829" i="1"/>
  <c r="K830" i="1"/>
  <c r="O830" i="1" s="1"/>
  <c r="P830" i="1" s="1"/>
  <c r="K831" i="1"/>
  <c r="K832" i="1"/>
  <c r="K833" i="1"/>
  <c r="O833" i="1" s="1"/>
  <c r="P833" i="1" s="1"/>
  <c r="K834" i="1"/>
  <c r="O834" i="1" s="1"/>
  <c r="P834" i="1" s="1"/>
  <c r="K835" i="1"/>
  <c r="K836" i="1"/>
  <c r="K837" i="1"/>
  <c r="K838" i="1"/>
  <c r="O838" i="1" s="1"/>
  <c r="P838" i="1" s="1"/>
  <c r="K839" i="1"/>
  <c r="L839" i="1" s="1"/>
  <c r="K840" i="1"/>
  <c r="K841" i="1"/>
  <c r="K842" i="1"/>
  <c r="K843" i="1"/>
  <c r="K844" i="1"/>
  <c r="O844" i="1" s="1"/>
  <c r="P844" i="1" s="1"/>
  <c r="K845" i="1"/>
  <c r="K846" i="1"/>
  <c r="O846" i="1" s="1"/>
  <c r="P846" i="1" s="1"/>
  <c r="K847" i="1"/>
  <c r="K848" i="1"/>
  <c r="K849" i="1"/>
  <c r="O849" i="1" s="1"/>
  <c r="P849" i="1" s="1"/>
  <c r="K850" i="1"/>
  <c r="O850" i="1" s="1"/>
  <c r="P850" i="1" s="1"/>
  <c r="K851" i="1"/>
  <c r="K852" i="1"/>
  <c r="K853" i="1"/>
  <c r="L853" i="1" s="1"/>
  <c r="K854" i="1"/>
  <c r="L854" i="1" s="1"/>
  <c r="K855" i="1"/>
  <c r="O855" i="1" s="1"/>
  <c r="P855" i="1" s="1"/>
  <c r="K856" i="1"/>
  <c r="L856" i="1" s="1"/>
  <c r="K857" i="1"/>
  <c r="K858" i="1"/>
  <c r="O858" i="1" s="1"/>
  <c r="P858" i="1" s="1"/>
  <c r="K859" i="1"/>
  <c r="L859" i="1" s="1"/>
  <c r="K860" i="1"/>
  <c r="O860" i="1" s="1"/>
  <c r="P860" i="1" s="1"/>
  <c r="K861" i="1"/>
  <c r="L861" i="1" s="1"/>
  <c r="K862" i="1"/>
  <c r="K863" i="1"/>
  <c r="K864" i="1"/>
  <c r="K865" i="1"/>
  <c r="O865" i="1" s="1"/>
  <c r="P865" i="1" s="1"/>
  <c r="K866" i="1"/>
  <c r="O866" i="1" s="1"/>
  <c r="P866" i="1" s="1"/>
  <c r="K867" i="1"/>
  <c r="K868" i="1"/>
  <c r="K869" i="1"/>
  <c r="L869" i="1" s="1"/>
  <c r="K870" i="1"/>
  <c r="O870" i="1" s="1"/>
  <c r="P870" i="1" s="1"/>
  <c r="K871" i="1"/>
  <c r="L871" i="1" s="1"/>
  <c r="K872" i="1"/>
  <c r="K873" i="1"/>
  <c r="K874" i="1"/>
  <c r="O874" i="1" s="1"/>
  <c r="P874" i="1" s="1"/>
  <c r="K875" i="1"/>
  <c r="K876" i="1"/>
  <c r="O876" i="1" s="1"/>
  <c r="P876" i="1" s="1"/>
  <c r="K877" i="1"/>
  <c r="L877" i="1" s="1"/>
  <c r="K878" i="1"/>
  <c r="K879" i="1"/>
  <c r="K880" i="1"/>
  <c r="K881" i="1"/>
  <c r="O881" i="1" s="1"/>
  <c r="P881" i="1" s="1"/>
  <c r="K882" i="1"/>
  <c r="L882" i="1" s="1"/>
  <c r="K883" i="1"/>
  <c r="K884" i="1"/>
  <c r="K885" i="1"/>
  <c r="L885" i="1" s="1"/>
  <c r="K886" i="1"/>
  <c r="O886" i="1" s="1"/>
  <c r="P886" i="1" s="1"/>
  <c r="K887" i="1"/>
  <c r="O887" i="1" s="1"/>
  <c r="P887" i="1" s="1"/>
  <c r="K888" i="1"/>
  <c r="L888" i="1" s="1"/>
  <c r="K889" i="1"/>
  <c r="K890" i="1"/>
  <c r="K891" i="1"/>
  <c r="O891" i="1" s="1"/>
  <c r="P891" i="1" s="1"/>
  <c r="K892" i="1"/>
  <c r="O892" i="1" s="1"/>
  <c r="P892" i="1" s="1"/>
  <c r="K893" i="1"/>
  <c r="L893" i="1" s="1"/>
  <c r="K894" i="1"/>
  <c r="O894" i="1" s="1"/>
  <c r="P894" i="1" s="1"/>
  <c r="K895" i="1"/>
  <c r="K896" i="1"/>
  <c r="K897" i="1"/>
  <c r="O897" i="1" s="1"/>
  <c r="P897" i="1" s="1"/>
  <c r="K898" i="1"/>
  <c r="L898" i="1" s="1"/>
  <c r="K899" i="1"/>
  <c r="K900" i="1"/>
  <c r="K901" i="1"/>
  <c r="L901" i="1" s="1"/>
  <c r="K902" i="1"/>
  <c r="O902" i="1" s="1"/>
  <c r="P902" i="1" s="1"/>
  <c r="K903" i="1"/>
  <c r="L903" i="1" s="1"/>
  <c r="K904" i="1"/>
  <c r="K905" i="1"/>
  <c r="K906" i="1"/>
  <c r="L906" i="1" s="1"/>
  <c r="K907" i="1"/>
  <c r="K908" i="1"/>
  <c r="O908" i="1" s="1"/>
  <c r="P908" i="1" s="1"/>
  <c r="K909" i="1"/>
  <c r="L909" i="1" s="1"/>
  <c r="K910" i="1"/>
  <c r="K911" i="1"/>
  <c r="K912" i="1"/>
  <c r="K913" i="1"/>
  <c r="O913" i="1" s="1"/>
  <c r="P913" i="1" s="1"/>
  <c r="K914" i="1"/>
  <c r="L914" i="1" s="1"/>
  <c r="K915" i="1"/>
  <c r="K916" i="1"/>
  <c r="K917" i="1"/>
  <c r="L917" i="1" s="1"/>
  <c r="K918" i="1"/>
  <c r="L918" i="1" s="1"/>
  <c r="K919" i="1"/>
  <c r="O919" i="1" s="1"/>
  <c r="P919" i="1" s="1"/>
  <c r="K920" i="1"/>
  <c r="L920" i="1" s="1"/>
  <c r="K921" i="1"/>
  <c r="K922" i="1"/>
  <c r="L922" i="1" s="1"/>
  <c r="K923" i="1"/>
  <c r="L923" i="1" s="1"/>
  <c r="K924" i="1"/>
  <c r="O924" i="1" s="1"/>
  <c r="P924" i="1" s="1"/>
  <c r="K925" i="1"/>
  <c r="L925" i="1" s="1"/>
  <c r="K926" i="1"/>
  <c r="K927" i="1"/>
  <c r="K928" i="1"/>
  <c r="K929" i="1"/>
  <c r="O929" i="1" s="1"/>
  <c r="P929" i="1" s="1"/>
  <c r="K930" i="1"/>
  <c r="O930" i="1" s="1"/>
  <c r="P930" i="1" s="1"/>
  <c r="K931" i="1"/>
  <c r="K932" i="1"/>
  <c r="K933" i="1"/>
  <c r="L933" i="1" s="1"/>
  <c r="K934" i="1"/>
  <c r="L934" i="1" s="1"/>
  <c r="K935" i="1"/>
  <c r="L935" i="1" s="1"/>
  <c r="K936" i="1"/>
  <c r="K937" i="1"/>
  <c r="K938" i="1"/>
  <c r="O938" i="1" s="1"/>
  <c r="P938" i="1" s="1"/>
  <c r="K939" i="1"/>
  <c r="K940" i="1"/>
  <c r="O940" i="1" s="1"/>
  <c r="P940" i="1" s="1"/>
  <c r="K941" i="1"/>
  <c r="L941" i="1" s="1"/>
  <c r="K942" i="1"/>
  <c r="L942" i="1" s="1"/>
  <c r="K943" i="1"/>
  <c r="K944" i="1"/>
  <c r="K945" i="1"/>
  <c r="O945" i="1" s="1"/>
  <c r="P945" i="1" s="1"/>
  <c r="K946" i="1"/>
  <c r="L946" i="1" s="1"/>
  <c r="K947" i="1"/>
  <c r="K948" i="1"/>
  <c r="K949" i="1"/>
  <c r="K950" i="1"/>
  <c r="K951" i="1"/>
  <c r="O951" i="1" s="1"/>
  <c r="P951" i="1" s="1"/>
  <c r="K952" i="1"/>
  <c r="L952" i="1" s="1"/>
  <c r="K953" i="1"/>
  <c r="K954" i="1"/>
  <c r="L954" i="1" s="1"/>
  <c r="K955" i="1"/>
  <c r="O955" i="1" s="1"/>
  <c r="P955" i="1" s="1"/>
  <c r="K956" i="1"/>
  <c r="O956" i="1" s="1"/>
  <c r="P956" i="1" s="1"/>
  <c r="K957" i="1"/>
  <c r="K958" i="1"/>
  <c r="O958" i="1" s="1"/>
  <c r="P958" i="1" s="1"/>
  <c r="K959" i="1"/>
  <c r="K960" i="1"/>
  <c r="K961" i="1"/>
  <c r="O961" i="1" s="1"/>
  <c r="P961" i="1" s="1"/>
  <c r="K962" i="1"/>
  <c r="L962" i="1" s="1"/>
  <c r="K963" i="1"/>
  <c r="K964" i="1"/>
  <c r="K965" i="1"/>
  <c r="K966" i="1"/>
  <c r="O966" i="1" s="1"/>
  <c r="P966" i="1" s="1"/>
  <c r="K967" i="1"/>
  <c r="L967" i="1" s="1"/>
  <c r="K968" i="1"/>
  <c r="K969" i="1"/>
  <c r="K970" i="1"/>
  <c r="L970" i="1" s="1"/>
  <c r="K971" i="1"/>
  <c r="K972" i="1"/>
  <c r="O972" i="1" s="1"/>
  <c r="P972" i="1" s="1"/>
  <c r="K973" i="1"/>
  <c r="K974" i="1"/>
  <c r="O974" i="1" s="1"/>
  <c r="P974" i="1" s="1"/>
  <c r="K975" i="1"/>
  <c r="K976" i="1"/>
  <c r="K977" i="1"/>
  <c r="O977" i="1" s="1"/>
  <c r="P977" i="1" s="1"/>
  <c r="K978" i="1"/>
  <c r="L978" i="1" s="1"/>
  <c r="K979" i="1"/>
  <c r="K980" i="1"/>
  <c r="K981" i="1"/>
  <c r="K982" i="1"/>
  <c r="L982" i="1" s="1"/>
  <c r="K983" i="1"/>
  <c r="O983" i="1" s="1"/>
  <c r="P983" i="1" s="1"/>
  <c r="K984" i="1"/>
  <c r="L984" i="1" s="1"/>
  <c r="K985" i="1"/>
  <c r="L985" i="1" s="1"/>
  <c r="K986" i="1"/>
  <c r="L986" i="1" s="1"/>
  <c r="K987" i="1"/>
  <c r="L987" i="1" s="1"/>
  <c r="K988" i="1"/>
  <c r="O988" i="1" s="1"/>
  <c r="P988" i="1" s="1"/>
  <c r="K989" i="1"/>
  <c r="K990" i="1"/>
  <c r="L990" i="1" s="1"/>
  <c r="K991" i="1"/>
  <c r="K992" i="1"/>
  <c r="K993" i="1"/>
  <c r="O993" i="1" s="1"/>
  <c r="P993" i="1" s="1"/>
  <c r="K994" i="1"/>
  <c r="O994" i="1" s="1"/>
  <c r="P994" i="1" s="1"/>
  <c r="K995" i="1"/>
  <c r="K996" i="1"/>
  <c r="O996" i="1" s="1"/>
  <c r="P996" i="1" s="1"/>
  <c r="K997" i="1"/>
  <c r="K998" i="1"/>
  <c r="K999" i="1"/>
  <c r="L999" i="1" s="1"/>
  <c r="K1000" i="1"/>
  <c r="K1001" i="1"/>
  <c r="L1001" i="1" s="1"/>
  <c r="K1002" i="1"/>
  <c r="L1002" i="1" s="1"/>
  <c r="K1003" i="1"/>
  <c r="L1003" i="1" s="1"/>
  <c r="K1004" i="1"/>
  <c r="L1004" i="1" s="1"/>
  <c r="K1005" i="1"/>
  <c r="K1006" i="1"/>
  <c r="O1006" i="1" s="1"/>
  <c r="P1006" i="1" s="1"/>
  <c r="K1007" i="1"/>
  <c r="K1008" i="1"/>
  <c r="K1009" i="1"/>
  <c r="O1009" i="1" s="1"/>
  <c r="P1009" i="1" s="1"/>
  <c r="K1010" i="1"/>
  <c r="L1010" i="1" s="1"/>
  <c r="K1011" i="1"/>
  <c r="K1012" i="1"/>
  <c r="L1012" i="1" s="1"/>
  <c r="K1013" i="1"/>
  <c r="K1014" i="1"/>
  <c r="K1015" i="1"/>
  <c r="L1015" i="1" s="1"/>
  <c r="K1016" i="1"/>
  <c r="K1017" i="1"/>
  <c r="L1017" i="1" s="1"/>
  <c r="K1018" i="1"/>
  <c r="L1018" i="1" s="1"/>
  <c r="K1019" i="1"/>
  <c r="K1020" i="1"/>
  <c r="K1021" i="1"/>
  <c r="K1022" i="1"/>
  <c r="L1022" i="1" s="1"/>
  <c r="K1023" i="1"/>
  <c r="K1024" i="1"/>
  <c r="L1024" i="1" s="1"/>
  <c r="K1025" i="1"/>
  <c r="O1025" i="1" s="1"/>
  <c r="P1025" i="1" s="1"/>
  <c r="K1026" i="1"/>
  <c r="O1026" i="1" s="1"/>
  <c r="P1026" i="1" s="1"/>
  <c r="K1027" i="1"/>
  <c r="K1028" i="1"/>
  <c r="O1028" i="1" s="1"/>
  <c r="P1028" i="1" s="1"/>
  <c r="K1029" i="1"/>
  <c r="K1030" i="1"/>
  <c r="L1030" i="1" s="1"/>
  <c r="K1031" i="1"/>
  <c r="L1031" i="1" s="1"/>
  <c r="K1032" i="1"/>
  <c r="K1033" i="1"/>
  <c r="L1033" i="1" s="1"/>
  <c r="K1034" i="1"/>
  <c r="O1034" i="1" s="1"/>
  <c r="P1034" i="1" s="1"/>
  <c r="K1035" i="1"/>
  <c r="O1035" i="1" s="1"/>
  <c r="P1035" i="1" s="1"/>
  <c r="K1036" i="1"/>
  <c r="L1036" i="1" s="1"/>
  <c r="K1037" i="1"/>
  <c r="K1038" i="1"/>
  <c r="O1038" i="1" s="1"/>
  <c r="P1038" i="1" s="1"/>
  <c r="K1039" i="1"/>
  <c r="K1040" i="1"/>
  <c r="K1041" i="1"/>
  <c r="O1041" i="1" s="1"/>
  <c r="P1041" i="1" s="1"/>
  <c r="K1042" i="1"/>
  <c r="L1042" i="1" s="1"/>
  <c r="K1043" i="1"/>
  <c r="O1043" i="1" s="1"/>
  <c r="P1043" i="1" s="1"/>
  <c r="K1044" i="1"/>
  <c r="L1044" i="1" s="1"/>
  <c r="K1045" i="1"/>
  <c r="K1046" i="1"/>
  <c r="O1046" i="1" s="1"/>
  <c r="P1046" i="1" s="1"/>
  <c r="K1047" i="1"/>
  <c r="L1047" i="1" s="1"/>
  <c r="K1048" i="1"/>
  <c r="K1049" i="1"/>
  <c r="L1049" i="1" s="1"/>
  <c r="K1050" i="1"/>
  <c r="L1050" i="1" s="1"/>
  <c r="K1051" i="1"/>
  <c r="K1052" i="1"/>
  <c r="K1053" i="1"/>
  <c r="K1054" i="1"/>
  <c r="O1054" i="1" s="1"/>
  <c r="P1054" i="1" s="1"/>
  <c r="K1055" i="1"/>
  <c r="K1056" i="1"/>
  <c r="L1056" i="1" s="1"/>
  <c r="K1057" i="1"/>
  <c r="O1057" i="1" s="1"/>
  <c r="P1057" i="1" s="1"/>
  <c r="K1058" i="1"/>
  <c r="O1058" i="1" s="1"/>
  <c r="P1058" i="1" s="1"/>
  <c r="K1059" i="1"/>
  <c r="K1060" i="1"/>
  <c r="O1060" i="1" s="1"/>
  <c r="P1060" i="1" s="1"/>
  <c r="K1061" i="1"/>
  <c r="K1062" i="1"/>
  <c r="O1062" i="1" s="1"/>
  <c r="P1062" i="1" s="1"/>
  <c r="K1063" i="1"/>
  <c r="L1063" i="1" s="1"/>
  <c r="K1064" i="1"/>
  <c r="K1065" i="1"/>
  <c r="L1065" i="1" s="1"/>
  <c r="K1066" i="1"/>
  <c r="O1066" i="1" s="1"/>
  <c r="P1066" i="1" s="1"/>
  <c r="K1067" i="1"/>
  <c r="L1067" i="1" s="1"/>
  <c r="K1068" i="1"/>
  <c r="L1068" i="1" s="1"/>
  <c r="K1069" i="1"/>
  <c r="K1070" i="1"/>
  <c r="O1070" i="1" s="1"/>
  <c r="P1070" i="1" s="1"/>
  <c r="K1071" i="1"/>
  <c r="K1072" i="1"/>
  <c r="K1073" i="1"/>
  <c r="O1073" i="1" s="1"/>
  <c r="P1073" i="1" s="1"/>
  <c r="K1074" i="1"/>
  <c r="O1074" i="1" s="1"/>
  <c r="P1074" i="1" s="1"/>
  <c r="K1075" i="1"/>
  <c r="K1076" i="1"/>
  <c r="L1076" i="1" s="1"/>
  <c r="K1077" i="1"/>
  <c r="K1078" i="1"/>
  <c r="L1078" i="1" s="1"/>
  <c r="K1079" i="1"/>
  <c r="L1079" i="1" s="1"/>
  <c r="K1080" i="1"/>
  <c r="K1081" i="1"/>
  <c r="L1081" i="1" s="1"/>
  <c r="K1082" i="1"/>
  <c r="O1082" i="1" s="1"/>
  <c r="P1082" i="1" s="1"/>
  <c r="K1083" i="1"/>
  <c r="K1084" i="1"/>
  <c r="K1085" i="1"/>
  <c r="K1086" i="1"/>
  <c r="L1086" i="1" s="1"/>
  <c r="K1087" i="1"/>
  <c r="K1088" i="1"/>
  <c r="L1088" i="1" s="1"/>
  <c r="K1089" i="1"/>
  <c r="O1089" i="1" s="1"/>
  <c r="P1089" i="1" s="1"/>
  <c r="K1090" i="1"/>
  <c r="O1090" i="1" s="1"/>
  <c r="P1090" i="1" s="1"/>
  <c r="K1091" i="1"/>
  <c r="K1092" i="1"/>
  <c r="O1092" i="1" s="1"/>
  <c r="P1092" i="1" s="1"/>
  <c r="K1093" i="1"/>
  <c r="K1094" i="1"/>
  <c r="O1094" i="1" s="1"/>
  <c r="P1094" i="1" s="1"/>
  <c r="K1095" i="1"/>
  <c r="L1095" i="1" s="1"/>
  <c r="K1096" i="1"/>
  <c r="K1097" i="1"/>
  <c r="O1097" i="1" s="1"/>
  <c r="P1097" i="1" s="1"/>
  <c r="K1098" i="1"/>
  <c r="L1098" i="1" s="1"/>
  <c r="K1099" i="1"/>
  <c r="L1099" i="1" s="1"/>
  <c r="K1100" i="1"/>
  <c r="O1100" i="1" s="1"/>
  <c r="P1100" i="1" s="1"/>
  <c r="K1101" i="1"/>
  <c r="L1101" i="1" s="1"/>
  <c r="K1102" i="1"/>
  <c r="L1102" i="1" s="1"/>
  <c r="K1103" i="1"/>
  <c r="K1104" i="1"/>
  <c r="K1105" i="1"/>
  <c r="O1105" i="1" s="1"/>
  <c r="P1105" i="1" s="1"/>
  <c r="K1106" i="1"/>
  <c r="O1106" i="1" s="1"/>
  <c r="P1106" i="1" s="1"/>
  <c r="K1107" i="1"/>
  <c r="L1107" i="1" s="1"/>
  <c r="K1108" i="1"/>
  <c r="O1108" i="1" s="1"/>
  <c r="P1108" i="1" s="1"/>
  <c r="K1109" i="1"/>
  <c r="L1109" i="1" s="1"/>
  <c r="K1110" i="1"/>
  <c r="K1111" i="1"/>
  <c r="O1111" i="1" s="1"/>
  <c r="P1111" i="1" s="1"/>
  <c r="K1112" i="1"/>
  <c r="K1113" i="1"/>
  <c r="O1113" i="1" s="1"/>
  <c r="P1113" i="1" s="1"/>
  <c r="K1114" i="1"/>
  <c r="L1114" i="1" s="1"/>
  <c r="K1115" i="1"/>
  <c r="L1115" i="1" s="1"/>
  <c r="K1116" i="1"/>
  <c r="O1116" i="1" s="1"/>
  <c r="P1116" i="1" s="1"/>
  <c r="K1117" i="1"/>
  <c r="L1117" i="1" s="1"/>
  <c r="K1118" i="1"/>
  <c r="O1118" i="1" s="1"/>
  <c r="P1118" i="1" s="1"/>
  <c r="K1119" i="1"/>
  <c r="O1119" i="1" s="1"/>
  <c r="P1119" i="1" s="1"/>
  <c r="K1120" i="1"/>
  <c r="K1121" i="1"/>
  <c r="O1121" i="1" s="1"/>
  <c r="K1122" i="1"/>
  <c r="O1122" i="1" s="1"/>
  <c r="P1122" i="1" s="1"/>
  <c r="K1123" i="1"/>
  <c r="L1123" i="1" s="1"/>
  <c r="K1124" i="1"/>
  <c r="O1124" i="1" s="1"/>
  <c r="P1124" i="1" s="1"/>
  <c r="K1125" i="1"/>
  <c r="L1125" i="1" s="1"/>
  <c r="K1126" i="1"/>
  <c r="K1127" i="1"/>
  <c r="K1128" i="1"/>
  <c r="K1129" i="1"/>
  <c r="O1129" i="1" s="1"/>
  <c r="P1129" i="1" s="1"/>
  <c r="K1130" i="1"/>
  <c r="L1130" i="1" s="1"/>
  <c r="K1131" i="1"/>
  <c r="L1131" i="1" s="1"/>
  <c r="K1132" i="1"/>
  <c r="O1132" i="1" s="1"/>
  <c r="P1132" i="1" s="1"/>
  <c r="K1133" i="1"/>
  <c r="L1133" i="1" s="1"/>
  <c r="K1134" i="1"/>
  <c r="L1134" i="1" s="1"/>
  <c r="K1135" i="1"/>
  <c r="K1136" i="1"/>
  <c r="K1137" i="1"/>
  <c r="O1137" i="1" s="1"/>
  <c r="P1137" i="1" s="1"/>
  <c r="K1138" i="1"/>
  <c r="O1138" i="1" s="1"/>
  <c r="P1138" i="1" s="1"/>
  <c r="K1139" i="1"/>
  <c r="L1139" i="1" s="1"/>
  <c r="K1140" i="1"/>
  <c r="O1140" i="1" s="1"/>
  <c r="P1140" i="1" s="1"/>
  <c r="K1141" i="1"/>
  <c r="L1141" i="1" s="1"/>
  <c r="K1142" i="1"/>
  <c r="K1143" i="1"/>
  <c r="K1144" i="1"/>
  <c r="K1145" i="1"/>
  <c r="O1145" i="1" s="1"/>
  <c r="P1145" i="1" s="1"/>
  <c r="K1146" i="1"/>
  <c r="L1146" i="1" s="1"/>
  <c r="K1147" i="1"/>
  <c r="K1148" i="1"/>
  <c r="O1148" i="1" s="1"/>
  <c r="P1148" i="1" s="1"/>
  <c r="K1149" i="1"/>
  <c r="L1149" i="1" s="1"/>
  <c r="K1150" i="1"/>
  <c r="O1150" i="1" s="1"/>
  <c r="P1150" i="1" s="1"/>
  <c r="K1151" i="1"/>
  <c r="K1152" i="1"/>
  <c r="K1153" i="1"/>
  <c r="K1154" i="1"/>
  <c r="O1154" i="1" s="1"/>
  <c r="P1154" i="1" s="1"/>
  <c r="K1155" i="1"/>
  <c r="K1156" i="1"/>
  <c r="O1156" i="1" s="1"/>
  <c r="P1156" i="1" s="1"/>
  <c r="K1157" i="1"/>
  <c r="L1157" i="1" s="1"/>
  <c r="K1158" i="1"/>
  <c r="O1158" i="1" s="1"/>
  <c r="P1158" i="1" s="1"/>
  <c r="K1159" i="1"/>
  <c r="K1160" i="1"/>
  <c r="K1161" i="1"/>
  <c r="K1162" i="1"/>
  <c r="L1162" i="1" s="1"/>
  <c r="K1163" i="1"/>
  <c r="L1163" i="1" s="1"/>
  <c r="K1164" i="1"/>
  <c r="O1164" i="1" s="1"/>
  <c r="P1164" i="1" s="1"/>
  <c r="K1165" i="1"/>
  <c r="L1165" i="1" s="1"/>
  <c r="K1166" i="1"/>
  <c r="K1167" i="1"/>
  <c r="K1168" i="1"/>
  <c r="K1169" i="1"/>
  <c r="K1170" i="1"/>
  <c r="O1170" i="1" s="1"/>
  <c r="P1170" i="1" s="1"/>
  <c r="K1171" i="1"/>
  <c r="L1171" i="1" s="1"/>
  <c r="K1172" i="1"/>
  <c r="O1172" i="1" s="1"/>
  <c r="P1172" i="1" s="1"/>
  <c r="K1173" i="1"/>
  <c r="L1173" i="1" s="1"/>
  <c r="K1174" i="1"/>
  <c r="O1174" i="1" s="1"/>
  <c r="P1174" i="1" s="1"/>
  <c r="K1175" i="1"/>
  <c r="O1175" i="1" s="1"/>
  <c r="P1175" i="1" s="1"/>
  <c r="K1176" i="1"/>
  <c r="K1177" i="1"/>
  <c r="K1178" i="1"/>
  <c r="L1178" i="1" s="1"/>
  <c r="K1179" i="1"/>
  <c r="L1179" i="1" s="1"/>
  <c r="K1180" i="1"/>
  <c r="O1180" i="1" s="1"/>
  <c r="P1180" i="1" s="1"/>
  <c r="K1181" i="1"/>
  <c r="L1181" i="1" s="1"/>
  <c r="K1182" i="1"/>
  <c r="L1182" i="1" s="1"/>
  <c r="K1183" i="1"/>
  <c r="O1183" i="1" s="1"/>
  <c r="P1183" i="1" s="1"/>
  <c r="K1184" i="1"/>
  <c r="K1185" i="1"/>
  <c r="K1186" i="1"/>
  <c r="O1186" i="1" s="1"/>
  <c r="P1186" i="1" s="1"/>
  <c r="K1187" i="1"/>
  <c r="L1187" i="1" s="1"/>
  <c r="K1188" i="1"/>
  <c r="O1188" i="1" s="1"/>
  <c r="P1188" i="1" s="1"/>
  <c r="K1189" i="1"/>
  <c r="L1189" i="1" s="1"/>
  <c r="K1190" i="1"/>
  <c r="K1191" i="1"/>
  <c r="K1192" i="1"/>
  <c r="K1193" i="1"/>
  <c r="K1194" i="1"/>
  <c r="L1194" i="1" s="1"/>
  <c r="K1195" i="1"/>
  <c r="L1195" i="1" s="1"/>
  <c r="K1196" i="1"/>
  <c r="O1196" i="1" s="1"/>
  <c r="P1196" i="1" s="1"/>
  <c r="K1197" i="1"/>
  <c r="L1197" i="1" s="1"/>
  <c r="K1198" i="1"/>
  <c r="L1198" i="1" s="1"/>
  <c r="K1199" i="1"/>
  <c r="K1200" i="1"/>
  <c r="K1201" i="1"/>
  <c r="K1202" i="1"/>
  <c r="L1202" i="1" s="1"/>
  <c r="K1203" i="1"/>
  <c r="L1203" i="1" s="1"/>
  <c r="K1204" i="1"/>
  <c r="O1204" i="1" s="1"/>
  <c r="P1204" i="1" s="1"/>
  <c r="K1205" i="1"/>
  <c r="L1205" i="1" s="1"/>
  <c r="K1206" i="1"/>
  <c r="O1206" i="1" s="1"/>
  <c r="P1206" i="1" s="1"/>
  <c r="K1207" i="1"/>
  <c r="K1208" i="1"/>
  <c r="K1209" i="1"/>
  <c r="K1210" i="1"/>
  <c r="L1210" i="1" s="1"/>
  <c r="K1211" i="1"/>
  <c r="K1212" i="1"/>
  <c r="O1212" i="1" s="1"/>
  <c r="P1212" i="1" s="1"/>
  <c r="K1213" i="1"/>
  <c r="L1213" i="1" s="1"/>
  <c r="K1214" i="1"/>
  <c r="L1214" i="1" s="1"/>
  <c r="K1215" i="1"/>
  <c r="K1216" i="1"/>
  <c r="K1217" i="1"/>
  <c r="K1218" i="1"/>
  <c r="L1218" i="1" s="1"/>
  <c r="K1219" i="1"/>
  <c r="K1220" i="1"/>
  <c r="O1220" i="1" s="1"/>
  <c r="P1220" i="1" s="1"/>
  <c r="K1221" i="1"/>
  <c r="L1221" i="1" s="1"/>
  <c r="K1222" i="1"/>
  <c r="O1222" i="1" s="1"/>
  <c r="P1222" i="1" s="1"/>
  <c r="K1223" i="1"/>
  <c r="K1224" i="1"/>
  <c r="K1225" i="1"/>
  <c r="K1226" i="1"/>
  <c r="O1226" i="1" s="1"/>
  <c r="P1226" i="1" s="1"/>
  <c r="K1227" i="1"/>
  <c r="L1227" i="1" s="1"/>
  <c r="K1228" i="1"/>
  <c r="O1228" i="1" s="1"/>
  <c r="P1228" i="1" s="1"/>
  <c r="K1229" i="1"/>
  <c r="L1229" i="1" s="1"/>
  <c r="K1230" i="1"/>
  <c r="K1231" i="1"/>
  <c r="K1232" i="1"/>
  <c r="K1233" i="1"/>
  <c r="K1234" i="1"/>
  <c r="O1234" i="1" s="1"/>
  <c r="P1234" i="1" s="1"/>
  <c r="K1235" i="1"/>
  <c r="L1235" i="1" s="1"/>
  <c r="K1236" i="1"/>
  <c r="O1236" i="1" s="1"/>
  <c r="P1236" i="1" s="1"/>
  <c r="K1237" i="1"/>
  <c r="L1237" i="1" s="1"/>
  <c r="K1238" i="1"/>
  <c r="O1238" i="1" s="1"/>
  <c r="P1238" i="1" s="1"/>
  <c r="K1239" i="1"/>
  <c r="O1239" i="1" s="1"/>
  <c r="P1239" i="1" s="1"/>
  <c r="K1240" i="1"/>
  <c r="K1241" i="1"/>
  <c r="K1242" i="1"/>
  <c r="L1242" i="1" s="1"/>
  <c r="K1243" i="1"/>
  <c r="L1243" i="1" s="1"/>
  <c r="K1244" i="1"/>
  <c r="O1244" i="1" s="1"/>
  <c r="P1244" i="1" s="1"/>
  <c r="K1245" i="1"/>
  <c r="L1245" i="1" s="1"/>
  <c r="K1246" i="1"/>
  <c r="L1246" i="1" s="1"/>
  <c r="K1247" i="1"/>
  <c r="O1247" i="1" s="1"/>
  <c r="P1247" i="1" s="1"/>
  <c r="K1248" i="1"/>
  <c r="K1249" i="1"/>
  <c r="K1250" i="1"/>
  <c r="O1250" i="1" s="1"/>
  <c r="P1250" i="1" s="1"/>
  <c r="K1251" i="1"/>
  <c r="L1251" i="1" s="1"/>
  <c r="K1252" i="1"/>
  <c r="O1252" i="1" s="1"/>
  <c r="P1252" i="1" s="1"/>
  <c r="K1253" i="1"/>
  <c r="L1253" i="1" s="1"/>
  <c r="K1254" i="1"/>
  <c r="K1255" i="1"/>
  <c r="K1256" i="1"/>
  <c r="L1256" i="1" s="1"/>
  <c r="K1257" i="1"/>
  <c r="K1258" i="1"/>
  <c r="O1258" i="1" s="1"/>
  <c r="P1258" i="1" s="1"/>
  <c r="K1259" i="1"/>
  <c r="K1260" i="1"/>
  <c r="L1260" i="1" s="1"/>
  <c r="K1261" i="1"/>
  <c r="O1261" i="1" s="1"/>
  <c r="P1261" i="1" s="1"/>
  <c r="K1262" i="1"/>
  <c r="O1262" i="1" s="1"/>
  <c r="P1262" i="1" s="1"/>
  <c r="K1263" i="1"/>
  <c r="L1263" i="1" s="1"/>
  <c r="K1264" i="1"/>
  <c r="L1264" i="1" s="1"/>
  <c r="K1265" i="1"/>
  <c r="K1266" i="1"/>
  <c r="L1266" i="1" s="1"/>
  <c r="K1267" i="1"/>
  <c r="O1267" i="1" s="1"/>
  <c r="P1267" i="1" s="1"/>
  <c r="K1268" i="1"/>
  <c r="L1268" i="1" s="1"/>
  <c r="K1269" i="1"/>
  <c r="O1269" i="1" s="1"/>
  <c r="P1269" i="1" s="1"/>
  <c r="K1270" i="1"/>
  <c r="L1270" i="1" s="1"/>
  <c r="K1271" i="1"/>
  <c r="K1272" i="1"/>
  <c r="O1272" i="1" s="1"/>
  <c r="P1272" i="1" s="1"/>
  <c r="K1273" i="1"/>
  <c r="K1274" i="1"/>
  <c r="O1274" i="1" s="1"/>
  <c r="P1274" i="1" s="1"/>
  <c r="K1275" i="1"/>
  <c r="K1276" i="1"/>
  <c r="L1276" i="1" s="1"/>
  <c r="K1277" i="1"/>
  <c r="O1277" i="1" s="1"/>
  <c r="P1277" i="1" s="1"/>
  <c r="K1278" i="1"/>
  <c r="O1278" i="1" s="1"/>
  <c r="P1278" i="1" s="1"/>
  <c r="K1279" i="1"/>
  <c r="O1279" i="1" s="1"/>
  <c r="P1279" i="1" s="1"/>
  <c r="K1280" i="1"/>
  <c r="O1280" i="1" s="1"/>
  <c r="P1280" i="1" s="1"/>
  <c r="K1281" i="1"/>
  <c r="K1282" i="1"/>
  <c r="O1282" i="1" s="1"/>
  <c r="P1282" i="1" s="1"/>
  <c r="K1283" i="1"/>
  <c r="K1284" i="1"/>
  <c r="L1284" i="1" s="1"/>
  <c r="K1285" i="1"/>
  <c r="O1285" i="1" s="1"/>
  <c r="P1285" i="1" s="1"/>
  <c r="K1286" i="1"/>
  <c r="L1286" i="1" s="1"/>
  <c r="K1287" i="1"/>
  <c r="K1288" i="1"/>
  <c r="L1288" i="1" s="1"/>
  <c r="K1289" i="1"/>
  <c r="K1290" i="1"/>
  <c r="O1290" i="1" s="1"/>
  <c r="P1290" i="1" s="1"/>
  <c r="K1291" i="1"/>
  <c r="O1291" i="1" s="1"/>
  <c r="P1291" i="1" s="1"/>
  <c r="K1292" i="1"/>
  <c r="L1292" i="1" s="1"/>
  <c r="K1293" i="1"/>
  <c r="O1293" i="1" s="1"/>
  <c r="P1293" i="1" s="1"/>
  <c r="K1294" i="1"/>
  <c r="O1294" i="1" s="1"/>
  <c r="P1294" i="1" s="1"/>
  <c r="K1295" i="1"/>
  <c r="K1296" i="1"/>
  <c r="L1296" i="1" s="1"/>
  <c r="K1297" i="1"/>
  <c r="K1298" i="1"/>
  <c r="L1298" i="1" s="1"/>
  <c r="K1299" i="1"/>
  <c r="K1300" i="1"/>
  <c r="L1300" i="1" s="1"/>
  <c r="K1301" i="1"/>
  <c r="K1302" i="1"/>
  <c r="L1302" i="1" s="1"/>
  <c r="K1303" i="1"/>
  <c r="O1303" i="1" s="1"/>
  <c r="P1303" i="1" s="1"/>
  <c r="K1304" i="1"/>
  <c r="L1304" i="1" s="1"/>
  <c r="K1305" i="1"/>
  <c r="O1305" i="1" s="1"/>
  <c r="P1305" i="1" s="1"/>
  <c r="K1306" i="1"/>
  <c r="O1306" i="1" s="1"/>
  <c r="P1306" i="1" s="1"/>
  <c r="K1307" i="1"/>
  <c r="K1308" i="1"/>
  <c r="O1308" i="1" s="1"/>
  <c r="P1308" i="1" s="1"/>
  <c r="K1309" i="1"/>
  <c r="K1310" i="1"/>
  <c r="L1310" i="1" s="1"/>
  <c r="K1311" i="1"/>
  <c r="K1312" i="1"/>
  <c r="L1312" i="1" s="1"/>
  <c r="K1313" i="1"/>
  <c r="O1313" i="1" s="1"/>
  <c r="P1313" i="1" s="1"/>
  <c r="K1314" i="1"/>
  <c r="L1314" i="1" s="1"/>
  <c r="K1315" i="1"/>
  <c r="K1316" i="1"/>
  <c r="L1316" i="1" s="1"/>
  <c r="K1317" i="1"/>
  <c r="K1318" i="1"/>
  <c r="O1318" i="1" s="1"/>
  <c r="P1318" i="1" s="1"/>
  <c r="K1319" i="1"/>
  <c r="K1320" i="1"/>
  <c r="L1320" i="1" s="1"/>
  <c r="K1321" i="1"/>
  <c r="O1321" i="1" s="1"/>
  <c r="P1321" i="1" s="1"/>
  <c r="K1322" i="1"/>
  <c r="O1322" i="1" s="1"/>
  <c r="P1322" i="1" s="1"/>
  <c r="K1323" i="1"/>
  <c r="K1324" i="1"/>
  <c r="O1324" i="1" s="1"/>
  <c r="P1324" i="1" s="1"/>
  <c r="K1325" i="1"/>
  <c r="K1326" i="1"/>
  <c r="O1326" i="1" s="1"/>
  <c r="P1326" i="1" s="1"/>
  <c r="K1327" i="1"/>
  <c r="K1328" i="1"/>
  <c r="L1328" i="1" s="1"/>
  <c r="K1329" i="1"/>
  <c r="O1329" i="1" s="1"/>
  <c r="P1329" i="1" s="1"/>
  <c r="K1330" i="1"/>
  <c r="L1330" i="1" s="1"/>
  <c r="K1331" i="1"/>
  <c r="O1331" i="1" s="1"/>
  <c r="P1331" i="1" s="1"/>
  <c r="K1332" i="1"/>
  <c r="L1332" i="1" s="1"/>
  <c r="K1333" i="1"/>
  <c r="K1334" i="1"/>
  <c r="L1334" i="1" s="1"/>
  <c r="K1335" i="1"/>
  <c r="K1336" i="1"/>
  <c r="L1336" i="1" s="1"/>
  <c r="K1337" i="1"/>
  <c r="O1337" i="1" s="1"/>
  <c r="P1337" i="1" s="1"/>
  <c r="K1338" i="1"/>
  <c r="O1338" i="1" s="1"/>
  <c r="P1338" i="1" s="1"/>
  <c r="K1339" i="1"/>
  <c r="K1340" i="1"/>
  <c r="O1340" i="1" s="1"/>
  <c r="P1340" i="1" s="1"/>
  <c r="K1341" i="1"/>
  <c r="K1342" i="1"/>
  <c r="O1342" i="1" s="1"/>
  <c r="P1342" i="1" s="1"/>
  <c r="K1343" i="1"/>
  <c r="O1343" i="1" s="1"/>
  <c r="P1343" i="1" s="1"/>
  <c r="K1344" i="1"/>
  <c r="L1344" i="1" s="1"/>
  <c r="K1345" i="1"/>
  <c r="O1345" i="1" s="1"/>
  <c r="P1345" i="1" s="1"/>
  <c r="K1346" i="1"/>
  <c r="K1347" i="1"/>
  <c r="K1348" i="1"/>
  <c r="L1348" i="1" s="1"/>
  <c r="K1349" i="1"/>
  <c r="K1350" i="1"/>
  <c r="L1350" i="1" s="1"/>
  <c r="K1351" i="1"/>
  <c r="K1352" i="1"/>
  <c r="L1352" i="1" s="1"/>
  <c r="K1353" i="1"/>
  <c r="O1353" i="1" s="1"/>
  <c r="P1353" i="1" s="1"/>
  <c r="K1354" i="1"/>
  <c r="O1354" i="1" s="1"/>
  <c r="P1354" i="1" s="1"/>
  <c r="K1355" i="1"/>
  <c r="O1355" i="1" s="1"/>
  <c r="P1355" i="1" s="1"/>
  <c r="K1356" i="1"/>
  <c r="L1356" i="1" s="1"/>
  <c r="K1357" i="1"/>
  <c r="K1358" i="1"/>
  <c r="L1358" i="1" s="1"/>
  <c r="K1359" i="1"/>
  <c r="K1360" i="1"/>
  <c r="L1360" i="1" s="1"/>
  <c r="K1361" i="1"/>
  <c r="O1361" i="1" s="1"/>
  <c r="P1361" i="1" s="1"/>
  <c r="K1362" i="1"/>
  <c r="L1362" i="1" s="1"/>
  <c r="K1363" i="1"/>
  <c r="K1364" i="1"/>
  <c r="L1364" i="1" s="1"/>
  <c r="K1365" i="1"/>
  <c r="K1366" i="1"/>
  <c r="L1366" i="1" s="1"/>
  <c r="K1367" i="1"/>
  <c r="O1367" i="1" s="1"/>
  <c r="P1367" i="1" s="1"/>
  <c r="K1368" i="1"/>
  <c r="O1368" i="1" s="1"/>
  <c r="P1368" i="1" s="1"/>
  <c r="K1369" i="1"/>
  <c r="O1369" i="1" s="1"/>
  <c r="P1369" i="1" s="1"/>
  <c r="K1370" i="1"/>
  <c r="O1370" i="1" s="1"/>
  <c r="P1370" i="1" s="1"/>
  <c r="K1371" i="1"/>
  <c r="K1372" i="1"/>
  <c r="L1372" i="1" s="1"/>
  <c r="K1373" i="1"/>
  <c r="K1374" i="1"/>
  <c r="L1374" i="1" s="1"/>
  <c r="K1375" i="1"/>
  <c r="K1376" i="1"/>
  <c r="L1376" i="1" s="1"/>
  <c r="K1377" i="1"/>
  <c r="O1377" i="1" s="1"/>
  <c r="P1377" i="1" s="1"/>
  <c r="K1378" i="1"/>
  <c r="O1378" i="1" s="1"/>
  <c r="P1378" i="1" s="1"/>
  <c r="K1379" i="1"/>
  <c r="K1380" i="1"/>
  <c r="L1380" i="1" s="1"/>
  <c r="K1381" i="1"/>
  <c r="K1382" i="1"/>
  <c r="O1382" i="1" s="1"/>
  <c r="P1382" i="1" s="1"/>
  <c r="K1383" i="1"/>
  <c r="K1384" i="1"/>
  <c r="L1384" i="1" s="1"/>
  <c r="K1385" i="1"/>
  <c r="O1385" i="1" s="1"/>
  <c r="P1385" i="1" s="1"/>
  <c r="K1386" i="1"/>
  <c r="O1386" i="1" s="1"/>
  <c r="P1386" i="1" s="1"/>
  <c r="K1387" i="1"/>
  <c r="K1388" i="1"/>
  <c r="L1388" i="1" s="1"/>
  <c r="K1389" i="1"/>
  <c r="K1390" i="1"/>
  <c r="O1390" i="1" s="1"/>
  <c r="P1390" i="1" s="1"/>
  <c r="K1391" i="1"/>
  <c r="K1392" i="1"/>
  <c r="L1392" i="1" s="1"/>
  <c r="K1393" i="1"/>
  <c r="O1393" i="1" s="1"/>
  <c r="P1393" i="1" s="1"/>
  <c r="K1394" i="1"/>
  <c r="O1394" i="1" s="1"/>
  <c r="P1394" i="1" s="1"/>
  <c r="K1395" i="1"/>
  <c r="O1395" i="1" s="1"/>
  <c r="P1395" i="1" s="1"/>
  <c r="K1396" i="1"/>
  <c r="L1396" i="1" s="1"/>
  <c r="K1397" i="1"/>
  <c r="K1398" i="1"/>
  <c r="L1398" i="1" s="1"/>
  <c r="K1399" i="1"/>
  <c r="K1400" i="1"/>
  <c r="L1400" i="1" s="1"/>
  <c r="K1401" i="1"/>
  <c r="O1401" i="1" s="1"/>
  <c r="P1401" i="1" s="1"/>
  <c r="K1402" i="1"/>
  <c r="O1402" i="1" s="1"/>
  <c r="P1402" i="1" s="1"/>
  <c r="K1403" i="1"/>
  <c r="K1404" i="1"/>
  <c r="L1404" i="1" s="1"/>
  <c r="K1405" i="1"/>
  <c r="K1406" i="1"/>
  <c r="L1406" i="1" s="1"/>
  <c r="K1407" i="1"/>
  <c r="O1407" i="1" s="1"/>
  <c r="P1407" i="1" s="1"/>
  <c r="K1408" i="1"/>
  <c r="O1408" i="1" s="1"/>
  <c r="P1408" i="1" s="1"/>
  <c r="K1409" i="1"/>
  <c r="O1409" i="1" s="1"/>
  <c r="P1409" i="1" s="1"/>
  <c r="K1410" i="1"/>
  <c r="L1410" i="1" s="1"/>
  <c r="K1411" i="1"/>
  <c r="K1412" i="1"/>
  <c r="L1412" i="1" s="1"/>
  <c r="K1413" i="1"/>
  <c r="K1414" i="1"/>
  <c r="L1414" i="1" s="1"/>
  <c r="K1415" i="1"/>
  <c r="K1416" i="1"/>
  <c r="L1416" i="1" s="1"/>
  <c r="K1417" i="1"/>
  <c r="O1417" i="1" s="1"/>
  <c r="P1417" i="1" s="1"/>
  <c r="K1418" i="1"/>
  <c r="O1418" i="1" s="1"/>
  <c r="P1418" i="1" s="1"/>
  <c r="K1419" i="1"/>
  <c r="O1419" i="1" s="1"/>
  <c r="P1419" i="1" s="1"/>
  <c r="K1420" i="1"/>
  <c r="L1420" i="1" s="1"/>
  <c r="K1421" i="1"/>
  <c r="K1422" i="1"/>
  <c r="O1422" i="1" s="1"/>
  <c r="P1422" i="1" s="1"/>
  <c r="K1423" i="1"/>
  <c r="K1424" i="1"/>
  <c r="O1424" i="1" s="1"/>
  <c r="P1424" i="1" s="1"/>
  <c r="K1425" i="1"/>
  <c r="O1425" i="1" s="1"/>
  <c r="P1425" i="1" s="1"/>
  <c r="K1426" i="1"/>
  <c r="K1427" i="1"/>
  <c r="K1428" i="1"/>
  <c r="L1428" i="1" s="1"/>
  <c r="K1429" i="1"/>
  <c r="O1429" i="1" s="1"/>
  <c r="P1429" i="1" s="1"/>
  <c r="K1430" i="1"/>
  <c r="L1430" i="1" s="1"/>
  <c r="K1431" i="1"/>
  <c r="O1431" i="1" s="1"/>
  <c r="P1431" i="1" s="1"/>
  <c r="K1432" i="1"/>
  <c r="O1432" i="1" s="1"/>
  <c r="P1432" i="1" s="1"/>
  <c r="K1433" i="1"/>
  <c r="K1434" i="1"/>
  <c r="O1434" i="1" s="1"/>
  <c r="P1434" i="1" s="1"/>
  <c r="K1435" i="1"/>
  <c r="K1436" i="1"/>
  <c r="L1436" i="1" s="1"/>
  <c r="K1437" i="1"/>
  <c r="O1437" i="1" s="1"/>
  <c r="P1437" i="1" s="1"/>
  <c r="K1438" i="1"/>
  <c r="K1439" i="1"/>
  <c r="K1440" i="1"/>
  <c r="L1440" i="1" s="1"/>
  <c r="K1441" i="1"/>
  <c r="K1442" i="1"/>
  <c r="L1442" i="1" s="1"/>
  <c r="K1443" i="1"/>
  <c r="K1444" i="1"/>
  <c r="L1444" i="1" s="1"/>
  <c r="K1445" i="1"/>
  <c r="O1445" i="1" s="1"/>
  <c r="P1445" i="1" s="1"/>
  <c r="K1446" i="1"/>
  <c r="K1447" i="1"/>
  <c r="K1448" i="1"/>
  <c r="L1448" i="1" s="1"/>
  <c r="K1449" i="1"/>
  <c r="K1450" i="1"/>
  <c r="K1451" i="1"/>
  <c r="K1452" i="1"/>
  <c r="L1452" i="1" s="1"/>
  <c r="K1453" i="1"/>
  <c r="O1453" i="1" s="1"/>
  <c r="P1453" i="1" s="1"/>
  <c r="K1454" i="1"/>
  <c r="L1454" i="1" s="1"/>
  <c r="K1455" i="1"/>
  <c r="K1456" i="1"/>
  <c r="L1456" i="1" s="1"/>
  <c r="K1457" i="1"/>
  <c r="K1458" i="1"/>
  <c r="L1458" i="1" s="1"/>
  <c r="K1459" i="1"/>
  <c r="O1459" i="1" s="1"/>
  <c r="P1459" i="1" s="1"/>
  <c r="K1460" i="1"/>
  <c r="L1460" i="1" s="1"/>
  <c r="K1461" i="1"/>
  <c r="O1461" i="1" s="1"/>
  <c r="P1461" i="1" s="1"/>
  <c r="K1462" i="1"/>
  <c r="L1462" i="1" s="1"/>
  <c r="K1463" i="1"/>
  <c r="K1464" i="1"/>
  <c r="L1464" i="1" s="1"/>
  <c r="K1465" i="1"/>
  <c r="K1466" i="1"/>
  <c r="O1466" i="1" s="1"/>
  <c r="P1466" i="1" s="1"/>
  <c r="K1467" i="1"/>
  <c r="K1468" i="1"/>
  <c r="O1468" i="1" s="1"/>
  <c r="P1468" i="1" s="1"/>
  <c r="K1469" i="1"/>
  <c r="O1469" i="1" s="1"/>
  <c r="P1469" i="1" s="1"/>
  <c r="K1470" i="1"/>
  <c r="O1470" i="1" s="1"/>
  <c r="P1470" i="1" s="1"/>
  <c r="K1471" i="1"/>
  <c r="O1471" i="1" s="1"/>
  <c r="P1471" i="1" s="1"/>
  <c r="K1472" i="1"/>
  <c r="L1472" i="1" s="1"/>
  <c r="K1473" i="1"/>
  <c r="K1474" i="1"/>
  <c r="O1474" i="1" s="1"/>
  <c r="P1474" i="1" s="1"/>
  <c r="K1475" i="1"/>
  <c r="K1476" i="1"/>
  <c r="L1476" i="1" s="1"/>
  <c r="K1477" i="1"/>
  <c r="O1477" i="1" s="1"/>
  <c r="P1477" i="1" s="1"/>
  <c r="K1478" i="1"/>
  <c r="L1478" i="1" s="1"/>
  <c r="K1479" i="1"/>
  <c r="K1480" i="1"/>
  <c r="O1480" i="1" s="1"/>
  <c r="P1480" i="1" s="1"/>
  <c r="K1481" i="1"/>
  <c r="K1482" i="1"/>
  <c r="O1482" i="1" s="1"/>
  <c r="P1482" i="1" s="1"/>
  <c r="K1483" i="1"/>
  <c r="O1483" i="1" s="1"/>
  <c r="P1483" i="1" s="1"/>
  <c r="K1484" i="1"/>
  <c r="L1484" i="1" s="1"/>
  <c r="K1485" i="1"/>
  <c r="O1485" i="1" s="1"/>
  <c r="P1485" i="1" s="1"/>
  <c r="K1486" i="1"/>
  <c r="L1486" i="1" s="1"/>
  <c r="K1487" i="1"/>
  <c r="K1488" i="1"/>
  <c r="L1488" i="1" s="1"/>
  <c r="K1489" i="1"/>
  <c r="K1490" i="1"/>
  <c r="L1490" i="1" s="1"/>
  <c r="K1491" i="1"/>
  <c r="K1492" i="1"/>
  <c r="L1492" i="1" s="1"/>
  <c r="K1493" i="1"/>
  <c r="O1493" i="1" s="1"/>
  <c r="P1493" i="1" s="1"/>
  <c r="K1494" i="1"/>
  <c r="L1494" i="1" s="1"/>
  <c r="K1495" i="1"/>
  <c r="O1495" i="1" s="1"/>
  <c r="P1495" i="1" s="1"/>
  <c r="K1496" i="1"/>
  <c r="O1496" i="1" s="1"/>
  <c r="P1496" i="1" s="1"/>
  <c r="K1497" i="1"/>
  <c r="K1498" i="1"/>
  <c r="O1498" i="1" s="1"/>
  <c r="P1498" i="1" s="1"/>
  <c r="K1499" i="1"/>
  <c r="K1500" i="1"/>
  <c r="L1500" i="1" s="1"/>
  <c r="K1501" i="1"/>
  <c r="O1501" i="1" s="1"/>
  <c r="P1501" i="1" s="1"/>
  <c r="N11" i="1"/>
  <c r="N19" i="1"/>
  <c r="N27" i="1"/>
  <c r="N35" i="1"/>
  <c r="L38" i="1"/>
  <c r="O43" i="1"/>
  <c r="P43" i="1" s="1"/>
  <c r="N43" i="1"/>
  <c r="O51" i="1"/>
  <c r="P51" i="1" s="1"/>
  <c r="N51" i="1"/>
  <c r="N59" i="1"/>
  <c r="O62" i="1"/>
  <c r="P62" i="1" s="1"/>
  <c r="N67" i="1"/>
  <c r="N75" i="1"/>
  <c r="N83" i="1"/>
  <c r="N123" i="1"/>
  <c r="O126" i="1"/>
  <c r="P126" i="1" s="1"/>
  <c r="N155" i="1"/>
  <c r="N187" i="1"/>
  <c r="N195" i="1"/>
  <c r="O198" i="1"/>
  <c r="P198" i="1" s="1"/>
  <c r="N203" i="1"/>
  <c r="O219" i="1"/>
  <c r="P219" i="1" s="1"/>
  <c r="N219" i="1"/>
  <c r="N243" i="1"/>
  <c r="N259" i="1"/>
  <c r="N267" i="1"/>
  <c r="N3" i="1"/>
  <c r="N15" i="1"/>
  <c r="L18" i="1"/>
  <c r="O18" i="1"/>
  <c r="P18" i="1" s="1"/>
  <c r="N23" i="1"/>
  <c r="N31" i="1"/>
  <c r="L34" i="1"/>
  <c r="O47" i="1"/>
  <c r="P47" i="1" s="1"/>
  <c r="N47" i="1"/>
  <c r="N55" i="1"/>
  <c r="O63" i="1"/>
  <c r="P63" i="1" s="1"/>
  <c r="N63" i="1"/>
  <c r="N71" i="1"/>
  <c r="N79" i="1"/>
  <c r="N87" i="1"/>
  <c r="N95" i="1"/>
  <c r="N103" i="1"/>
  <c r="L106" i="1"/>
  <c r="N111" i="1"/>
  <c r="N119" i="1"/>
  <c r="N127" i="1"/>
  <c r="N135" i="1"/>
  <c r="N143" i="1"/>
  <c r="L146" i="1"/>
  <c r="O151" i="1"/>
  <c r="P151" i="1" s="1"/>
  <c r="N151" i="1"/>
  <c r="N159" i="1"/>
  <c r="N167" i="1"/>
  <c r="N175" i="1"/>
  <c r="N183" i="1"/>
  <c r="N191" i="1"/>
  <c r="N199" i="1"/>
  <c r="L202" i="1"/>
  <c r="N207" i="1"/>
  <c r="L210" i="1"/>
  <c r="N215" i="1"/>
  <c r="N223" i="1"/>
  <c r="N231" i="1"/>
  <c r="L234" i="1"/>
  <c r="O234" i="1"/>
  <c r="P234" i="1" s="1"/>
  <c r="O239" i="1"/>
  <c r="P239" i="1" s="1"/>
  <c r="N239" i="1"/>
  <c r="N247" i="1"/>
  <c r="N255" i="1"/>
  <c r="N263" i="1"/>
  <c r="O266" i="1"/>
  <c r="P266" i="1" s="1"/>
  <c r="N271" i="1"/>
  <c r="N279" i="1"/>
  <c r="N287" i="1"/>
  <c r="N295" i="1"/>
  <c r="N303" i="1"/>
  <c r="N311" i="1"/>
  <c r="O319" i="1"/>
  <c r="P319" i="1" s="1"/>
  <c r="N319" i="1"/>
  <c r="O322" i="1"/>
  <c r="P322" i="1" s="1"/>
  <c r="N327" i="1"/>
  <c r="N335" i="1"/>
  <c r="L338" i="1"/>
  <c r="N343" i="1"/>
  <c r="N351" i="1"/>
  <c r="N359" i="1"/>
  <c r="N367" i="1"/>
  <c r="N375" i="1"/>
  <c r="O383" i="1"/>
  <c r="P383" i="1" s="1"/>
  <c r="N383" i="1"/>
  <c r="N391" i="1"/>
  <c r="N399" i="1"/>
  <c r="N408" i="1"/>
  <c r="O419" i="1"/>
  <c r="P419" i="1" s="1"/>
  <c r="N419" i="1"/>
  <c r="N440" i="1"/>
  <c r="N448" i="1"/>
  <c r="N456" i="1"/>
  <c r="N500" i="1"/>
  <c r="N509" i="1"/>
  <c r="N523" i="1"/>
  <c r="N541" i="1"/>
  <c r="N557" i="1"/>
  <c r="N580" i="1"/>
  <c r="N588" i="1"/>
  <c r="N604" i="1"/>
  <c r="L815" i="1"/>
  <c r="O815" i="1"/>
  <c r="P815" i="1" s="1"/>
  <c r="L911" i="1"/>
  <c r="O911" i="1"/>
  <c r="P911" i="1" s="1"/>
  <c r="L1083" i="1"/>
  <c r="O1083" i="1"/>
  <c r="P1083" i="1" s="1"/>
  <c r="N4" i="1"/>
  <c r="N12" i="1"/>
  <c r="N16" i="1"/>
  <c r="N24" i="1"/>
  <c r="N28" i="1"/>
  <c r="N32" i="1"/>
  <c r="L35" i="1"/>
  <c r="N36" i="1"/>
  <c r="N52" i="1"/>
  <c r="O56" i="1"/>
  <c r="P56" i="1" s="1"/>
  <c r="N56" i="1"/>
  <c r="N60" i="1"/>
  <c r="L63" i="1"/>
  <c r="O64" i="1"/>
  <c r="P64" i="1" s="1"/>
  <c r="N64" i="1"/>
  <c r="N68" i="1"/>
  <c r="N72" i="1"/>
  <c r="O76" i="1"/>
  <c r="P76" i="1" s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L135" i="1"/>
  <c r="N136" i="1"/>
  <c r="N140" i="1"/>
  <c r="N144" i="1"/>
  <c r="N148" i="1"/>
  <c r="N152" i="1"/>
  <c r="L155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O228" i="1"/>
  <c r="P228" i="1" s="1"/>
  <c r="N228" i="1"/>
  <c r="N232" i="1"/>
  <c r="N236" i="1"/>
  <c r="L239" i="1"/>
  <c r="N240" i="1"/>
  <c r="N244" i="1"/>
  <c r="L247" i="1"/>
  <c r="N248" i="1"/>
  <c r="N252" i="1"/>
  <c r="O256" i="1"/>
  <c r="P256" i="1" s="1"/>
  <c r="N256" i="1"/>
  <c r="N260" i="1"/>
  <c r="O264" i="1"/>
  <c r="P264" i="1" s="1"/>
  <c r="N264" i="1"/>
  <c r="N268" i="1"/>
  <c r="N272" i="1"/>
  <c r="N276" i="1"/>
  <c r="N280" i="1"/>
  <c r="L283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L339" i="1"/>
  <c r="N340" i="1"/>
  <c r="N344" i="1"/>
  <c r="N348" i="1"/>
  <c r="N352" i="1"/>
  <c r="N356" i="1"/>
  <c r="N360" i="1"/>
  <c r="N364" i="1"/>
  <c r="N368" i="1"/>
  <c r="L371" i="1"/>
  <c r="N372" i="1"/>
  <c r="N376" i="1"/>
  <c r="N380" i="1"/>
  <c r="N384" i="1"/>
  <c r="N388" i="1"/>
  <c r="N392" i="1"/>
  <c r="N396" i="1"/>
  <c r="N400" i="1"/>
  <c r="N406" i="1"/>
  <c r="O411" i="1"/>
  <c r="P411" i="1" s="1"/>
  <c r="N414" i="1"/>
  <c r="N422" i="1"/>
  <c r="L427" i="1"/>
  <c r="O427" i="1"/>
  <c r="P427" i="1" s="1"/>
  <c r="N430" i="1"/>
  <c r="N438" i="1"/>
  <c r="N446" i="1"/>
  <c r="N454" i="1"/>
  <c r="L459" i="1"/>
  <c r="O459" i="1"/>
  <c r="P459" i="1" s="1"/>
  <c r="N462" i="1"/>
  <c r="N470" i="1"/>
  <c r="N480" i="1"/>
  <c r="N489" i="1"/>
  <c r="L491" i="1"/>
  <c r="O491" i="1"/>
  <c r="P491" i="1" s="1"/>
  <c r="N496" i="1"/>
  <c r="N505" i="1"/>
  <c r="N512" i="1"/>
  <c r="N521" i="1"/>
  <c r="N528" i="1"/>
  <c r="O530" i="1"/>
  <c r="P530" i="1" s="1"/>
  <c r="N537" i="1"/>
  <c r="N544" i="1"/>
  <c r="N553" i="1"/>
  <c r="O555" i="1"/>
  <c r="P555" i="1" s="1"/>
  <c r="N560" i="1"/>
  <c r="N569" i="1"/>
  <c r="L571" i="1"/>
  <c r="N576" i="1"/>
  <c r="N592" i="1"/>
  <c r="L595" i="1"/>
  <c r="O595" i="1"/>
  <c r="P595" i="1" s="1"/>
  <c r="N608" i="1"/>
  <c r="O731" i="1"/>
  <c r="P731" i="1" s="1"/>
  <c r="L763" i="1"/>
  <c r="O795" i="1"/>
  <c r="P795" i="1" s="1"/>
  <c r="L827" i="1"/>
  <c r="O859" i="1"/>
  <c r="P859" i="1" s="1"/>
  <c r="L891" i="1"/>
  <c r="O923" i="1"/>
  <c r="P923" i="1" s="1"/>
  <c r="L955" i="1"/>
  <c r="O987" i="1"/>
  <c r="P987" i="1" s="1"/>
  <c r="L1043" i="1"/>
  <c r="N411" i="1"/>
  <c r="N416" i="1"/>
  <c r="N424" i="1"/>
  <c r="N427" i="1"/>
  <c r="O434" i="1"/>
  <c r="P434" i="1" s="1"/>
  <c r="N451" i="1"/>
  <c r="L453" i="1"/>
  <c r="N459" i="1"/>
  <c r="L466" i="1"/>
  <c r="N467" i="1"/>
  <c r="L469" i="1"/>
  <c r="N472" i="1"/>
  <c r="N475" i="1"/>
  <c r="N477" i="1"/>
  <c r="N484" i="1"/>
  <c r="N491" i="1"/>
  <c r="L502" i="1"/>
  <c r="N516" i="1"/>
  <c r="N532" i="1"/>
  <c r="N548" i="1"/>
  <c r="N555" i="1"/>
  <c r="N571" i="1"/>
  <c r="L735" i="1"/>
  <c r="O735" i="1"/>
  <c r="P735" i="1" s="1"/>
  <c r="L879" i="1"/>
  <c r="O879" i="1"/>
  <c r="P879" i="1" s="1"/>
  <c r="L975" i="1"/>
  <c r="O975" i="1"/>
  <c r="P975" i="1" s="1"/>
  <c r="N20" i="1"/>
  <c r="O39" i="1"/>
  <c r="P39" i="1" s="1"/>
  <c r="N40" i="1"/>
  <c r="N44" i="1"/>
  <c r="N48" i="1"/>
  <c r="O5" i="1"/>
  <c r="P5" i="1" s="1"/>
  <c r="N5" i="1"/>
  <c r="N6" i="1"/>
  <c r="N7" i="1"/>
  <c r="N8" i="1"/>
  <c r="N9" i="1"/>
  <c r="O13" i="1"/>
  <c r="P13" i="1" s="1"/>
  <c r="N13" i="1"/>
  <c r="N17" i="1"/>
  <c r="N21" i="1"/>
  <c r="N25" i="1"/>
  <c r="N29" i="1"/>
  <c r="N33" i="1"/>
  <c r="N37" i="1"/>
  <c r="O41" i="1"/>
  <c r="P41" i="1" s="1"/>
  <c r="N41" i="1"/>
  <c r="N45" i="1"/>
  <c r="N49" i="1"/>
  <c r="N53" i="1"/>
  <c r="N57" i="1"/>
  <c r="N61" i="1"/>
  <c r="N65" i="1"/>
  <c r="N69" i="1"/>
  <c r="N73" i="1"/>
  <c r="N77" i="1"/>
  <c r="N81" i="1"/>
  <c r="L84" i="1"/>
  <c r="P85" i="1"/>
  <c r="N85" i="1"/>
  <c r="N89" i="1"/>
  <c r="N93" i="1"/>
  <c r="N97" i="1"/>
  <c r="N101" i="1"/>
  <c r="N105" i="1"/>
  <c r="N109" i="1"/>
  <c r="N113" i="1"/>
  <c r="N117" i="1"/>
  <c r="L120" i="1"/>
  <c r="N121" i="1"/>
  <c r="O125" i="1"/>
  <c r="P125" i="1" s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L196" i="1"/>
  <c r="O197" i="1"/>
  <c r="P197" i="1" s="1"/>
  <c r="N197" i="1"/>
  <c r="N201" i="1"/>
  <c r="O205" i="1"/>
  <c r="P205" i="1" s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O265" i="1"/>
  <c r="P265" i="1" s="1"/>
  <c r="N265" i="1"/>
  <c r="N269" i="1"/>
  <c r="N273" i="1"/>
  <c r="N277" i="1"/>
  <c r="P281" i="1"/>
  <c r="N281" i="1"/>
  <c r="N285" i="1"/>
  <c r="N289" i="1"/>
  <c r="N293" i="1"/>
  <c r="N297" i="1"/>
  <c r="N301" i="1"/>
  <c r="N305" i="1"/>
  <c r="N309" i="1"/>
  <c r="N313" i="1"/>
  <c r="O317" i="1"/>
  <c r="P317" i="1" s="1"/>
  <c r="N317" i="1"/>
  <c r="N321" i="1"/>
  <c r="N325" i="1"/>
  <c r="N329" i="1"/>
  <c r="O333" i="1"/>
  <c r="P333" i="1" s="1"/>
  <c r="N333" i="1"/>
  <c r="N337" i="1"/>
  <c r="N341" i="1"/>
  <c r="L344" i="1"/>
  <c r="N345" i="1"/>
  <c r="N349" i="1"/>
  <c r="N353" i="1"/>
  <c r="N357" i="1"/>
  <c r="P361" i="1"/>
  <c r="N361" i="1"/>
  <c r="N365" i="1"/>
  <c r="N369" i="1"/>
  <c r="N373" i="1"/>
  <c r="N377" i="1"/>
  <c r="N381" i="1"/>
  <c r="N385" i="1"/>
  <c r="N389" i="1"/>
  <c r="N393" i="1"/>
  <c r="N397" i="1"/>
  <c r="N401" i="1"/>
  <c r="N404" i="1"/>
  <c r="N407" i="1"/>
  <c r="N412" i="1"/>
  <c r="N415" i="1"/>
  <c r="N420" i="1"/>
  <c r="O423" i="1"/>
  <c r="P423" i="1" s="1"/>
  <c r="N423" i="1"/>
  <c r="N428" i="1"/>
  <c r="O431" i="1"/>
  <c r="P431" i="1" s="1"/>
  <c r="N431" i="1"/>
  <c r="N436" i="1"/>
  <c r="N439" i="1"/>
  <c r="N444" i="1"/>
  <c r="N447" i="1"/>
  <c r="L449" i="1"/>
  <c r="N452" i="1"/>
  <c r="N455" i="1"/>
  <c r="N460" i="1"/>
  <c r="N463" i="1"/>
  <c r="N468" i="1"/>
  <c r="O471" i="1"/>
  <c r="P471" i="1" s="1"/>
  <c r="N471" i="1"/>
  <c r="O473" i="1"/>
  <c r="P473" i="1" s="1"/>
  <c r="N476" i="1"/>
  <c r="O483" i="1"/>
  <c r="P483" i="1" s="1"/>
  <c r="N483" i="1"/>
  <c r="N485" i="1"/>
  <c r="L487" i="1"/>
  <c r="O487" i="1"/>
  <c r="P487" i="1" s="1"/>
  <c r="N492" i="1"/>
  <c r="N499" i="1"/>
  <c r="N501" i="1"/>
  <c r="N508" i="1"/>
  <c r="O515" i="1"/>
  <c r="P515" i="1" s="1"/>
  <c r="N515" i="1"/>
  <c r="N517" i="1"/>
  <c r="L519" i="1"/>
  <c r="O519" i="1"/>
  <c r="P519" i="1" s="1"/>
  <c r="N524" i="1"/>
  <c r="O531" i="1"/>
  <c r="P531" i="1" s="1"/>
  <c r="N531" i="1"/>
  <c r="N533" i="1"/>
  <c r="O535" i="1"/>
  <c r="P535" i="1" s="1"/>
  <c r="N540" i="1"/>
  <c r="N547" i="1"/>
  <c r="N549" i="1"/>
  <c r="L551" i="1"/>
  <c r="N556" i="1"/>
  <c r="O563" i="1"/>
  <c r="P563" i="1" s="1"/>
  <c r="N563" i="1"/>
  <c r="N565" i="1"/>
  <c r="O567" i="1"/>
  <c r="P567" i="1" s="1"/>
  <c r="N572" i="1"/>
  <c r="N579" i="1"/>
  <c r="N581" i="1"/>
  <c r="L583" i="1"/>
  <c r="N596" i="1"/>
  <c r="L599" i="1"/>
  <c r="O599" i="1"/>
  <c r="P599" i="1" s="1"/>
  <c r="N612" i="1"/>
  <c r="O615" i="1"/>
  <c r="P615" i="1" s="1"/>
  <c r="L727" i="1"/>
  <c r="O743" i="1"/>
  <c r="P743" i="1" s="1"/>
  <c r="L759" i="1"/>
  <c r="O775" i="1"/>
  <c r="P775" i="1" s="1"/>
  <c r="L791" i="1"/>
  <c r="O807" i="1"/>
  <c r="P807" i="1" s="1"/>
  <c r="L823" i="1"/>
  <c r="O839" i="1"/>
  <c r="P839" i="1" s="1"/>
  <c r="L855" i="1"/>
  <c r="O871" i="1"/>
  <c r="P871" i="1" s="1"/>
  <c r="L887" i="1"/>
  <c r="O903" i="1"/>
  <c r="P903" i="1" s="1"/>
  <c r="L919" i="1"/>
  <c r="O935" i="1"/>
  <c r="P935" i="1" s="1"/>
  <c r="L951" i="1"/>
  <c r="O967" i="1"/>
  <c r="P967" i="1" s="1"/>
  <c r="L983" i="1"/>
  <c r="O1003" i="1"/>
  <c r="P1003" i="1" s="1"/>
  <c r="L1035" i="1"/>
  <c r="O1067" i="1"/>
  <c r="P1067" i="1" s="1"/>
  <c r="O402" i="1"/>
  <c r="P402" i="1" s="1"/>
  <c r="N403" i="1"/>
  <c r="N432" i="1"/>
  <c r="N435" i="1"/>
  <c r="N443" i="1"/>
  <c r="N464" i="1"/>
  <c r="N493" i="1"/>
  <c r="N507" i="1"/>
  <c r="N525" i="1"/>
  <c r="N539" i="1"/>
  <c r="N564" i="1"/>
  <c r="N573" i="1"/>
  <c r="L6" i="1"/>
  <c r="N10" i="1"/>
  <c r="L13" i="1"/>
  <c r="N14" i="1"/>
  <c r="N18" i="1"/>
  <c r="N26" i="1"/>
  <c r="N30" i="1"/>
  <c r="N34" i="1"/>
  <c r="N38" i="1"/>
  <c r="N42" i="1"/>
  <c r="N46" i="1"/>
  <c r="N50" i="1"/>
  <c r="N54" i="1"/>
  <c r="N58" i="1"/>
  <c r="N62" i="1"/>
  <c r="N66" i="1"/>
  <c r="P70" i="1"/>
  <c r="N70" i="1"/>
  <c r="N74" i="1"/>
  <c r="L77" i="1"/>
  <c r="N78" i="1"/>
  <c r="N82" i="1"/>
  <c r="L85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P146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L197" i="1"/>
  <c r="N198" i="1"/>
  <c r="N202" i="1"/>
  <c r="N206" i="1"/>
  <c r="P210" i="1"/>
  <c r="N210" i="1"/>
  <c r="N214" i="1"/>
  <c r="N218" i="1"/>
  <c r="N222" i="1"/>
  <c r="N226" i="1"/>
  <c r="N230" i="1"/>
  <c r="N234" i="1"/>
  <c r="N238" i="1"/>
  <c r="N242" i="1"/>
  <c r="N246" i="1"/>
  <c r="N250" i="1"/>
  <c r="L253" i="1"/>
  <c r="N254" i="1"/>
  <c r="N258" i="1"/>
  <c r="L261" i="1"/>
  <c r="N262" i="1"/>
  <c r="N266" i="1"/>
  <c r="L269" i="1"/>
  <c r="P270" i="1"/>
  <c r="N270" i="1"/>
  <c r="N274" i="1"/>
  <c r="N278" i="1"/>
  <c r="L281" i="1"/>
  <c r="N282" i="1"/>
  <c r="L285" i="1"/>
  <c r="N286" i="1"/>
  <c r="N290" i="1"/>
  <c r="N294" i="1"/>
  <c r="N298" i="1"/>
  <c r="L301" i="1"/>
  <c r="N302" i="1"/>
  <c r="N306" i="1"/>
  <c r="N310" i="1"/>
  <c r="L313" i="1"/>
  <c r="N314" i="1"/>
  <c r="N318" i="1"/>
  <c r="N322" i="1"/>
  <c r="N326" i="1"/>
  <c r="N330" i="1"/>
  <c r="N334" i="1"/>
  <c r="N338" i="1"/>
  <c r="N342" i="1"/>
  <c r="N346" i="1"/>
  <c r="N350" i="1"/>
  <c r="N354" i="1"/>
  <c r="N358" i="1"/>
  <c r="L361" i="1"/>
  <c r="N362" i="1"/>
  <c r="N366" i="1"/>
  <c r="N370" i="1"/>
  <c r="N374" i="1"/>
  <c r="L377" i="1"/>
  <c r="N378" i="1"/>
  <c r="N382" i="1"/>
  <c r="N386" i="1"/>
  <c r="N390" i="1"/>
  <c r="N394" i="1"/>
  <c r="N398" i="1"/>
  <c r="N402" i="1"/>
  <c r="N410" i="1"/>
  <c r="L415" i="1"/>
  <c r="N418" i="1"/>
  <c r="N426" i="1"/>
  <c r="L431" i="1"/>
  <c r="N434" i="1"/>
  <c r="N442" i="1"/>
  <c r="L447" i="1"/>
  <c r="N450" i="1"/>
  <c r="N458" i="1"/>
  <c r="L463" i="1"/>
  <c r="N466" i="1"/>
  <c r="N474" i="1"/>
  <c r="O481" i="1"/>
  <c r="P481" i="1" s="1"/>
  <c r="N481" i="1"/>
  <c r="N488" i="1"/>
  <c r="N497" i="1"/>
  <c r="L499" i="1"/>
  <c r="N504" i="1"/>
  <c r="N513" i="1"/>
  <c r="L515" i="1"/>
  <c r="N520" i="1"/>
  <c r="N529" i="1"/>
  <c r="L531" i="1"/>
  <c r="N536" i="1"/>
  <c r="N545" i="1"/>
  <c r="N552" i="1"/>
  <c r="O554" i="1"/>
  <c r="P554" i="1" s="1"/>
  <c r="N561" i="1"/>
  <c r="N568" i="1"/>
  <c r="L570" i="1"/>
  <c r="N577" i="1"/>
  <c r="L579" i="1"/>
  <c r="N584" i="1"/>
  <c r="N600" i="1"/>
  <c r="L603" i="1"/>
  <c r="N616" i="1"/>
  <c r="L619" i="1"/>
  <c r="O619" i="1"/>
  <c r="P619" i="1" s="1"/>
  <c r="L635" i="1"/>
  <c r="O635" i="1"/>
  <c r="P635" i="1" s="1"/>
  <c r="L651" i="1"/>
  <c r="O651" i="1"/>
  <c r="P651" i="1" s="1"/>
  <c r="L667" i="1"/>
  <c r="O667" i="1"/>
  <c r="P667" i="1" s="1"/>
  <c r="L683" i="1"/>
  <c r="O683" i="1"/>
  <c r="P683" i="1" s="1"/>
  <c r="L699" i="1"/>
  <c r="O699" i="1"/>
  <c r="P699" i="1" s="1"/>
  <c r="L715" i="1"/>
  <c r="O715" i="1"/>
  <c r="P715" i="1" s="1"/>
  <c r="L739" i="1"/>
  <c r="O739" i="1"/>
  <c r="P739" i="1" s="1"/>
  <c r="L771" i="1"/>
  <c r="O771" i="1"/>
  <c r="P771" i="1" s="1"/>
  <c r="L803" i="1"/>
  <c r="O803" i="1"/>
  <c r="P803" i="1" s="1"/>
  <c r="L835" i="1"/>
  <c r="O835" i="1"/>
  <c r="P835" i="1" s="1"/>
  <c r="L867" i="1"/>
  <c r="O867" i="1"/>
  <c r="P867" i="1" s="1"/>
  <c r="L899" i="1"/>
  <c r="O899" i="1"/>
  <c r="P899" i="1" s="1"/>
  <c r="L931" i="1"/>
  <c r="O931" i="1"/>
  <c r="P931" i="1" s="1"/>
  <c r="L963" i="1"/>
  <c r="O963" i="1"/>
  <c r="P963" i="1" s="1"/>
  <c r="O995" i="1"/>
  <c r="P995" i="1" s="1"/>
  <c r="N995" i="1"/>
  <c r="L1059" i="1"/>
  <c r="O1059" i="1"/>
  <c r="P1059" i="1" s="1"/>
  <c r="N620" i="1"/>
  <c r="N624" i="1"/>
  <c r="N628" i="1"/>
  <c r="N632" i="1"/>
  <c r="N636" i="1"/>
  <c r="N640" i="1"/>
  <c r="N644" i="1"/>
  <c r="N648" i="1"/>
  <c r="N652" i="1"/>
  <c r="N656" i="1"/>
  <c r="N660" i="1"/>
  <c r="N664" i="1"/>
  <c r="N668" i="1"/>
  <c r="N672" i="1"/>
  <c r="N676" i="1"/>
  <c r="N680" i="1"/>
  <c r="N684" i="1"/>
  <c r="N688" i="1"/>
  <c r="N692" i="1"/>
  <c r="N696" i="1"/>
  <c r="N700" i="1"/>
  <c r="N704" i="1"/>
  <c r="N708" i="1"/>
  <c r="N712" i="1"/>
  <c r="N716" i="1"/>
  <c r="N720" i="1"/>
  <c r="N724" i="1"/>
  <c r="N728" i="1"/>
  <c r="N732" i="1"/>
  <c r="N736" i="1"/>
  <c r="N740" i="1"/>
  <c r="N744" i="1"/>
  <c r="N748" i="1"/>
  <c r="N752" i="1"/>
  <c r="N756" i="1"/>
  <c r="N760" i="1"/>
  <c r="N764" i="1"/>
  <c r="N768" i="1"/>
  <c r="N772" i="1"/>
  <c r="N776" i="1"/>
  <c r="N780" i="1"/>
  <c r="N784" i="1"/>
  <c r="N788" i="1"/>
  <c r="N792" i="1"/>
  <c r="N796" i="1"/>
  <c r="N800" i="1"/>
  <c r="N804" i="1"/>
  <c r="N808" i="1"/>
  <c r="N812" i="1"/>
  <c r="N816" i="1"/>
  <c r="N820" i="1"/>
  <c r="N824" i="1"/>
  <c r="N828" i="1"/>
  <c r="N832" i="1"/>
  <c r="N836" i="1"/>
  <c r="N840" i="1"/>
  <c r="N844" i="1"/>
  <c r="N848" i="1"/>
  <c r="N852" i="1"/>
  <c r="N856" i="1"/>
  <c r="N860" i="1"/>
  <c r="N864" i="1"/>
  <c r="N868" i="1"/>
  <c r="N872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N980" i="1"/>
  <c r="N984" i="1"/>
  <c r="N988" i="1"/>
  <c r="N992" i="1"/>
  <c r="N997" i="1"/>
  <c r="N1005" i="1"/>
  <c r="N1013" i="1"/>
  <c r="N1021" i="1"/>
  <c r="N1029" i="1"/>
  <c r="N1037" i="1"/>
  <c r="N1045" i="1"/>
  <c r="N1053" i="1"/>
  <c r="N1061" i="1"/>
  <c r="N1069" i="1"/>
  <c r="N1077" i="1"/>
  <c r="N1085" i="1"/>
  <c r="N1093" i="1"/>
  <c r="N1098" i="1"/>
  <c r="N1106" i="1"/>
  <c r="O1114" i="1"/>
  <c r="P1114" i="1" s="1"/>
  <c r="N1114" i="1"/>
  <c r="N1122" i="1"/>
  <c r="N1130" i="1"/>
  <c r="N1138" i="1"/>
  <c r="O1146" i="1"/>
  <c r="P1146" i="1" s="1"/>
  <c r="N1146" i="1"/>
  <c r="N1154" i="1"/>
  <c r="N1162" i="1"/>
  <c r="N1170" i="1"/>
  <c r="O1178" i="1"/>
  <c r="P1178" i="1" s="1"/>
  <c r="N1178" i="1"/>
  <c r="N1186" i="1"/>
  <c r="N1194" i="1"/>
  <c r="O1202" i="1"/>
  <c r="P1202" i="1" s="1"/>
  <c r="N1202" i="1"/>
  <c r="N1210" i="1"/>
  <c r="O1218" i="1"/>
  <c r="P1218" i="1" s="1"/>
  <c r="N1218" i="1"/>
  <c r="N1226" i="1"/>
  <c r="N1234" i="1"/>
  <c r="O1242" i="1"/>
  <c r="P1242" i="1" s="1"/>
  <c r="N1242" i="1"/>
  <c r="N1250" i="1"/>
  <c r="O999" i="1"/>
  <c r="P999" i="1" s="1"/>
  <c r="L1007" i="1"/>
  <c r="O1007" i="1"/>
  <c r="P1007" i="1" s="1"/>
  <c r="O1015" i="1"/>
  <c r="P1015" i="1" s="1"/>
  <c r="L1023" i="1"/>
  <c r="O1023" i="1"/>
  <c r="P1023" i="1" s="1"/>
  <c r="O1031" i="1"/>
  <c r="P1031" i="1" s="1"/>
  <c r="L1039" i="1"/>
  <c r="O1039" i="1"/>
  <c r="P1039" i="1" s="1"/>
  <c r="O1047" i="1"/>
  <c r="P1047" i="1" s="1"/>
  <c r="L1055" i="1"/>
  <c r="O1055" i="1"/>
  <c r="P1055" i="1" s="1"/>
  <c r="O1063" i="1"/>
  <c r="P1063" i="1" s="1"/>
  <c r="L1071" i="1"/>
  <c r="O1071" i="1"/>
  <c r="P1071" i="1" s="1"/>
  <c r="O1079" i="1"/>
  <c r="P1079" i="1" s="1"/>
  <c r="L1087" i="1"/>
  <c r="O1087" i="1"/>
  <c r="P1087" i="1" s="1"/>
  <c r="O1095" i="1"/>
  <c r="P1095" i="1" s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9" i="1"/>
  <c r="N487" i="1"/>
  <c r="N495" i="1"/>
  <c r="N503" i="1"/>
  <c r="N511" i="1"/>
  <c r="N519" i="1"/>
  <c r="N527" i="1"/>
  <c r="N535" i="1"/>
  <c r="N543" i="1"/>
  <c r="N551" i="1"/>
  <c r="N559" i="1"/>
  <c r="N567" i="1"/>
  <c r="N575" i="1"/>
  <c r="N585" i="1"/>
  <c r="N589" i="1"/>
  <c r="N593" i="1"/>
  <c r="N597" i="1"/>
  <c r="N601" i="1"/>
  <c r="N605" i="1"/>
  <c r="N609" i="1"/>
  <c r="O613" i="1"/>
  <c r="P613" i="1" s="1"/>
  <c r="N613" i="1"/>
  <c r="N617" i="1"/>
  <c r="N621" i="1"/>
  <c r="N625" i="1"/>
  <c r="N629" i="1"/>
  <c r="N633" i="1"/>
  <c r="N637" i="1"/>
  <c r="N641" i="1"/>
  <c r="O645" i="1"/>
  <c r="P645" i="1" s="1"/>
  <c r="N645" i="1"/>
  <c r="N649" i="1"/>
  <c r="N653" i="1"/>
  <c r="N657" i="1"/>
  <c r="N661" i="1"/>
  <c r="N665" i="1"/>
  <c r="N669" i="1"/>
  <c r="N673" i="1"/>
  <c r="O677" i="1"/>
  <c r="P677" i="1" s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O729" i="1"/>
  <c r="P729" i="1" s="1"/>
  <c r="N729" i="1"/>
  <c r="N733" i="1"/>
  <c r="N737" i="1"/>
  <c r="N741" i="1"/>
  <c r="N745" i="1"/>
  <c r="N749" i="1"/>
  <c r="N753" i="1"/>
  <c r="N757" i="1"/>
  <c r="O761" i="1"/>
  <c r="P761" i="1" s="1"/>
  <c r="N761" i="1"/>
  <c r="N765" i="1"/>
  <c r="N769" i="1"/>
  <c r="N773" i="1"/>
  <c r="N777" i="1"/>
  <c r="N781" i="1"/>
  <c r="N785" i="1"/>
  <c r="N789" i="1"/>
  <c r="O793" i="1"/>
  <c r="P793" i="1" s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N865" i="1"/>
  <c r="N869" i="1"/>
  <c r="N873" i="1"/>
  <c r="O877" i="1"/>
  <c r="P877" i="1" s="1"/>
  <c r="N877" i="1"/>
  <c r="N881" i="1"/>
  <c r="N885" i="1"/>
  <c r="N889" i="1"/>
  <c r="N893" i="1"/>
  <c r="N897" i="1"/>
  <c r="N901" i="1"/>
  <c r="N905" i="1"/>
  <c r="O909" i="1"/>
  <c r="P909" i="1" s="1"/>
  <c r="N909" i="1"/>
  <c r="N913" i="1"/>
  <c r="N917" i="1"/>
  <c r="N921" i="1"/>
  <c r="N925" i="1"/>
  <c r="N929" i="1"/>
  <c r="N933" i="1"/>
  <c r="N937" i="1"/>
  <c r="O941" i="1"/>
  <c r="P941" i="1" s="1"/>
  <c r="N941" i="1"/>
  <c r="N945" i="1"/>
  <c r="N949" i="1"/>
  <c r="N953" i="1"/>
  <c r="N957" i="1"/>
  <c r="N961" i="1"/>
  <c r="N965" i="1"/>
  <c r="N969" i="1"/>
  <c r="N973" i="1"/>
  <c r="N977" i="1"/>
  <c r="N981" i="1"/>
  <c r="N985" i="1"/>
  <c r="N989" i="1"/>
  <c r="O1001" i="1"/>
  <c r="P1001" i="1" s="1"/>
  <c r="N1001" i="1"/>
  <c r="N1009" i="1"/>
  <c r="N1017" i="1"/>
  <c r="N1025" i="1"/>
  <c r="N1033" i="1"/>
  <c r="N1041" i="1"/>
  <c r="N1049" i="1"/>
  <c r="N1057" i="1"/>
  <c r="O1065" i="1"/>
  <c r="P1065" i="1" s="1"/>
  <c r="N1065" i="1"/>
  <c r="N1073" i="1"/>
  <c r="N1081" i="1"/>
  <c r="N1089" i="1"/>
  <c r="N1102" i="1"/>
  <c r="O1110" i="1"/>
  <c r="P1110" i="1" s="1"/>
  <c r="N1110" i="1"/>
  <c r="N1118" i="1"/>
  <c r="N1126" i="1"/>
  <c r="N1134" i="1"/>
  <c r="O1142" i="1"/>
  <c r="P1142" i="1" s="1"/>
  <c r="N1142" i="1"/>
  <c r="N1150" i="1"/>
  <c r="N1158" i="1"/>
  <c r="N1166" i="1"/>
  <c r="N1174" i="1"/>
  <c r="O1182" i="1"/>
  <c r="P1182" i="1" s="1"/>
  <c r="N1182" i="1"/>
  <c r="N1190" i="1"/>
  <c r="O1198" i="1"/>
  <c r="P1198" i="1" s="1"/>
  <c r="N1198" i="1"/>
  <c r="N1206" i="1"/>
  <c r="O1214" i="1"/>
  <c r="P1214" i="1" s="1"/>
  <c r="N1214" i="1"/>
  <c r="N1222" i="1"/>
  <c r="N1230" i="1"/>
  <c r="N1238" i="1"/>
  <c r="O1246" i="1"/>
  <c r="P1246" i="1" s="1"/>
  <c r="N1246" i="1"/>
  <c r="N1254" i="1"/>
  <c r="N478" i="1"/>
  <c r="N482" i="1"/>
  <c r="N486" i="1"/>
  <c r="N490" i="1"/>
  <c r="N494" i="1"/>
  <c r="N498" i="1"/>
  <c r="N502" i="1"/>
  <c r="N506" i="1"/>
  <c r="N510" i="1"/>
  <c r="N514" i="1"/>
  <c r="N518" i="1"/>
  <c r="N522" i="1"/>
  <c r="N526" i="1"/>
  <c r="N530" i="1"/>
  <c r="N534" i="1"/>
  <c r="L537" i="1"/>
  <c r="N538" i="1"/>
  <c r="N542" i="1"/>
  <c r="N546" i="1"/>
  <c r="L549" i="1"/>
  <c r="N550" i="1"/>
  <c r="N554" i="1"/>
  <c r="N558" i="1"/>
  <c r="N562" i="1"/>
  <c r="N566" i="1"/>
  <c r="N570" i="1"/>
  <c r="N574" i="1"/>
  <c r="N578" i="1"/>
  <c r="N582" i="1"/>
  <c r="N586" i="1"/>
  <c r="N590" i="1"/>
  <c r="L593" i="1"/>
  <c r="N594" i="1"/>
  <c r="O598" i="1"/>
  <c r="P598" i="1" s="1"/>
  <c r="N598" i="1"/>
  <c r="N602" i="1"/>
  <c r="O606" i="1"/>
  <c r="P606" i="1" s="1"/>
  <c r="N606" i="1"/>
  <c r="N610" i="1"/>
  <c r="N614" i="1"/>
  <c r="N618" i="1"/>
  <c r="N622" i="1"/>
  <c r="L625" i="1"/>
  <c r="O626" i="1"/>
  <c r="P626" i="1" s="1"/>
  <c r="N626" i="1"/>
  <c r="N630" i="1"/>
  <c r="N634" i="1"/>
  <c r="N638" i="1"/>
  <c r="N642" i="1"/>
  <c r="N646" i="1"/>
  <c r="N650" i="1"/>
  <c r="N654" i="1"/>
  <c r="L657" i="1"/>
  <c r="N658" i="1"/>
  <c r="O662" i="1"/>
  <c r="P662" i="1" s="1"/>
  <c r="N662" i="1"/>
  <c r="N666" i="1"/>
  <c r="N670" i="1"/>
  <c r="N674" i="1"/>
  <c r="N678" i="1"/>
  <c r="N682" i="1"/>
  <c r="N686" i="1"/>
  <c r="L689" i="1"/>
  <c r="O690" i="1"/>
  <c r="P690" i="1" s="1"/>
  <c r="N690" i="1"/>
  <c r="N694" i="1"/>
  <c r="O698" i="1"/>
  <c r="P698" i="1" s="1"/>
  <c r="N698" i="1"/>
  <c r="N702" i="1"/>
  <c r="N706" i="1"/>
  <c r="N710" i="1"/>
  <c r="N714" i="1"/>
  <c r="N718" i="1"/>
  <c r="N722" i="1"/>
  <c r="O726" i="1"/>
  <c r="P726" i="1" s="1"/>
  <c r="N726" i="1"/>
  <c r="N730" i="1"/>
  <c r="O734" i="1"/>
  <c r="P734" i="1" s="1"/>
  <c r="N734" i="1"/>
  <c r="N738" i="1"/>
  <c r="N742" i="1"/>
  <c r="N746" i="1"/>
  <c r="N750" i="1"/>
  <c r="L753" i="1"/>
  <c r="O754" i="1"/>
  <c r="P754" i="1" s="1"/>
  <c r="N754" i="1"/>
  <c r="N758" i="1"/>
  <c r="N762" i="1"/>
  <c r="N766" i="1"/>
  <c r="N770" i="1"/>
  <c r="N774" i="1"/>
  <c r="N778" i="1"/>
  <c r="N782" i="1"/>
  <c r="L785" i="1"/>
  <c r="N786" i="1"/>
  <c r="O790" i="1"/>
  <c r="P790" i="1" s="1"/>
  <c r="N790" i="1"/>
  <c r="N794" i="1"/>
  <c r="N798" i="1"/>
  <c r="N802" i="1"/>
  <c r="N806" i="1"/>
  <c r="N810" i="1"/>
  <c r="N814" i="1"/>
  <c r="L817" i="1"/>
  <c r="O818" i="1"/>
  <c r="P818" i="1" s="1"/>
  <c r="N818" i="1"/>
  <c r="N822" i="1"/>
  <c r="O826" i="1"/>
  <c r="P826" i="1" s="1"/>
  <c r="N826" i="1"/>
  <c r="N830" i="1"/>
  <c r="N834" i="1"/>
  <c r="N838" i="1"/>
  <c r="N842" i="1"/>
  <c r="N846" i="1"/>
  <c r="L849" i="1"/>
  <c r="N850" i="1"/>
  <c r="O854" i="1"/>
  <c r="P854" i="1" s="1"/>
  <c r="N854" i="1"/>
  <c r="N858" i="1"/>
  <c r="O862" i="1"/>
  <c r="P862" i="1" s="1"/>
  <c r="N862" i="1"/>
  <c r="N866" i="1"/>
  <c r="N870" i="1"/>
  <c r="N874" i="1"/>
  <c r="N878" i="1"/>
  <c r="L881" i="1"/>
  <c r="O882" i="1"/>
  <c r="P882" i="1" s="1"/>
  <c r="N882" i="1"/>
  <c r="N886" i="1"/>
  <c r="N890" i="1"/>
  <c r="N894" i="1"/>
  <c r="N898" i="1"/>
  <c r="N902" i="1"/>
  <c r="N906" i="1"/>
  <c r="N910" i="1"/>
  <c r="L913" i="1"/>
  <c r="N914" i="1"/>
  <c r="O918" i="1"/>
  <c r="P918" i="1" s="1"/>
  <c r="N918" i="1"/>
  <c r="N922" i="1"/>
  <c r="N926" i="1"/>
  <c r="N930" i="1"/>
  <c r="N934" i="1"/>
  <c r="N938" i="1"/>
  <c r="N942" i="1"/>
  <c r="L945" i="1"/>
  <c r="O946" i="1"/>
  <c r="P946" i="1" s="1"/>
  <c r="N946" i="1"/>
  <c r="N950" i="1"/>
  <c r="O954" i="1"/>
  <c r="P954" i="1" s="1"/>
  <c r="N954" i="1"/>
  <c r="N958" i="1"/>
  <c r="N962" i="1"/>
  <c r="N966" i="1"/>
  <c r="N970" i="1"/>
  <c r="N974" i="1"/>
  <c r="N978" i="1"/>
  <c r="O982" i="1"/>
  <c r="P982" i="1" s="1"/>
  <c r="N982" i="1"/>
  <c r="N986" i="1"/>
  <c r="O990" i="1"/>
  <c r="P990" i="1" s="1"/>
  <c r="N990" i="1"/>
  <c r="N993" i="1"/>
  <c r="L995" i="1"/>
  <c r="N996" i="1"/>
  <c r="N1000" i="1"/>
  <c r="N1004" i="1"/>
  <c r="N1008" i="1"/>
  <c r="N1012" i="1"/>
  <c r="N1016" i="1"/>
  <c r="N1020" i="1"/>
  <c r="N1024" i="1"/>
  <c r="N1028" i="1"/>
  <c r="N1032" i="1"/>
  <c r="N1036" i="1"/>
  <c r="N1040" i="1"/>
  <c r="N1044" i="1"/>
  <c r="N1048" i="1"/>
  <c r="N1052" i="1"/>
  <c r="N1056" i="1"/>
  <c r="N1060" i="1"/>
  <c r="N1064" i="1"/>
  <c r="N1068" i="1"/>
  <c r="N1072" i="1"/>
  <c r="N1076" i="1"/>
  <c r="N1080" i="1"/>
  <c r="N1084" i="1"/>
  <c r="N1088" i="1"/>
  <c r="N1092" i="1"/>
  <c r="N1096" i="1"/>
  <c r="N583" i="1"/>
  <c r="N587" i="1"/>
  <c r="L590" i="1"/>
  <c r="N591" i="1"/>
  <c r="N595" i="1"/>
  <c r="L598" i="1"/>
  <c r="N599" i="1"/>
  <c r="N603" i="1"/>
  <c r="N607" i="1"/>
  <c r="N611" i="1"/>
  <c r="L614" i="1"/>
  <c r="N615" i="1"/>
  <c r="N619" i="1"/>
  <c r="L622" i="1"/>
  <c r="N623" i="1"/>
  <c r="N627" i="1"/>
  <c r="N631" i="1"/>
  <c r="N635" i="1"/>
  <c r="N639" i="1"/>
  <c r="N643" i="1"/>
  <c r="N647" i="1"/>
  <c r="L650" i="1"/>
  <c r="N651" i="1"/>
  <c r="N655" i="1"/>
  <c r="L658" i="1"/>
  <c r="N659" i="1"/>
  <c r="N663" i="1"/>
  <c r="N667" i="1"/>
  <c r="N671" i="1"/>
  <c r="N675" i="1"/>
  <c r="N679" i="1"/>
  <c r="N683" i="1"/>
  <c r="L686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L738" i="1"/>
  <c r="N739" i="1"/>
  <c r="N743" i="1"/>
  <c r="N747" i="1"/>
  <c r="N751" i="1"/>
  <c r="L754" i="1"/>
  <c r="N755" i="1"/>
  <c r="N759" i="1"/>
  <c r="L762" i="1"/>
  <c r="N763" i="1"/>
  <c r="N767" i="1"/>
  <c r="L770" i="1"/>
  <c r="N771" i="1"/>
  <c r="N775" i="1"/>
  <c r="N779" i="1"/>
  <c r="N783" i="1"/>
  <c r="N787" i="1"/>
  <c r="L790" i="1"/>
  <c r="N791" i="1"/>
  <c r="N795" i="1"/>
  <c r="N799" i="1"/>
  <c r="N803" i="1"/>
  <c r="N807" i="1"/>
  <c r="N811" i="1"/>
  <c r="N815" i="1"/>
  <c r="L818" i="1"/>
  <c r="N819" i="1"/>
  <c r="N823" i="1"/>
  <c r="L826" i="1"/>
  <c r="N827" i="1"/>
  <c r="N831" i="1"/>
  <c r="L834" i="1"/>
  <c r="N835" i="1"/>
  <c r="N839" i="1"/>
  <c r="N843" i="1"/>
  <c r="N847" i="1"/>
  <c r="N851" i="1"/>
  <c r="N855" i="1"/>
  <c r="N859" i="1"/>
  <c r="L862" i="1"/>
  <c r="N863" i="1"/>
  <c r="N867" i="1"/>
  <c r="L870" i="1"/>
  <c r="N871" i="1"/>
  <c r="N875" i="1"/>
  <c r="N879" i="1"/>
  <c r="N883" i="1"/>
  <c r="L886" i="1"/>
  <c r="N887" i="1"/>
  <c r="N891" i="1"/>
  <c r="L894" i="1"/>
  <c r="N895" i="1"/>
  <c r="N899" i="1"/>
  <c r="L902" i="1"/>
  <c r="N903" i="1"/>
  <c r="N907" i="1"/>
  <c r="N911" i="1"/>
  <c r="N915" i="1"/>
  <c r="N919" i="1"/>
  <c r="N923" i="1"/>
  <c r="N927" i="1"/>
  <c r="L930" i="1"/>
  <c r="N931" i="1"/>
  <c r="N935" i="1"/>
  <c r="N939" i="1"/>
  <c r="N943" i="1"/>
  <c r="N947" i="1"/>
  <c r="N951" i="1"/>
  <c r="N955" i="1"/>
  <c r="L958" i="1"/>
  <c r="N959" i="1"/>
  <c r="N963" i="1"/>
  <c r="N967" i="1"/>
  <c r="N971" i="1"/>
  <c r="N975" i="1"/>
  <c r="N979" i="1"/>
  <c r="N983" i="1"/>
  <c r="N987" i="1"/>
  <c r="N991" i="1"/>
  <c r="N1097" i="1"/>
  <c r="N1101" i="1"/>
  <c r="N1105" i="1"/>
  <c r="N1109" i="1"/>
  <c r="N1113" i="1"/>
  <c r="N1117" i="1"/>
  <c r="P1121" i="1"/>
  <c r="N1121" i="1"/>
  <c r="N1125" i="1"/>
  <c r="N1129" i="1"/>
  <c r="N1133" i="1"/>
  <c r="N1137" i="1"/>
  <c r="N1141" i="1"/>
  <c r="N1145" i="1"/>
  <c r="N1149" i="1"/>
  <c r="N1153" i="1"/>
  <c r="N1157" i="1"/>
  <c r="N1161" i="1"/>
  <c r="N1165" i="1"/>
  <c r="N1169" i="1"/>
  <c r="N1173" i="1"/>
  <c r="N1177" i="1"/>
  <c r="N1181" i="1"/>
  <c r="N1185" i="1"/>
  <c r="N1189" i="1"/>
  <c r="N1193" i="1"/>
  <c r="N1197" i="1"/>
  <c r="N1201" i="1"/>
  <c r="N1205" i="1"/>
  <c r="N1209" i="1"/>
  <c r="N1213" i="1"/>
  <c r="N1217" i="1"/>
  <c r="N1221" i="1"/>
  <c r="N1225" i="1"/>
  <c r="N1229" i="1"/>
  <c r="N1233" i="1"/>
  <c r="N1237" i="1"/>
  <c r="N1241" i="1"/>
  <c r="N1245" i="1"/>
  <c r="N1249" i="1"/>
  <c r="N1253" i="1"/>
  <c r="N994" i="1"/>
  <c r="N998" i="1"/>
  <c r="N1002" i="1"/>
  <c r="N1006" i="1"/>
  <c r="L1009" i="1"/>
  <c r="N1010" i="1"/>
  <c r="N1014" i="1"/>
  <c r="N1018" i="1"/>
  <c r="O1022" i="1"/>
  <c r="P1022" i="1" s="1"/>
  <c r="N1022" i="1"/>
  <c r="N1026" i="1"/>
  <c r="N1030" i="1"/>
  <c r="N1034" i="1"/>
  <c r="N1038" i="1"/>
  <c r="L1041" i="1"/>
  <c r="O1042" i="1"/>
  <c r="P1042" i="1" s="1"/>
  <c r="N1042" i="1"/>
  <c r="N1046" i="1"/>
  <c r="O1050" i="1"/>
  <c r="P1050" i="1" s="1"/>
  <c r="N1050" i="1"/>
  <c r="N1054" i="1"/>
  <c r="N1058" i="1"/>
  <c r="N1062" i="1"/>
  <c r="N1066" i="1"/>
  <c r="N1070" i="1"/>
  <c r="L1073" i="1"/>
  <c r="N1074" i="1"/>
  <c r="O1078" i="1"/>
  <c r="P1078" i="1" s="1"/>
  <c r="N1078" i="1"/>
  <c r="N1082" i="1"/>
  <c r="O1086" i="1"/>
  <c r="P1086" i="1" s="1"/>
  <c r="N1086" i="1"/>
  <c r="N1090" i="1"/>
  <c r="N1094" i="1"/>
  <c r="O1099" i="1"/>
  <c r="P1099" i="1" s="1"/>
  <c r="N1099" i="1"/>
  <c r="O1103" i="1"/>
  <c r="P1103" i="1" s="1"/>
  <c r="N1103" i="1"/>
  <c r="O1107" i="1"/>
  <c r="P1107" i="1" s="1"/>
  <c r="N1107" i="1"/>
  <c r="L1110" i="1"/>
  <c r="N1111" i="1"/>
  <c r="O1115" i="1"/>
  <c r="P1115" i="1" s="1"/>
  <c r="N1115" i="1"/>
  <c r="N1119" i="1"/>
  <c r="O1123" i="1"/>
  <c r="P1123" i="1" s="1"/>
  <c r="N1123" i="1"/>
  <c r="O1127" i="1"/>
  <c r="P1127" i="1" s="1"/>
  <c r="N1127" i="1"/>
  <c r="O1131" i="1"/>
  <c r="P1131" i="1" s="1"/>
  <c r="N1131" i="1"/>
  <c r="O1135" i="1"/>
  <c r="P1135" i="1" s="1"/>
  <c r="N1135" i="1"/>
  <c r="O1139" i="1"/>
  <c r="P1139" i="1" s="1"/>
  <c r="N1139" i="1"/>
  <c r="L1142" i="1"/>
  <c r="O1143" i="1"/>
  <c r="P1143" i="1" s="1"/>
  <c r="N1143" i="1"/>
  <c r="N1147" i="1"/>
  <c r="O1151" i="1"/>
  <c r="P1151" i="1" s="1"/>
  <c r="N1151" i="1"/>
  <c r="N1155" i="1"/>
  <c r="L1158" i="1"/>
  <c r="O1159" i="1"/>
  <c r="P1159" i="1" s="1"/>
  <c r="N1159" i="1"/>
  <c r="O1163" i="1"/>
  <c r="P1163" i="1" s="1"/>
  <c r="N1163" i="1"/>
  <c r="O1167" i="1"/>
  <c r="P1167" i="1" s="1"/>
  <c r="N1167" i="1"/>
  <c r="O1171" i="1"/>
  <c r="P1171" i="1" s="1"/>
  <c r="N1171" i="1"/>
  <c r="L1174" i="1"/>
  <c r="N1175" i="1"/>
  <c r="O1179" i="1"/>
  <c r="P1179" i="1" s="1"/>
  <c r="N1179" i="1"/>
  <c r="N1183" i="1"/>
  <c r="O1187" i="1"/>
  <c r="P1187" i="1" s="1"/>
  <c r="N1187" i="1"/>
  <c r="O1191" i="1"/>
  <c r="P1191" i="1" s="1"/>
  <c r="N1191" i="1"/>
  <c r="O1195" i="1"/>
  <c r="P1195" i="1" s="1"/>
  <c r="N1195" i="1"/>
  <c r="O1199" i="1"/>
  <c r="P1199" i="1" s="1"/>
  <c r="N1199" i="1"/>
  <c r="O1203" i="1"/>
  <c r="P1203" i="1" s="1"/>
  <c r="N1203" i="1"/>
  <c r="L1206" i="1"/>
  <c r="O1207" i="1"/>
  <c r="P1207" i="1" s="1"/>
  <c r="N1207" i="1"/>
  <c r="N1211" i="1"/>
  <c r="O1215" i="1"/>
  <c r="P1215" i="1" s="1"/>
  <c r="N1215" i="1"/>
  <c r="N1219" i="1"/>
  <c r="L1222" i="1"/>
  <c r="O1223" i="1"/>
  <c r="P1223" i="1" s="1"/>
  <c r="N1223" i="1"/>
  <c r="O1227" i="1"/>
  <c r="P1227" i="1" s="1"/>
  <c r="N1227" i="1"/>
  <c r="O1231" i="1"/>
  <c r="P1231" i="1" s="1"/>
  <c r="N1231" i="1"/>
  <c r="O1235" i="1"/>
  <c r="P1235" i="1" s="1"/>
  <c r="N1235" i="1"/>
  <c r="L1238" i="1"/>
  <c r="N1239" i="1"/>
  <c r="O1243" i="1"/>
  <c r="P1243" i="1" s="1"/>
  <c r="N1243" i="1"/>
  <c r="N1247" i="1"/>
  <c r="O1251" i="1"/>
  <c r="P1251" i="1" s="1"/>
  <c r="N1251" i="1"/>
  <c r="O1255" i="1"/>
  <c r="P1255" i="1" s="1"/>
  <c r="O1259" i="1"/>
  <c r="P1259" i="1" s="1"/>
  <c r="O1263" i="1"/>
  <c r="P1263" i="1" s="1"/>
  <c r="O1270" i="1"/>
  <c r="P1270" i="1" s="1"/>
  <c r="O1271" i="1"/>
  <c r="P1271" i="1" s="1"/>
  <c r="O1275" i="1"/>
  <c r="P1275" i="1" s="1"/>
  <c r="O1283" i="1"/>
  <c r="P1283" i="1" s="1"/>
  <c r="O1286" i="1"/>
  <c r="P1286" i="1" s="1"/>
  <c r="O1287" i="1"/>
  <c r="P1287" i="1" s="1"/>
  <c r="O1295" i="1"/>
  <c r="P1295" i="1" s="1"/>
  <c r="O1299" i="1"/>
  <c r="P1299" i="1" s="1"/>
  <c r="O1302" i="1"/>
  <c r="P1302" i="1" s="1"/>
  <c r="O1307" i="1"/>
  <c r="P1307" i="1" s="1"/>
  <c r="O1311" i="1"/>
  <c r="P1311" i="1" s="1"/>
  <c r="O1315" i="1"/>
  <c r="P1315" i="1" s="1"/>
  <c r="O1319" i="1"/>
  <c r="P1319" i="1" s="1"/>
  <c r="O1323" i="1"/>
  <c r="P1323" i="1" s="1"/>
  <c r="O1327" i="1"/>
  <c r="P1327" i="1" s="1"/>
  <c r="O1334" i="1"/>
  <c r="P1334" i="1" s="1"/>
  <c r="O1335" i="1"/>
  <c r="P1335" i="1" s="1"/>
  <c r="O1339" i="1"/>
  <c r="P1339" i="1" s="1"/>
  <c r="O1347" i="1"/>
  <c r="P1347" i="1" s="1"/>
  <c r="O1350" i="1"/>
  <c r="P1350" i="1" s="1"/>
  <c r="O1351" i="1"/>
  <c r="P1351" i="1" s="1"/>
  <c r="O1359" i="1"/>
  <c r="P1359" i="1" s="1"/>
  <c r="O1363" i="1"/>
  <c r="P1363" i="1" s="1"/>
  <c r="O1366" i="1"/>
  <c r="P1366" i="1" s="1"/>
  <c r="O1371" i="1"/>
  <c r="O1375" i="1"/>
  <c r="P1375" i="1" s="1"/>
  <c r="O1379" i="1"/>
  <c r="P1379" i="1" s="1"/>
  <c r="O1383" i="1"/>
  <c r="P1383" i="1" s="1"/>
  <c r="O1387" i="1"/>
  <c r="P1387" i="1" s="1"/>
  <c r="O1391" i="1"/>
  <c r="P1391" i="1" s="1"/>
  <c r="O1398" i="1"/>
  <c r="P1398" i="1" s="1"/>
  <c r="O1399" i="1"/>
  <c r="P1399" i="1" s="1"/>
  <c r="O1403" i="1"/>
  <c r="P1403" i="1" s="1"/>
  <c r="O1411" i="1"/>
  <c r="P1411" i="1" s="1"/>
  <c r="O1414" i="1"/>
  <c r="P1414" i="1" s="1"/>
  <c r="O1415" i="1"/>
  <c r="P1415" i="1" s="1"/>
  <c r="O1423" i="1"/>
  <c r="P1423" i="1" s="1"/>
  <c r="O1427" i="1"/>
  <c r="P1427" i="1" s="1"/>
  <c r="O1430" i="1"/>
  <c r="P1430" i="1" s="1"/>
  <c r="O1435" i="1"/>
  <c r="P1435" i="1" s="1"/>
  <c r="O1439" i="1"/>
  <c r="P1439" i="1" s="1"/>
  <c r="O1443" i="1"/>
  <c r="P1443" i="1" s="1"/>
  <c r="O1447" i="1"/>
  <c r="P1447" i="1" s="1"/>
  <c r="O1451" i="1"/>
  <c r="P1451" i="1" s="1"/>
  <c r="O1455" i="1"/>
  <c r="P1455" i="1" s="1"/>
  <c r="O1462" i="1"/>
  <c r="P1462" i="1" s="1"/>
  <c r="O1463" i="1"/>
  <c r="P1463" i="1" s="1"/>
  <c r="O1467" i="1"/>
  <c r="P1467" i="1" s="1"/>
  <c r="O1475" i="1"/>
  <c r="P1475" i="1" s="1"/>
  <c r="O1478" i="1"/>
  <c r="P1478" i="1" s="1"/>
  <c r="O1479" i="1"/>
  <c r="P1479" i="1" s="1"/>
  <c r="O1487" i="1"/>
  <c r="P1487" i="1" s="1"/>
  <c r="O1491" i="1"/>
  <c r="P1491" i="1" s="1"/>
  <c r="O1494" i="1"/>
  <c r="P1494" i="1" s="1"/>
  <c r="O1499" i="1"/>
  <c r="P1499" i="1" s="1"/>
  <c r="O22" i="1"/>
  <c r="P22" i="1" s="1"/>
  <c r="N39" i="1"/>
  <c r="N999" i="1"/>
  <c r="N1003" i="1"/>
  <c r="L1006" i="1"/>
  <c r="N1007" i="1"/>
  <c r="N1011" i="1"/>
  <c r="N1015" i="1"/>
  <c r="N1019" i="1"/>
  <c r="N1023" i="1"/>
  <c r="L1026" i="1"/>
  <c r="N1027" i="1"/>
  <c r="N1031" i="1"/>
  <c r="N1035" i="1"/>
  <c r="L1038" i="1"/>
  <c r="N1039" i="1"/>
  <c r="N1043" i="1"/>
  <c r="N1047" i="1"/>
  <c r="N1051" i="1"/>
  <c r="N1055" i="1"/>
  <c r="L1058" i="1"/>
  <c r="N1059" i="1"/>
  <c r="N1063" i="1"/>
  <c r="L1066" i="1"/>
  <c r="N1067" i="1"/>
  <c r="N1071" i="1"/>
  <c r="N1075" i="1"/>
  <c r="N1079" i="1"/>
  <c r="N1083" i="1"/>
  <c r="N1087" i="1"/>
  <c r="N1091" i="1"/>
  <c r="N1095" i="1"/>
  <c r="N1100" i="1"/>
  <c r="L1103" i="1"/>
  <c r="N1104" i="1"/>
  <c r="N1108" i="1"/>
  <c r="L1111" i="1"/>
  <c r="N1112" i="1"/>
  <c r="N1116" i="1"/>
  <c r="L1119" i="1"/>
  <c r="N1120" i="1"/>
  <c r="N1124" i="1"/>
  <c r="L1127" i="1"/>
  <c r="N1128" i="1"/>
  <c r="N1132" i="1"/>
  <c r="L1135" i="1"/>
  <c r="N1136" i="1"/>
  <c r="N1140" i="1"/>
  <c r="L1143" i="1"/>
  <c r="N1144" i="1"/>
  <c r="N1148" i="1"/>
  <c r="L1151" i="1"/>
  <c r="N1152" i="1"/>
  <c r="N1156" i="1"/>
  <c r="L1159" i="1"/>
  <c r="N1160" i="1"/>
  <c r="N1164" i="1"/>
  <c r="L1167" i="1"/>
  <c r="N1168" i="1"/>
  <c r="N1172" i="1"/>
  <c r="L1175" i="1"/>
  <c r="N1176" i="1"/>
  <c r="N1180" i="1"/>
  <c r="L1183" i="1"/>
  <c r="N1184" i="1"/>
  <c r="N1188" i="1"/>
  <c r="L1191" i="1"/>
  <c r="N1192" i="1"/>
  <c r="N1196" i="1"/>
  <c r="L1199" i="1"/>
  <c r="N1200" i="1"/>
  <c r="N1204" i="1"/>
  <c r="L1207" i="1"/>
  <c r="N1208" i="1"/>
  <c r="N1212" i="1"/>
  <c r="L1215" i="1"/>
  <c r="N1216" i="1"/>
  <c r="N1220" i="1"/>
  <c r="L1223" i="1"/>
  <c r="N1224" i="1"/>
  <c r="N1228" i="1"/>
  <c r="L1231" i="1"/>
  <c r="N1232" i="1"/>
  <c r="N1236" i="1"/>
  <c r="L1239" i="1"/>
  <c r="N1240" i="1"/>
  <c r="N1244" i="1"/>
  <c r="L1247" i="1"/>
  <c r="N1248" i="1"/>
  <c r="N1252" i="1"/>
  <c r="N1257" i="1"/>
  <c r="N1261" i="1"/>
  <c r="N1265" i="1"/>
  <c r="N1269" i="1"/>
  <c r="N1273" i="1"/>
  <c r="N1281" i="1"/>
  <c r="N1289" i="1"/>
  <c r="N1297" i="1"/>
  <c r="N1305" i="1"/>
  <c r="N1313" i="1"/>
  <c r="N1321" i="1"/>
  <c r="N1329" i="1"/>
  <c r="N1337" i="1"/>
  <c r="N1345" i="1"/>
  <c r="N1353" i="1"/>
  <c r="N1361" i="1"/>
  <c r="N1369" i="1"/>
  <c r="N1377" i="1"/>
  <c r="N1385" i="1"/>
  <c r="N1393" i="1"/>
  <c r="L1255" i="1"/>
  <c r="L1259" i="1"/>
  <c r="L1267" i="1"/>
  <c r="L1271" i="1"/>
  <c r="N1256" i="1"/>
  <c r="N1260" i="1"/>
  <c r="N1264" i="1"/>
  <c r="N1268" i="1"/>
  <c r="N1272" i="1"/>
  <c r="N1277" i="1"/>
  <c r="N1285" i="1"/>
  <c r="N1293" i="1"/>
  <c r="N1301" i="1"/>
  <c r="N1309" i="1"/>
  <c r="N1317" i="1"/>
  <c r="N1325" i="1"/>
  <c r="N1333" i="1"/>
  <c r="N1341" i="1"/>
  <c r="N1349" i="1"/>
  <c r="N1357" i="1"/>
  <c r="N1365" i="1"/>
  <c r="N1373" i="1"/>
  <c r="N1381" i="1"/>
  <c r="N1389" i="1"/>
  <c r="L1275" i="1"/>
  <c r="N1276" i="1"/>
  <c r="L1279" i="1"/>
  <c r="N1280" i="1"/>
  <c r="L1283" i="1"/>
  <c r="N1284" i="1"/>
  <c r="L1287" i="1"/>
  <c r="N1288" i="1"/>
  <c r="L1291" i="1"/>
  <c r="N1292" i="1"/>
  <c r="L1295" i="1"/>
  <c r="N1296" i="1"/>
  <c r="L1299" i="1"/>
  <c r="N1300" i="1"/>
  <c r="L1303" i="1"/>
  <c r="N1304" i="1"/>
  <c r="L1307" i="1"/>
  <c r="N1308" i="1"/>
  <c r="L1311" i="1"/>
  <c r="N1312" i="1"/>
  <c r="L1315" i="1"/>
  <c r="N1316" i="1"/>
  <c r="L1319" i="1"/>
  <c r="N1320" i="1"/>
  <c r="L1323" i="1"/>
  <c r="N1324" i="1"/>
  <c r="L1327" i="1"/>
  <c r="N1328" i="1"/>
  <c r="L1331" i="1"/>
  <c r="N1332" i="1"/>
  <c r="L1335" i="1"/>
  <c r="N1336" i="1"/>
  <c r="L1339" i="1"/>
  <c r="N1340" i="1"/>
  <c r="L1343" i="1"/>
  <c r="N1344" i="1"/>
  <c r="L1347" i="1"/>
  <c r="N1348" i="1"/>
  <c r="L1351" i="1"/>
  <c r="N1352" i="1"/>
  <c r="L1355" i="1"/>
  <c r="N1356" i="1"/>
  <c r="L1359" i="1"/>
  <c r="N1360" i="1"/>
  <c r="L1363" i="1"/>
  <c r="N1364" i="1"/>
  <c r="L1367" i="1"/>
  <c r="N1368" i="1"/>
  <c r="L1371" i="1"/>
  <c r="N1372" i="1"/>
  <c r="L1375" i="1"/>
  <c r="N1376" i="1"/>
  <c r="L1379" i="1"/>
  <c r="N1380" i="1"/>
  <c r="L1383" i="1"/>
  <c r="N1384" i="1"/>
  <c r="L1387" i="1"/>
  <c r="N1388" i="1"/>
  <c r="L1391" i="1"/>
  <c r="N1392" i="1"/>
  <c r="L1395" i="1"/>
  <c r="N1396" i="1"/>
  <c r="L1399" i="1"/>
  <c r="N1400" i="1"/>
  <c r="L1403" i="1"/>
  <c r="N1404" i="1"/>
  <c r="L1407" i="1"/>
  <c r="N1408" i="1"/>
  <c r="L1411" i="1"/>
  <c r="N1412" i="1"/>
  <c r="L1415" i="1"/>
  <c r="N1416" i="1"/>
  <c r="L1419" i="1"/>
  <c r="N1420" i="1"/>
  <c r="L1423" i="1"/>
  <c r="N1424" i="1"/>
  <c r="L1427" i="1"/>
  <c r="N1428" i="1"/>
  <c r="L1431" i="1"/>
  <c r="N1432" i="1"/>
  <c r="L1435" i="1"/>
  <c r="N1436" i="1"/>
  <c r="L1439" i="1"/>
  <c r="N1440" i="1"/>
  <c r="L1443" i="1"/>
  <c r="N1444" i="1"/>
  <c r="L1447" i="1"/>
  <c r="N1448" i="1"/>
  <c r="L1451" i="1"/>
  <c r="N1452" i="1"/>
  <c r="L1455" i="1"/>
  <c r="N1456" i="1"/>
  <c r="L1459" i="1"/>
  <c r="N1460" i="1"/>
  <c r="L1463" i="1"/>
  <c r="N1464" i="1"/>
  <c r="L1467" i="1"/>
  <c r="N1468" i="1"/>
  <c r="L1471" i="1"/>
  <c r="N1472" i="1"/>
  <c r="L1475" i="1"/>
  <c r="N1476" i="1"/>
  <c r="L1479" i="1"/>
  <c r="N1480" i="1"/>
  <c r="L1483" i="1"/>
  <c r="N1484" i="1"/>
  <c r="L1487" i="1"/>
  <c r="N1488" i="1"/>
  <c r="L1491" i="1"/>
  <c r="N1492" i="1"/>
  <c r="L1495" i="1"/>
  <c r="N1496" i="1"/>
  <c r="L1499" i="1"/>
  <c r="N1500" i="1"/>
  <c r="N22" i="1"/>
  <c r="N2" i="1"/>
  <c r="N1397" i="1"/>
  <c r="N1401" i="1"/>
  <c r="N1405" i="1"/>
  <c r="N1409" i="1"/>
  <c r="N1413" i="1"/>
  <c r="N1417" i="1"/>
  <c r="N1421" i="1"/>
  <c r="N1425" i="1"/>
  <c r="N1429" i="1"/>
  <c r="N1433" i="1"/>
  <c r="N1437" i="1"/>
  <c r="N1441" i="1"/>
  <c r="N1445" i="1"/>
  <c r="N1449" i="1"/>
  <c r="N1453" i="1"/>
  <c r="N1457" i="1"/>
  <c r="N1469" i="1"/>
  <c r="N1477" i="1"/>
  <c r="N1481" i="1"/>
  <c r="N1485" i="1"/>
  <c r="N1489" i="1"/>
  <c r="N1493" i="1"/>
  <c r="N1497" i="1"/>
  <c r="N1501" i="1"/>
  <c r="N1258" i="1"/>
  <c r="N1262" i="1"/>
  <c r="N1266" i="1"/>
  <c r="L1269" i="1"/>
  <c r="N1270" i="1"/>
  <c r="N1274" i="1"/>
  <c r="N1278" i="1"/>
  <c r="N1282" i="1"/>
  <c r="N1286" i="1"/>
  <c r="N1290" i="1"/>
  <c r="N1294" i="1"/>
  <c r="N1298" i="1"/>
  <c r="N1302" i="1"/>
  <c r="N1306" i="1"/>
  <c r="N1310" i="1"/>
  <c r="L1313" i="1"/>
  <c r="N1314" i="1"/>
  <c r="N1318" i="1"/>
  <c r="N1322" i="1"/>
  <c r="N1326" i="1"/>
  <c r="N1330" i="1"/>
  <c r="N1334" i="1"/>
  <c r="N1338" i="1"/>
  <c r="N1342" i="1"/>
  <c r="L1345" i="1"/>
  <c r="N1346" i="1"/>
  <c r="N1350" i="1"/>
  <c r="N1354" i="1"/>
  <c r="N1358" i="1"/>
  <c r="N1362" i="1"/>
  <c r="N1366" i="1"/>
  <c r="N1370" i="1"/>
  <c r="N1374" i="1"/>
  <c r="L1377" i="1"/>
  <c r="N1378" i="1"/>
  <c r="N1382" i="1"/>
  <c r="N1386" i="1"/>
  <c r="N1390" i="1"/>
  <c r="N1394" i="1"/>
  <c r="N1398" i="1"/>
  <c r="N1402" i="1"/>
  <c r="N1406" i="1"/>
  <c r="N1410" i="1"/>
  <c r="N1414" i="1"/>
  <c r="N1418" i="1"/>
  <c r="N1422" i="1"/>
  <c r="N1426" i="1"/>
  <c r="L1429" i="1"/>
  <c r="N1430" i="1"/>
  <c r="N1434" i="1"/>
  <c r="N1438" i="1"/>
  <c r="N1442" i="1"/>
  <c r="N1446" i="1"/>
  <c r="N1450" i="1"/>
  <c r="N1454" i="1"/>
  <c r="N1458" i="1"/>
  <c r="L1461" i="1"/>
  <c r="N1462" i="1"/>
  <c r="N1466" i="1"/>
  <c r="N1470" i="1"/>
  <c r="N1474" i="1"/>
  <c r="N1478" i="1"/>
  <c r="N1482" i="1"/>
  <c r="N1486" i="1"/>
  <c r="N1490" i="1"/>
  <c r="N1494" i="1"/>
  <c r="N1498" i="1"/>
  <c r="N1461" i="1"/>
  <c r="N1465" i="1"/>
  <c r="N1473" i="1"/>
  <c r="N1255" i="1"/>
  <c r="N1259" i="1"/>
  <c r="L1262" i="1"/>
  <c r="N1263" i="1"/>
  <c r="N1267" i="1"/>
  <c r="N1271" i="1"/>
  <c r="N1275" i="1"/>
  <c r="N1279" i="1"/>
  <c r="L1282" i="1"/>
  <c r="N1283" i="1"/>
  <c r="N1287" i="1"/>
  <c r="N1291" i="1"/>
  <c r="L1294" i="1"/>
  <c r="N1295" i="1"/>
  <c r="N1299" i="1"/>
  <c r="N1303" i="1"/>
  <c r="L1306" i="1"/>
  <c r="N1307" i="1"/>
  <c r="N1311" i="1"/>
  <c r="N1315" i="1"/>
  <c r="L1318" i="1"/>
  <c r="N1319" i="1"/>
  <c r="N1323" i="1"/>
  <c r="L1326" i="1"/>
  <c r="N1327" i="1"/>
  <c r="N1331" i="1"/>
  <c r="N1335" i="1"/>
  <c r="N1339" i="1"/>
  <c r="N1343" i="1"/>
  <c r="N1347" i="1"/>
  <c r="N1351" i="1"/>
  <c r="N1355" i="1"/>
  <c r="N1359" i="1"/>
  <c r="N1363" i="1"/>
  <c r="N1367" i="1"/>
  <c r="P1371" i="1"/>
  <c r="N1371" i="1"/>
  <c r="N1375" i="1"/>
  <c r="N1379" i="1"/>
  <c r="L1382" i="1"/>
  <c r="N1383" i="1"/>
  <c r="N1387" i="1"/>
  <c r="N1391" i="1"/>
  <c r="L1394" i="1"/>
  <c r="N1395" i="1"/>
  <c r="N1399" i="1"/>
  <c r="N1403" i="1"/>
  <c r="N1407" i="1"/>
  <c r="N1411" i="1"/>
  <c r="N1415" i="1"/>
  <c r="N1419" i="1"/>
  <c r="N1423" i="1"/>
  <c r="N1427" i="1"/>
  <c r="N1431" i="1"/>
  <c r="N1435" i="1"/>
  <c r="N1439" i="1"/>
  <c r="N1443" i="1"/>
  <c r="N1447" i="1"/>
  <c r="N1451" i="1"/>
  <c r="N1455" i="1"/>
  <c r="N1459" i="1"/>
  <c r="N1463" i="1"/>
  <c r="N1467" i="1"/>
  <c r="N1471" i="1"/>
  <c r="L1474" i="1"/>
  <c r="N1475" i="1"/>
  <c r="N1479" i="1"/>
  <c r="N1483" i="1"/>
  <c r="N1487" i="1"/>
  <c r="N1491" i="1"/>
  <c r="N1495" i="1"/>
  <c r="N1499" i="1"/>
  <c r="L22" i="1"/>
  <c r="O2" i="1" l="1"/>
  <c r="O1133" i="1"/>
  <c r="P1133" i="1" s="1"/>
  <c r="L1493" i="1"/>
  <c r="L1409" i="1"/>
  <c r="L977" i="1"/>
  <c r="L721" i="1"/>
  <c r="L1145" i="1"/>
  <c r="L1105" i="1"/>
  <c r="O1117" i="1"/>
  <c r="P1117" i="1" s="1"/>
  <c r="O577" i="1"/>
  <c r="P577" i="1" s="1"/>
  <c r="L16" i="1"/>
  <c r="L163" i="1"/>
  <c r="L79" i="1"/>
  <c r="O1450" i="1"/>
  <c r="P1450" i="1" s="1"/>
  <c r="L1450" i="1"/>
  <c r="L1446" i="1"/>
  <c r="O1446" i="1"/>
  <c r="P1446" i="1" s="1"/>
  <c r="O1438" i="1"/>
  <c r="P1438" i="1" s="1"/>
  <c r="L1438" i="1"/>
  <c r="O1426" i="1"/>
  <c r="P1426" i="1" s="1"/>
  <c r="L1426" i="1"/>
  <c r="O1346" i="1"/>
  <c r="P1346" i="1" s="1"/>
  <c r="L1346" i="1"/>
  <c r="O1254" i="1"/>
  <c r="P1254" i="1" s="1"/>
  <c r="L1254" i="1"/>
  <c r="L1230" i="1"/>
  <c r="O1230" i="1"/>
  <c r="P1230" i="1" s="1"/>
  <c r="O1190" i="1"/>
  <c r="P1190" i="1" s="1"/>
  <c r="L1190" i="1"/>
  <c r="L1166" i="1"/>
  <c r="O1166" i="1"/>
  <c r="P1166" i="1" s="1"/>
  <c r="O1126" i="1"/>
  <c r="P1126" i="1" s="1"/>
  <c r="L1126" i="1"/>
  <c r="L1014" i="1"/>
  <c r="O1014" i="1"/>
  <c r="P1014" i="1" s="1"/>
  <c r="O998" i="1"/>
  <c r="P998" i="1" s="1"/>
  <c r="L998" i="1"/>
  <c r="O950" i="1"/>
  <c r="P950" i="1" s="1"/>
  <c r="L950" i="1"/>
  <c r="L926" i="1"/>
  <c r="O926" i="1"/>
  <c r="P926" i="1" s="1"/>
  <c r="O910" i="1"/>
  <c r="P910" i="1" s="1"/>
  <c r="L910" i="1"/>
  <c r="L890" i="1"/>
  <c r="O890" i="1"/>
  <c r="P890" i="1" s="1"/>
  <c r="O878" i="1"/>
  <c r="P878" i="1" s="1"/>
  <c r="L878" i="1"/>
  <c r="O842" i="1"/>
  <c r="P842" i="1" s="1"/>
  <c r="L842" i="1"/>
  <c r="L798" i="1"/>
  <c r="O798" i="1"/>
  <c r="P798" i="1" s="1"/>
  <c r="O746" i="1"/>
  <c r="P746" i="1" s="1"/>
  <c r="L746" i="1"/>
  <c r="O678" i="1"/>
  <c r="P678" i="1" s="1"/>
  <c r="L678" i="1"/>
  <c r="L670" i="1"/>
  <c r="O670" i="1"/>
  <c r="P670" i="1" s="1"/>
  <c r="L634" i="1"/>
  <c r="O634" i="1"/>
  <c r="P634" i="1" s="1"/>
  <c r="O578" i="1"/>
  <c r="P578" i="1" s="1"/>
  <c r="L578" i="1"/>
  <c r="O526" i="1"/>
  <c r="P526" i="1" s="1"/>
  <c r="L526" i="1"/>
  <c r="O522" i="1"/>
  <c r="P522" i="1" s="1"/>
  <c r="L522" i="1"/>
  <c r="O482" i="1"/>
  <c r="P482" i="1" s="1"/>
  <c r="L482" i="1"/>
  <c r="O474" i="1"/>
  <c r="P474" i="1" s="1"/>
  <c r="L474" i="1"/>
  <c r="O454" i="1"/>
  <c r="P454" i="1" s="1"/>
  <c r="L454" i="1"/>
  <c r="L442" i="1"/>
  <c r="O442" i="1"/>
  <c r="P442" i="1" s="1"/>
  <c r="O426" i="1"/>
  <c r="P426" i="1" s="1"/>
  <c r="L426" i="1"/>
  <c r="L410" i="1"/>
  <c r="O410" i="1"/>
  <c r="P410" i="1" s="1"/>
  <c r="L406" i="1"/>
  <c r="O406" i="1"/>
  <c r="P406" i="1" s="1"/>
  <c r="L392" i="1"/>
  <c r="O392" i="1"/>
  <c r="P392" i="1" s="1"/>
  <c r="O1219" i="1"/>
  <c r="P1219" i="1" s="1"/>
  <c r="L1219" i="1"/>
  <c r="O1211" i="1"/>
  <c r="P1211" i="1" s="1"/>
  <c r="L1211" i="1"/>
  <c r="O1155" i="1"/>
  <c r="P1155" i="1" s="1"/>
  <c r="L1155" i="1"/>
  <c r="O1147" i="1"/>
  <c r="P1147" i="1" s="1"/>
  <c r="L1147" i="1"/>
  <c r="O1091" i="1"/>
  <c r="P1091" i="1" s="1"/>
  <c r="L1091" i="1"/>
  <c r="O1027" i="1"/>
  <c r="P1027" i="1" s="1"/>
  <c r="L1027" i="1"/>
  <c r="O1019" i="1"/>
  <c r="P1019" i="1" s="1"/>
  <c r="L1019" i="1"/>
  <c r="O979" i="1"/>
  <c r="P979" i="1" s="1"/>
  <c r="L979" i="1"/>
  <c r="O947" i="1"/>
  <c r="P947" i="1" s="1"/>
  <c r="L947" i="1"/>
  <c r="O943" i="1"/>
  <c r="P943" i="1" s="1"/>
  <c r="L943" i="1"/>
  <c r="O915" i="1"/>
  <c r="P915" i="1" s="1"/>
  <c r="L915" i="1"/>
  <c r="O883" i="1"/>
  <c r="P883" i="1" s="1"/>
  <c r="L883" i="1"/>
  <c r="O851" i="1"/>
  <c r="P851" i="1" s="1"/>
  <c r="L851" i="1"/>
  <c r="O847" i="1"/>
  <c r="P847" i="1" s="1"/>
  <c r="L847" i="1"/>
  <c r="O819" i="1"/>
  <c r="P819" i="1" s="1"/>
  <c r="L819" i="1"/>
  <c r="O787" i="1"/>
  <c r="P787" i="1" s="1"/>
  <c r="L787" i="1"/>
  <c r="O783" i="1"/>
  <c r="P783" i="1" s="1"/>
  <c r="L783" i="1"/>
  <c r="O755" i="1"/>
  <c r="P755" i="1" s="1"/>
  <c r="L755" i="1"/>
  <c r="O751" i="1"/>
  <c r="P751" i="1" s="1"/>
  <c r="L751" i="1"/>
  <c r="O723" i="1"/>
  <c r="P723" i="1" s="1"/>
  <c r="L723" i="1"/>
  <c r="O707" i="1"/>
  <c r="P707" i="1" s="1"/>
  <c r="L707" i="1"/>
  <c r="O691" i="1"/>
  <c r="P691" i="1" s="1"/>
  <c r="L691" i="1"/>
  <c r="O675" i="1"/>
  <c r="P675" i="1" s="1"/>
  <c r="L675" i="1"/>
  <c r="O659" i="1"/>
  <c r="P659" i="1" s="1"/>
  <c r="L659" i="1"/>
  <c r="O643" i="1"/>
  <c r="P643" i="1" s="1"/>
  <c r="L643" i="1"/>
  <c r="O627" i="1"/>
  <c r="P627" i="1" s="1"/>
  <c r="L627" i="1"/>
  <c r="O587" i="1"/>
  <c r="P587" i="1" s="1"/>
  <c r="L587" i="1"/>
  <c r="O575" i="1"/>
  <c r="P575" i="1" s="1"/>
  <c r="L575" i="1"/>
  <c r="L547" i="1"/>
  <c r="O547" i="1"/>
  <c r="P547" i="1" s="1"/>
  <c r="O543" i="1"/>
  <c r="P543" i="1" s="1"/>
  <c r="L543" i="1"/>
  <c r="O539" i="1"/>
  <c r="P539" i="1" s="1"/>
  <c r="L539" i="1"/>
  <c r="O527" i="1"/>
  <c r="P527" i="1" s="1"/>
  <c r="L527" i="1"/>
  <c r="O523" i="1"/>
  <c r="P523" i="1" s="1"/>
  <c r="L523" i="1"/>
  <c r="O503" i="1"/>
  <c r="P503" i="1" s="1"/>
  <c r="L503" i="1"/>
  <c r="O495" i="1"/>
  <c r="P495" i="1" s="1"/>
  <c r="L495" i="1"/>
  <c r="O467" i="1"/>
  <c r="P467" i="1" s="1"/>
  <c r="L467" i="1"/>
  <c r="O455" i="1"/>
  <c r="P455" i="1" s="1"/>
  <c r="L455" i="1"/>
  <c r="L451" i="1"/>
  <c r="O451" i="1"/>
  <c r="P451" i="1" s="1"/>
  <c r="O439" i="1"/>
  <c r="P439" i="1" s="1"/>
  <c r="L439" i="1"/>
  <c r="O435" i="1"/>
  <c r="P435" i="1" s="1"/>
  <c r="L435" i="1"/>
  <c r="O407" i="1"/>
  <c r="P407" i="1" s="1"/>
  <c r="L407" i="1"/>
  <c r="O393" i="1"/>
  <c r="P393" i="1" s="1"/>
  <c r="L393" i="1"/>
  <c r="L351" i="1"/>
  <c r="O351" i="1"/>
  <c r="P351" i="1" s="1"/>
  <c r="O345" i="1"/>
  <c r="P345" i="1" s="1"/>
  <c r="L345" i="1"/>
  <c r="O329" i="1"/>
  <c r="P329" i="1" s="1"/>
  <c r="L329" i="1"/>
  <c r="O297" i="1"/>
  <c r="P297" i="1" s="1"/>
  <c r="L297" i="1"/>
  <c r="L287" i="1"/>
  <c r="O287" i="1"/>
  <c r="P287" i="1" s="1"/>
  <c r="O257" i="1"/>
  <c r="P257" i="1" s="1"/>
  <c r="L257" i="1"/>
  <c r="O229" i="1"/>
  <c r="P229" i="1" s="1"/>
  <c r="L229" i="1"/>
  <c r="O206" i="1"/>
  <c r="P206" i="1" s="1"/>
  <c r="L206" i="1"/>
  <c r="L194" i="1"/>
  <c r="O194" i="1"/>
  <c r="P194" i="1" s="1"/>
  <c r="O181" i="1"/>
  <c r="P181" i="1" s="1"/>
  <c r="L181" i="1"/>
  <c r="O170" i="1"/>
  <c r="P170" i="1" s="1"/>
  <c r="L170" i="1"/>
  <c r="O165" i="1"/>
  <c r="P165" i="1" s="1"/>
  <c r="L165" i="1"/>
  <c r="O141" i="1"/>
  <c r="P141" i="1" s="1"/>
  <c r="L141" i="1"/>
  <c r="L130" i="1"/>
  <c r="O130" i="1"/>
  <c r="P130" i="1" s="1"/>
  <c r="O117" i="1"/>
  <c r="P117" i="1" s="1"/>
  <c r="L117" i="1"/>
  <c r="O101" i="1"/>
  <c r="P101" i="1" s="1"/>
  <c r="L101" i="1"/>
  <c r="O81" i="1"/>
  <c r="P81" i="1" s="1"/>
  <c r="L81" i="1"/>
  <c r="O73" i="1"/>
  <c r="P73" i="1" s="1"/>
  <c r="L73" i="1"/>
  <c r="L68" i="1"/>
  <c r="O68" i="1"/>
  <c r="P68" i="1" s="1"/>
  <c r="L60" i="1"/>
  <c r="O60" i="1"/>
  <c r="P60" i="1" s="1"/>
  <c r="O31" i="1"/>
  <c r="P31" i="1" s="1"/>
  <c r="L31" i="1"/>
  <c r="O26" i="1"/>
  <c r="P26" i="1" s="1"/>
  <c r="L26" i="1"/>
  <c r="O14" i="1"/>
  <c r="P14" i="1" s="1"/>
  <c r="L14" i="1"/>
  <c r="L10" i="1"/>
  <c r="O10" i="1"/>
  <c r="P10" i="1" s="1"/>
  <c r="L1480" i="1"/>
  <c r="L1408" i="1"/>
  <c r="O1320" i="1"/>
  <c r="P1320" i="1" s="1"/>
  <c r="O1300" i="1"/>
  <c r="P1300" i="1" s="1"/>
  <c r="O1448" i="1"/>
  <c r="P1448" i="1" s="1"/>
  <c r="O1428" i="1"/>
  <c r="P1428" i="1" s="1"/>
  <c r="L876" i="1"/>
  <c r="O664" i="1"/>
  <c r="P664" i="1" s="1"/>
  <c r="O1384" i="1"/>
  <c r="P1384" i="1" s="1"/>
  <c r="L1280" i="1"/>
  <c r="O1492" i="1"/>
  <c r="P1492" i="1" s="1"/>
  <c r="O1364" i="1"/>
  <c r="P1364" i="1" s="1"/>
  <c r="O1256" i="1"/>
  <c r="P1256" i="1" s="1"/>
  <c r="O1484" i="1"/>
  <c r="P1484" i="1" s="1"/>
  <c r="O1420" i="1"/>
  <c r="P1420" i="1" s="1"/>
  <c r="O1356" i="1"/>
  <c r="P1356" i="1" s="1"/>
  <c r="O1292" i="1"/>
  <c r="P1292" i="1" s="1"/>
  <c r="L1156" i="1"/>
  <c r="L652" i="1"/>
  <c r="L996" i="1"/>
  <c r="L1324" i="1"/>
  <c r="O1456" i="1"/>
  <c r="P1456" i="1" s="1"/>
  <c r="O1392" i="1"/>
  <c r="P1392" i="1" s="1"/>
  <c r="O1328" i="1"/>
  <c r="P1328" i="1" s="1"/>
  <c r="O1264" i="1"/>
  <c r="P1264" i="1" s="1"/>
  <c r="O1076" i="1"/>
  <c r="P1076" i="1" s="1"/>
  <c r="O167" i="1"/>
  <c r="P167" i="1" s="1"/>
  <c r="L1369" i="1"/>
  <c r="L1261" i="1"/>
  <c r="L1137" i="1"/>
  <c r="L1121" i="1"/>
  <c r="O1049" i="1"/>
  <c r="P1049" i="1" s="1"/>
  <c r="O985" i="1"/>
  <c r="P985" i="1" s="1"/>
  <c r="O933" i="1"/>
  <c r="P933" i="1" s="1"/>
  <c r="O901" i="1"/>
  <c r="P901" i="1" s="1"/>
  <c r="O869" i="1"/>
  <c r="P869" i="1" s="1"/>
  <c r="O669" i="1"/>
  <c r="P669" i="1" s="1"/>
  <c r="O637" i="1"/>
  <c r="P637" i="1" s="1"/>
  <c r="O605" i="1"/>
  <c r="P605" i="1" s="1"/>
  <c r="O1229" i="1"/>
  <c r="P1229" i="1" s="1"/>
  <c r="O1197" i="1"/>
  <c r="P1197" i="1" s="1"/>
  <c r="O1165" i="1"/>
  <c r="P1165" i="1" s="1"/>
  <c r="O1149" i="1"/>
  <c r="P1149" i="1" s="1"/>
  <c r="O1109" i="1"/>
  <c r="P1109" i="1" s="1"/>
  <c r="L353" i="1"/>
  <c r="L321" i="1"/>
  <c r="L221" i="1"/>
  <c r="L445" i="1"/>
  <c r="L405" i="1"/>
  <c r="O457" i="1"/>
  <c r="P457" i="1" s="1"/>
  <c r="L433" i="1"/>
  <c r="O33" i="1"/>
  <c r="P33" i="1" s="1"/>
  <c r="O364" i="1"/>
  <c r="P364" i="1" s="1"/>
  <c r="O192" i="1"/>
  <c r="P192" i="1" s="1"/>
  <c r="O391" i="1"/>
  <c r="P391" i="1" s="1"/>
  <c r="O162" i="1"/>
  <c r="P162" i="1" s="1"/>
  <c r="O246" i="1"/>
  <c r="P246" i="1" s="1"/>
  <c r="O315" i="1"/>
  <c r="P315" i="1" s="1"/>
  <c r="L286" i="1"/>
  <c r="L1485" i="1"/>
  <c r="L1401" i="1"/>
  <c r="L1293" i="1"/>
  <c r="L1477" i="1"/>
  <c r="L1445" i="1"/>
  <c r="L1425" i="1"/>
  <c r="L1393" i="1"/>
  <c r="L1361" i="1"/>
  <c r="L1329" i="1"/>
  <c r="L1285" i="1"/>
  <c r="L517" i="1"/>
  <c r="L505" i="1"/>
  <c r="L493" i="1"/>
  <c r="L1097" i="1"/>
  <c r="O1033" i="1"/>
  <c r="P1033" i="1" s="1"/>
  <c r="O925" i="1"/>
  <c r="P925" i="1" s="1"/>
  <c r="O893" i="1"/>
  <c r="P893" i="1" s="1"/>
  <c r="O861" i="1"/>
  <c r="P861" i="1" s="1"/>
  <c r="O809" i="1"/>
  <c r="P809" i="1" s="1"/>
  <c r="O777" i="1"/>
  <c r="P777" i="1" s="1"/>
  <c r="O745" i="1"/>
  <c r="P745" i="1" s="1"/>
  <c r="O661" i="1"/>
  <c r="P661" i="1" s="1"/>
  <c r="O629" i="1"/>
  <c r="P629" i="1" s="1"/>
  <c r="O597" i="1"/>
  <c r="P597" i="1" s="1"/>
  <c r="O1253" i="1"/>
  <c r="P1253" i="1" s="1"/>
  <c r="O1141" i="1"/>
  <c r="P1141" i="1" s="1"/>
  <c r="O1125" i="1"/>
  <c r="P1125" i="1" s="1"/>
  <c r="O437" i="1"/>
  <c r="P437" i="1" s="1"/>
  <c r="L417" i="1"/>
  <c r="O385" i="1"/>
  <c r="P385" i="1" s="1"/>
  <c r="L300" i="1"/>
  <c r="O569" i="1"/>
  <c r="P569" i="1" s="1"/>
  <c r="O184" i="1"/>
  <c r="P184" i="1" s="1"/>
  <c r="O54" i="1"/>
  <c r="P54" i="1" s="1"/>
  <c r="L1453" i="1"/>
  <c r="L1337" i="1"/>
  <c r="L1305" i="1"/>
  <c r="L1501" i="1"/>
  <c r="L1469" i="1"/>
  <c r="L1437" i="1"/>
  <c r="L1417" i="1"/>
  <c r="L1385" i="1"/>
  <c r="L1353" i="1"/>
  <c r="L1321" i="1"/>
  <c r="L1277" i="1"/>
  <c r="L1089" i="1"/>
  <c r="L1057" i="1"/>
  <c r="L1025" i="1"/>
  <c r="L993" i="1"/>
  <c r="L961" i="1"/>
  <c r="L929" i="1"/>
  <c r="L897" i="1"/>
  <c r="L865" i="1"/>
  <c r="L833" i="1"/>
  <c r="L801" i="1"/>
  <c r="L769" i="1"/>
  <c r="L737" i="1"/>
  <c r="L705" i="1"/>
  <c r="L673" i="1"/>
  <c r="L641" i="1"/>
  <c r="L609" i="1"/>
  <c r="L1129" i="1"/>
  <c r="L1113" i="1"/>
  <c r="O1081" i="1"/>
  <c r="P1081" i="1" s="1"/>
  <c r="O1017" i="1"/>
  <c r="P1017" i="1" s="1"/>
  <c r="O917" i="1"/>
  <c r="P917" i="1" s="1"/>
  <c r="O885" i="1"/>
  <c r="P885" i="1" s="1"/>
  <c r="O853" i="1"/>
  <c r="P853" i="1" s="1"/>
  <c r="O685" i="1"/>
  <c r="P685" i="1" s="1"/>
  <c r="O653" i="1"/>
  <c r="P653" i="1" s="1"/>
  <c r="O621" i="1"/>
  <c r="P621" i="1" s="1"/>
  <c r="O1221" i="1"/>
  <c r="P1221" i="1" s="1"/>
  <c r="O1189" i="1"/>
  <c r="P1189" i="1" s="1"/>
  <c r="O1173" i="1"/>
  <c r="P1173" i="1" s="1"/>
  <c r="O1157" i="1"/>
  <c r="P1157" i="1" s="1"/>
  <c r="O1101" i="1"/>
  <c r="P1101" i="1" s="1"/>
  <c r="O545" i="1"/>
  <c r="P545" i="1" s="1"/>
  <c r="O513" i="1"/>
  <c r="P513" i="1" s="1"/>
  <c r="L337" i="1"/>
  <c r="L237" i="1"/>
  <c r="L133" i="1"/>
  <c r="L45" i="1"/>
  <c r="O533" i="1"/>
  <c r="P533" i="1" s="1"/>
  <c r="O213" i="1"/>
  <c r="P213" i="1" s="1"/>
  <c r="O477" i="1"/>
  <c r="P477" i="1" s="1"/>
  <c r="O380" i="1"/>
  <c r="P380" i="1" s="1"/>
  <c r="O178" i="1"/>
  <c r="P178" i="1" s="1"/>
  <c r="L138" i="1"/>
  <c r="L1496" i="1"/>
  <c r="L1468" i="1"/>
  <c r="L1432" i="1"/>
  <c r="L1368" i="1"/>
  <c r="L1308" i="1"/>
  <c r="L1272" i="1"/>
  <c r="O1500" i="1"/>
  <c r="P1500" i="1" s="1"/>
  <c r="O1472" i="1"/>
  <c r="P1472" i="1" s="1"/>
  <c r="O1464" i="1"/>
  <c r="P1464" i="1" s="1"/>
  <c r="O1444" i="1"/>
  <c r="P1444" i="1" s="1"/>
  <c r="O1436" i="1"/>
  <c r="P1436" i="1" s="1"/>
  <c r="O1400" i="1"/>
  <c r="P1400" i="1" s="1"/>
  <c r="O1380" i="1"/>
  <c r="P1380" i="1" s="1"/>
  <c r="O1372" i="1"/>
  <c r="P1372" i="1" s="1"/>
  <c r="O1344" i="1"/>
  <c r="P1344" i="1" s="1"/>
  <c r="O1336" i="1"/>
  <c r="P1336" i="1" s="1"/>
  <c r="O1316" i="1"/>
  <c r="P1316" i="1" s="1"/>
  <c r="L1060" i="1"/>
  <c r="L1188" i="1"/>
  <c r="L472" i="1"/>
  <c r="L940" i="1"/>
  <c r="O696" i="1"/>
  <c r="P696" i="1" s="1"/>
  <c r="L512" i="1"/>
  <c r="O7" i="1"/>
  <c r="P7" i="1" s="1"/>
  <c r="L716" i="1"/>
  <c r="O330" i="1"/>
  <c r="P330" i="1" s="1"/>
  <c r="O131" i="1"/>
  <c r="P131" i="1" s="1"/>
  <c r="P2" i="1"/>
  <c r="O1452" i="1"/>
  <c r="P1452" i="1" s="1"/>
  <c r="O1352" i="1"/>
  <c r="P1352" i="1" s="1"/>
  <c r="O1268" i="1"/>
  <c r="P1268" i="1" s="1"/>
  <c r="O1260" i="1"/>
  <c r="P1260" i="1" s="1"/>
  <c r="L748" i="1"/>
  <c r="L528" i="1"/>
  <c r="L1424" i="1"/>
  <c r="O1488" i="1"/>
  <c r="P1488" i="1" s="1"/>
  <c r="O1460" i="1"/>
  <c r="P1460" i="1" s="1"/>
  <c r="O1416" i="1"/>
  <c r="P1416" i="1" s="1"/>
  <c r="O1396" i="1"/>
  <c r="P1396" i="1" s="1"/>
  <c r="O1388" i="1"/>
  <c r="P1388" i="1" s="1"/>
  <c r="O1360" i="1"/>
  <c r="P1360" i="1" s="1"/>
  <c r="O1332" i="1"/>
  <c r="P1332" i="1" s="1"/>
  <c r="O1296" i="1"/>
  <c r="P1296" i="1" s="1"/>
  <c r="O1288" i="1"/>
  <c r="P1288" i="1" s="1"/>
  <c r="L1220" i="1"/>
  <c r="O1012" i="1"/>
  <c r="P1012" i="1" s="1"/>
  <c r="L1340" i="1"/>
  <c r="O1476" i="1"/>
  <c r="P1476" i="1" s="1"/>
  <c r="O1440" i="1"/>
  <c r="P1440" i="1" s="1"/>
  <c r="O1412" i="1"/>
  <c r="P1412" i="1" s="1"/>
  <c r="O1404" i="1"/>
  <c r="P1404" i="1" s="1"/>
  <c r="O1376" i="1"/>
  <c r="P1376" i="1" s="1"/>
  <c r="O1348" i="1"/>
  <c r="P1348" i="1" s="1"/>
  <c r="O1312" i="1"/>
  <c r="P1312" i="1" s="1"/>
  <c r="O1304" i="1"/>
  <c r="P1304" i="1" s="1"/>
  <c r="O1284" i="1"/>
  <c r="P1284" i="1" s="1"/>
  <c r="O1276" i="1"/>
  <c r="P1276" i="1" s="1"/>
  <c r="L1252" i="1"/>
  <c r="L1124" i="1"/>
  <c r="O1044" i="1"/>
  <c r="P1044" i="1" s="1"/>
  <c r="L564" i="1"/>
  <c r="L812" i="1"/>
  <c r="O632" i="1"/>
  <c r="P632" i="1" s="1"/>
  <c r="L357" i="1"/>
  <c r="O524" i="1"/>
  <c r="P524" i="1" s="1"/>
  <c r="O588" i="1"/>
  <c r="P588" i="1" s="1"/>
  <c r="O15" i="1"/>
  <c r="P15" i="1" s="1"/>
  <c r="L1482" i="1"/>
  <c r="L1470" i="1"/>
  <c r="L1434" i="1"/>
  <c r="L1422" i="1"/>
  <c r="L1402" i="1"/>
  <c r="L1390" i="1"/>
  <c r="L1378" i="1"/>
  <c r="L1354" i="1"/>
  <c r="L1342" i="1"/>
  <c r="L1290" i="1"/>
  <c r="L1278" i="1"/>
  <c r="L1258" i="1"/>
  <c r="L1094" i="1"/>
  <c r="L1082" i="1"/>
  <c r="L1074" i="1"/>
  <c r="L1054" i="1"/>
  <c r="L1046" i="1"/>
  <c r="L1034" i="1"/>
  <c r="O1490" i="1"/>
  <c r="P1490" i="1" s="1"/>
  <c r="O1458" i="1"/>
  <c r="P1458" i="1" s="1"/>
  <c r="O1442" i="1"/>
  <c r="P1442" i="1" s="1"/>
  <c r="O1410" i="1"/>
  <c r="P1410" i="1" s="1"/>
  <c r="O1362" i="1"/>
  <c r="P1362" i="1" s="1"/>
  <c r="O1330" i="1"/>
  <c r="P1330" i="1" s="1"/>
  <c r="O1314" i="1"/>
  <c r="P1314" i="1" s="1"/>
  <c r="O1298" i="1"/>
  <c r="P1298" i="1" s="1"/>
  <c r="O1266" i="1"/>
  <c r="P1266" i="1" s="1"/>
  <c r="L1250" i="1"/>
  <c r="L1234" i="1"/>
  <c r="L1186" i="1"/>
  <c r="L1170" i="1"/>
  <c r="L1154" i="1"/>
  <c r="L1138" i="1"/>
  <c r="L1122" i="1"/>
  <c r="L1106" i="1"/>
  <c r="O1030" i="1"/>
  <c r="P1030" i="1" s="1"/>
  <c r="O1002" i="1"/>
  <c r="P1002" i="1" s="1"/>
  <c r="L974" i="1"/>
  <c r="L966" i="1"/>
  <c r="L938" i="1"/>
  <c r="L858" i="1"/>
  <c r="L850" i="1"/>
  <c r="L814" i="1"/>
  <c r="L806" i="1"/>
  <c r="L778" i="1"/>
  <c r="L718" i="1"/>
  <c r="L710" i="1"/>
  <c r="L702" i="1"/>
  <c r="L694" i="1"/>
  <c r="L674" i="1"/>
  <c r="L666" i="1"/>
  <c r="L638" i="1"/>
  <c r="L630" i="1"/>
  <c r="L586" i="1"/>
  <c r="O970" i="1"/>
  <c r="P970" i="1" s="1"/>
  <c r="O962" i="1"/>
  <c r="P962" i="1" s="1"/>
  <c r="O942" i="1"/>
  <c r="P942" i="1" s="1"/>
  <c r="O934" i="1"/>
  <c r="P934" i="1" s="1"/>
  <c r="O906" i="1"/>
  <c r="P906" i="1" s="1"/>
  <c r="O898" i="1"/>
  <c r="P898" i="1" s="1"/>
  <c r="O750" i="1"/>
  <c r="P750" i="1" s="1"/>
  <c r="O742" i="1"/>
  <c r="P742" i="1" s="1"/>
  <c r="O714" i="1"/>
  <c r="P714" i="1" s="1"/>
  <c r="O706" i="1"/>
  <c r="P706" i="1" s="1"/>
  <c r="O642" i="1"/>
  <c r="P642" i="1" s="1"/>
  <c r="O1134" i="1"/>
  <c r="P1134" i="1" s="1"/>
  <c r="O1102" i="1"/>
  <c r="P1102" i="1" s="1"/>
  <c r="L994" i="1"/>
  <c r="O1194" i="1"/>
  <c r="P1194" i="1" s="1"/>
  <c r="L538" i="1"/>
  <c r="L490" i="1"/>
  <c r="L397" i="1"/>
  <c r="L193" i="1"/>
  <c r="L185" i="1"/>
  <c r="L121" i="1"/>
  <c r="L89" i="1"/>
  <c r="L29" i="1"/>
  <c r="L21" i="1"/>
  <c r="L9" i="1"/>
  <c r="L582" i="1"/>
  <c r="L550" i="1"/>
  <c r="L418" i="1"/>
  <c r="L470" i="1"/>
  <c r="L462" i="1"/>
  <c r="L414" i="1"/>
  <c r="L328" i="1"/>
  <c r="L312" i="1"/>
  <c r="L296" i="1"/>
  <c r="L260" i="1"/>
  <c r="O233" i="1"/>
  <c r="P233" i="1" s="1"/>
  <c r="O145" i="1"/>
  <c r="P145" i="1" s="1"/>
  <c r="L80" i="1"/>
  <c r="L486" i="1"/>
  <c r="L458" i="1"/>
  <c r="L450" i="1"/>
  <c r="L546" i="1"/>
  <c r="O438" i="1"/>
  <c r="P438" i="1" s="1"/>
  <c r="O376" i="1"/>
  <c r="P376" i="1" s="1"/>
  <c r="O280" i="1"/>
  <c r="P280" i="1" s="1"/>
  <c r="L223" i="1"/>
  <c r="L175" i="1"/>
  <c r="O164" i="1"/>
  <c r="P164" i="1" s="1"/>
  <c r="O116" i="1"/>
  <c r="P116" i="1" s="1"/>
  <c r="L95" i="1"/>
  <c r="L59" i="1"/>
  <c r="L566" i="1"/>
  <c r="L534" i="1"/>
  <c r="L518" i="1"/>
  <c r="L370" i="1"/>
  <c r="L354" i="1"/>
  <c r="L274" i="1"/>
  <c r="L218" i="1"/>
  <c r="O243" i="1"/>
  <c r="P243" i="1" s="1"/>
  <c r="L214" i="1"/>
  <c r="L134" i="1"/>
  <c r="L1322" i="1"/>
  <c r="L1070" i="1"/>
  <c r="L1062" i="1"/>
  <c r="O1486" i="1"/>
  <c r="P1486" i="1" s="1"/>
  <c r="O1454" i="1"/>
  <c r="P1454" i="1" s="1"/>
  <c r="O1406" i="1"/>
  <c r="P1406" i="1" s="1"/>
  <c r="O1374" i="1"/>
  <c r="P1374" i="1" s="1"/>
  <c r="O1358" i="1"/>
  <c r="P1358" i="1" s="1"/>
  <c r="O1310" i="1"/>
  <c r="P1310" i="1" s="1"/>
  <c r="L1150" i="1"/>
  <c r="L1118" i="1"/>
  <c r="O1018" i="1"/>
  <c r="P1018" i="1" s="1"/>
  <c r="O1010" i="1"/>
  <c r="P1010" i="1" s="1"/>
  <c r="L874" i="1"/>
  <c r="L866" i="1"/>
  <c r="L846" i="1"/>
  <c r="L838" i="1"/>
  <c r="L830" i="1"/>
  <c r="L822" i="1"/>
  <c r="L794" i="1"/>
  <c r="L786" i="1"/>
  <c r="L774" i="1"/>
  <c r="L766" i="1"/>
  <c r="L758" i="1"/>
  <c r="L682" i="1"/>
  <c r="L654" i="1"/>
  <c r="L646" i="1"/>
  <c r="L618" i="1"/>
  <c r="L610" i="1"/>
  <c r="L602" i="1"/>
  <c r="L594" i="1"/>
  <c r="O986" i="1"/>
  <c r="P986" i="1" s="1"/>
  <c r="O978" i="1"/>
  <c r="P978" i="1" s="1"/>
  <c r="O922" i="1"/>
  <c r="P922" i="1" s="1"/>
  <c r="O914" i="1"/>
  <c r="P914" i="1" s="1"/>
  <c r="O730" i="1"/>
  <c r="P730" i="1" s="1"/>
  <c r="O722" i="1"/>
  <c r="P722" i="1" s="1"/>
  <c r="O1210" i="1"/>
  <c r="P1210" i="1" s="1"/>
  <c r="O1162" i="1"/>
  <c r="P1162" i="1" s="1"/>
  <c r="O1130" i="1"/>
  <c r="P1130" i="1" s="1"/>
  <c r="O1098" i="1"/>
  <c r="P1098" i="1" s="1"/>
  <c r="L506" i="1"/>
  <c r="L381" i="1"/>
  <c r="L365" i="1"/>
  <c r="L349" i="1"/>
  <c r="L201" i="1"/>
  <c r="L129" i="1"/>
  <c r="L25" i="1"/>
  <c r="L17" i="1"/>
  <c r="L574" i="1"/>
  <c r="L558" i="1"/>
  <c r="L542" i="1"/>
  <c r="L510" i="1"/>
  <c r="L494" i="1"/>
  <c r="L478" i="1"/>
  <c r="L430" i="1"/>
  <c r="L422" i="1"/>
  <c r="O209" i="1"/>
  <c r="P209" i="1" s="1"/>
  <c r="L180" i="1"/>
  <c r="O169" i="1"/>
  <c r="P169" i="1" s="1"/>
  <c r="L140" i="1"/>
  <c r="O105" i="1"/>
  <c r="P105" i="1" s="1"/>
  <c r="L562" i="1"/>
  <c r="L514" i="1"/>
  <c r="L498" i="1"/>
  <c r="O360" i="1"/>
  <c r="P360" i="1" s="1"/>
  <c r="O252" i="1"/>
  <c r="P252" i="1" s="1"/>
  <c r="L159" i="1"/>
  <c r="O72" i="1"/>
  <c r="P72" i="1" s="1"/>
  <c r="L386" i="1"/>
  <c r="L306" i="1"/>
  <c r="L290" i="1"/>
  <c r="O111" i="1"/>
  <c r="P111" i="1" s="1"/>
  <c r="O55" i="1"/>
  <c r="P55" i="1" s="1"/>
  <c r="L42" i="1"/>
  <c r="O67" i="1"/>
  <c r="P67" i="1" s="1"/>
  <c r="L1386" i="1"/>
  <c r="L1498" i="1"/>
  <c r="L1466" i="1"/>
  <c r="L1418" i="1"/>
  <c r="L1370" i="1"/>
  <c r="L1338" i="1"/>
  <c r="L1274" i="1"/>
  <c r="L1090" i="1"/>
  <c r="L1226" i="1"/>
  <c r="L810" i="1"/>
  <c r="L802" i="1"/>
  <c r="L782" i="1"/>
  <c r="L189" i="1"/>
  <c r="L446" i="1"/>
  <c r="L100" i="1"/>
  <c r="L307" i="1"/>
  <c r="L227" i="1"/>
  <c r="O94" i="1"/>
  <c r="P94" i="1" s="1"/>
  <c r="O334" i="1"/>
  <c r="P334" i="1" s="1"/>
  <c r="L334" i="1"/>
  <c r="O1245" i="1"/>
  <c r="P1245" i="1" s="1"/>
  <c r="O1213" i="1"/>
  <c r="P1213" i="1" s="1"/>
  <c r="O1181" i="1"/>
  <c r="P1181" i="1" s="1"/>
  <c r="O541" i="1"/>
  <c r="P541" i="1" s="1"/>
  <c r="O509" i="1"/>
  <c r="P509" i="1" s="1"/>
  <c r="O318" i="1"/>
  <c r="P318" i="1" s="1"/>
  <c r="L318" i="1"/>
  <c r="O1237" i="1"/>
  <c r="P1237" i="1" s="1"/>
  <c r="O1205" i="1"/>
  <c r="P1205" i="1" s="1"/>
  <c r="O1497" i="1"/>
  <c r="P1497" i="1" s="1"/>
  <c r="L1497" i="1"/>
  <c r="O1489" i="1"/>
  <c r="P1489" i="1" s="1"/>
  <c r="L1489" i="1"/>
  <c r="O1481" i="1"/>
  <c r="P1481" i="1" s="1"/>
  <c r="L1481" i="1"/>
  <c r="O1473" i="1"/>
  <c r="P1473" i="1" s="1"/>
  <c r="L1473" i="1"/>
  <c r="O1465" i="1"/>
  <c r="P1465" i="1" s="1"/>
  <c r="L1465" i="1"/>
  <c r="O1457" i="1"/>
  <c r="P1457" i="1" s="1"/>
  <c r="L1457" i="1"/>
  <c r="O1449" i="1"/>
  <c r="P1449" i="1" s="1"/>
  <c r="L1449" i="1"/>
  <c r="O1441" i="1"/>
  <c r="P1441" i="1" s="1"/>
  <c r="L1441" i="1"/>
  <c r="O1433" i="1"/>
  <c r="P1433" i="1" s="1"/>
  <c r="L1433" i="1"/>
  <c r="O1421" i="1"/>
  <c r="P1421" i="1" s="1"/>
  <c r="L1421" i="1"/>
  <c r="O1413" i="1"/>
  <c r="P1413" i="1" s="1"/>
  <c r="L1413" i="1"/>
  <c r="O1405" i="1"/>
  <c r="P1405" i="1" s="1"/>
  <c r="L1405" i="1"/>
  <c r="O1397" i="1"/>
  <c r="P1397" i="1" s="1"/>
  <c r="L1397" i="1"/>
  <c r="O1389" i="1"/>
  <c r="P1389" i="1" s="1"/>
  <c r="L1389" i="1"/>
  <c r="O1381" i="1"/>
  <c r="P1381" i="1" s="1"/>
  <c r="L1381" i="1"/>
  <c r="O1373" i="1"/>
  <c r="P1373" i="1" s="1"/>
  <c r="L1373" i="1"/>
  <c r="O1365" i="1"/>
  <c r="P1365" i="1" s="1"/>
  <c r="L1365" i="1"/>
  <c r="O1357" i="1"/>
  <c r="P1357" i="1" s="1"/>
  <c r="L1357" i="1"/>
  <c r="O1349" i="1"/>
  <c r="P1349" i="1" s="1"/>
  <c r="L1349" i="1"/>
  <c r="O1341" i="1"/>
  <c r="P1341" i="1" s="1"/>
  <c r="L1341" i="1"/>
  <c r="O1333" i="1"/>
  <c r="P1333" i="1" s="1"/>
  <c r="L1333" i="1"/>
  <c r="O1325" i="1"/>
  <c r="P1325" i="1" s="1"/>
  <c r="L1325" i="1"/>
  <c r="O1317" i="1"/>
  <c r="P1317" i="1" s="1"/>
  <c r="L1317" i="1"/>
  <c r="O1309" i="1"/>
  <c r="P1309" i="1" s="1"/>
  <c r="L1309" i="1"/>
  <c r="O1301" i="1"/>
  <c r="P1301" i="1" s="1"/>
  <c r="L1301" i="1"/>
  <c r="O1297" i="1"/>
  <c r="P1297" i="1" s="1"/>
  <c r="L1297" i="1"/>
  <c r="O1289" i="1"/>
  <c r="P1289" i="1" s="1"/>
  <c r="L1289" i="1"/>
  <c r="O1281" i="1"/>
  <c r="P1281" i="1" s="1"/>
  <c r="L1281" i="1"/>
  <c r="O1273" i="1"/>
  <c r="P1273" i="1" s="1"/>
  <c r="L1273" i="1"/>
  <c r="O1265" i="1"/>
  <c r="P1265" i="1" s="1"/>
  <c r="L1265" i="1"/>
  <c r="O1257" i="1"/>
  <c r="P1257" i="1" s="1"/>
  <c r="L1257" i="1"/>
  <c r="O1249" i="1"/>
  <c r="P1249" i="1" s="1"/>
  <c r="L1249" i="1"/>
  <c r="O1241" i="1"/>
  <c r="P1241" i="1" s="1"/>
  <c r="L1241" i="1"/>
  <c r="O1233" i="1"/>
  <c r="P1233" i="1" s="1"/>
  <c r="L1233" i="1"/>
  <c r="O1225" i="1"/>
  <c r="P1225" i="1" s="1"/>
  <c r="L1225" i="1"/>
  <c r="O1217" i="1"/>
  <c r="P1217" i="1" s="1"/>
  <c r="L1217" i="1"/>
  <c r="O1209" i="1"/>
  <c r="P1209" i="1" s="1"/>
  <c r="L1209" i="1"/>
  <c r="O1201" i="1"/>
  <c r="P1201" i="1" s="1"/>
  <c r="L1201" i="1"/>
  <c r="O1193" i="1"/>
  <c r="P1193" i="1" s="1"/>
  <c r="L1193" i="1"/>
  <c r="O1185" i="1"/>
  <c r="P1185" i="1" s="1"/>
  <c r="L1185" i="1"/>
  <c r="O1177" i="1"/>
  <c r="P1177" i="1" s="1"/>
  <c r="L1177" i="1"/>
  <c r="O1169" i="1"/>
  <c r="P1169" i="1" s="1"/>
  <c r="L1169" i="1"/>
  <c r="O1161" i="1"/>
  <c r="P1161" i="1" s="1"/>
  <c r="L1161" i="1"/>
  <c r="O1153" i="1"/>
  <c r="P1153" i="1" s="1"/>
  <c r="L1153" i="1"/>
  <c r="O1093" i="1"/>
  <c r="P1093" i="1" s="1"/>
  <c r="L1093" i="1"/>
  <c r="O1085" i="1"/>
  <c r="P1085" i="1" s="1"/>
  <c r="L1085" i="1"/>
  <c r="O1077" i="1"/>
  <c r="P1077" i="1" s="1"/>
  <c r="L1077" i="1"/>
  <c r="O1069" i="1"/>
  <c r="P1069" i="1" s="1"/>
  <c r="L1069" i="1"/>
  <c r="O1061" i="1"/>
  <c r="P1061" i="1" s="1"/>
  <c r="L1061" i="1"/>
  <c r="O1053" i="1"/>
  <c r="P1053" i="1" s="1"/>
  <c r="L1053" i="1"/>
  <c r="O1045" i="1"/>
  <c r="P1045" i="1" s="1"/>
  <c r="L1045" i="1"/>
  <c r="O1037" i="1"/>
  <c r="P1037" i="1" s="1"/>
  <c r="L1037" i="1"/>
  <c r="O1029" i="1"/>
  <c r="P1029" i="1" s="1"/>
  <c r="L1029" i="1"/>
  <c r="O1021" i="1"/>
  <c r="P1021" i="1" s="1"/>
  <c r="L1021" i="1"/>
  <c r="O1013" i="1"/>
  <c r="P1013" i="1" s="1"/>
  <c r="L1013" i="1"/>
  <c r="O1005" i="1"/>
  <c r="P1005" i="1" s="1"/>
  <c r="L1005" i="1"/>
  <c r="O997" i="1"/>
  <c r="P997" i="1" s="1"/>
  <c r="L997" i="1"/>
  <c r="O989" i="1"/>
  <c r="P989" i="1" s="1"/>
  <c r="L989" i="1"/>
  <c r="L981" i="1"/>
  <c r="O981" i="1"/>
  <c r="P981" i="1" s="1"/>
  <c r="O973" i="1"/>
  <c r="P973" i="1" s="1"/>
  <c r="L973" i="1"/>
  <c r="O969" i="1"/>
  <c r="P969" i="1" s="1"/>
  <c r="L969" i="1"/>
  <c r="L965" i="1"/>
  <c r="O965" i="1"/>
  <c r="P965" i="1" s="1"/>
  <c r="O957" i="1"/>
  <c r="P957" i="1" s="1"/>
  <c r="L957" i="1"/>
  <c r="O953" i="1"/>
  <c r="P953" i="1" s="1"/>
  <c r="L953" i="1"/>
  <c r="L949" i="1"/>
  <c r="O949" i="1"/>
  <c r="P949" i="1" s="1"/>
  <c r="O937" i="1"/>
  <c r="P937" i="1" s="1"/>
  <c r="L937" i="1"/>
  <c r="O921" i="1"/>
  <c r="P921" i="1" s="1"/>
  <c r="L921" i="1"/>
  <c r="O905" i="1"/>
  <c r="P905" i="1" s="1"/>
  <c r="L905" i="1"/>
  <c r="O889" i="1"/>
  <c r="P889" i="1" s="1"/>
  <c r="L889" i="1"/>
  <c r="O873" i="1"/>
  <c r="P873" i="1" s="1"/>
  <c r="L873" i="1"/>
  <c r="O857" i="1"/>
  <c r="P857" i="1" s="1"/>
  <c r="L857" i="1"/>
  <c r="O845" i="1"/>
  <c r="P845" i="1" s="1"/>
  <c r="L845" i="1"/>
  <c r="L841" i="1"/>
  <c r="O841" i="1"/>
  <c r="P841" i="1" s="1"/>
  <c r="O837" i="1"/>
  <c r="P837" i="1" s="1"/>
  <c r="L837" i="1"/>
  <c r="O829" i="1"/>
  <c r="P829" i="1" s="1"/>
  <c r="L829" i="1"/>
  <c r="L825" i="1"/>
  <c r="O825" i="1"/>
  <c r="P825" i="1" s="1"/>
  <c r="O821" i="1"/>
  <c r="P821" i="1" s="1"/>
  <c r="L821" i="1"/>
  <c r="O813" i="1"/>
  <c r="P813" i="1" s="1"/>
  <c r="L813" i="1"/>
  <c r="L805" i="1"/>
  <c r="O805" i="1"/>
  <c r="P805" i="1" s="1"/>
  <c r="O797" i="1"/>
  <c r="P797" i="1" s="1"/>
  <c r="L797" i="1"/>
  <c r="L789" i="1"/>
  <c r="O789" i="1"/>
  <c r="P789" i="1" s="1"/>
  <c r="O781" i="1"/>
  <c r="P781" i="1" s="1"/>
  <c r="L781" i="1"/>
  <c r="L773" i="1"/>
  <c r="O773" i="1"/>
  <c r="P773" i="1" s="1"/>
  <c r="O765" i="1"/>
  <c r="P765" i="1" s="1"/>
  <c r="L765" i="1"/>
  <c r="L757" i="1"/>
  <c r="O757" i="1"/>
  <c r="P757" i="1" s="1"/>
  <c r="O749" i="1"/>
  <c r="P749" i="1" s="1"/>
  <c r="L749" i="1"/>
  <c r="L741" i="1"/>
  <c r="O741" i="1"/>
  <c r="P741" i="1" s="1"/>
  <c r="O733" i="1"/>
  <c r="P733" i="1" s="1"/>
  <c r="L733" i="1"/>
  <c r="L725" i="1"/>
  <c r="O725" i="1"/>
  <c r="P725" i="1" s="1"/>
  <c r="O717" i="1"/>
  <c r="P717" i="1" s="1"/>
  <c r="L717" i="1"/>
  <c r="O713" i="1"/>
  <c r="P713" i="1" s="1"/>
  <c r="L713" i="1"/>
  <c r="L709" i="1"/>
  <c r="O709" i="1"/>
  <c r="P709" i="1" s="1"/>
  <c r="O701" i="1"/>
  <c r="P701" i="1" s="1"/>
  <c r="L701" i="1"/>
  <c r="O697" i="1"/>
  <c r="P697" i="1" s="1"/>
  <c r="L697" i="1"/>
  <c r="L693" i="1"/>
  <c r="O693" i="1"/>
  <c r="P693" i="1" s="1"/>
  <c r="O681" i="1"/>
  <c r="P681" i="1" s="1"/>
  <c r="L681" i="1"/>
  <c r="O665" i="1"/>
  <c r="P665" i="1" s="1"/>
  <c r="L665" i="1"/>
  <c r="O649" i="1"/>
  <c r="P649" i="1" s="1"/>
  <c r="L649" i="1"/>
  <c r="O633" i="1"/>
  <c r="P633" i="1" s="1"/>
  <c r="L633" i="1"/>
  <c r="O617" i="1"/>
  <c r="P617" i="1" s="1"/>
  <c r="L617" i="1"/>
  <c r="O601" i="1"/>
  <c r="P601" i="1" s="1"/>
  <c r="L601" i="1"/>
  <c r="O589" i="1"/>
  <c r="P589" i="1" s="1"/>
  <c r="L589" i="1"/>
  <c r="L585" i="1"/>
  <c r="O585" i="1"/>
  <c r="P585" i="1" s="1"/>
  <c r="O581" i="1"/>
  <c r="P581" i="1" s="1"/>
  <c r="L581" i="1"/>
  <c r="O573" i="1"/>
  <c r="P573" i="1" s="1"/>
  <c r="L573" i="1"/>
  <c r="O565" i="1"/>
  <c r="P565" i="1" s="1"/>
  <c r="L565" i="1"/>
  <c r="L561" i="1"/>
  <c r="O561" i="1"/>
  <c r="P561" i="1" s="1"/>
  <c r="O557" i="1"/>
  <c r="P557" i="1" s="1"/>
  <c r="L557" i="1"/>
  <c r="L553" i="1"/>
  <c r="O553" i="1"/>
  <c r="P553" i="1" s="1"/>
  <c r="L529" i="1"/>
  <c r="O529" i="1"/>
  <c r="P529" i="1" s="1"/>
  <c r="O525" i="1"/>
  <c r="P525" i="1" s="1"/>
  <c r="L525" i="1"/>
  <c r="L521" i="1"/>
  <c r="O521" i="1"/>
  <c r="P521" i="1" s="1"/>
  <c r="O501" i="1"/>
  <c r="P501" i="1" s="1"/>
  <c r="L501" i="1"/>
  <c r="O497" i="1"/>
  <c r="P497" i="1" s="1"/>
  <c r="L497" i="1"/>
  <c r="O489" i="1"/>
  <c r="P489" i="1" s="1"/>
  <c r="L489" i="1"/>
  <c r="O485" i="1"/>
  <c r="P485" i="1" s="1"/>
  <c r="L485" i="1"/>
  <c r="O465" i="1"/>
  <c r="P465" i="1" s="1"/>
  <c r="L465" i="1"/>
  <c r="O461" i="1"/>
  <c r="P461" i="1" s="1"/>
  <c r="L461" i="1"/>
  <c r="O441" i="1"/>
  <c r="P441" i="1" s="1"/>
  <c r="L441" i="1"/>
  <c r="O429" i="1"/>
  <c r="P429" i="1" s="1"/>
  <c r="L429" i="1"/>
  <c r="O425" i="1"/>
  <c r="P425" i="1" s="1"/>
  <c r="L425" i="1"/>
  <c r="O421" i="1"/>
  <c r="P421" i="1" s="1"/>
  <c r="L421" i="1"/>
  <c r="O413" i="1"/>
  <c r="P413" i="1" s="1"/>
  <c r="L413" i="1"/>
  <c r="O409" i="1"/>
  <c r="P409" i="1" s="1"/>
  <c r="L409" i="1"/>
  <c r="O401" i="1"/>
  <c r="P401" i="1" s="1"/>
  <c r="L401" i="1"/>
  <c r="O396" i="1"/>
  <c r="P396" i="1" s="1"/>
  <c r="L396" i="1"/>
  <c r="O375" i="1"/>
  <c r="P375" i="1" s="1"/>
  <c r="L375" i="1"/>
  <c r="O369" i="1"/>
  <c r="P369" i="1" s="1"/>
  <c r="L369" i="1"/>
  <c r="O359" i="1"/>
  <c r="P359" i="1" s="1"/>
  <c r="L359" i="1"/>
  <c r="L348" i="1"/>
  <c r="O348" i="1"/>
  <c r="P348" i="1" s="1"/>
  <c r="O343" i="1"/>
  <c r="P343" i="1" s="1"/>
  <c r="L343" i="1"/>
  <c r="L332" i="1"/>
  <c r="O332" i="1"/>
  <c r="P332" i="1" s="1"/>
  <c r="L327" i="1"/>
  <c r="O327" i="1"/>
  <c r="P327" i="1" s="1"/>
  <c r="O316" i="1"/>
  <c r="P316" i="1" s="1"/>
  <c r="L316" i="1"/>
  <c r="O311" i="1"/>
  <c r="P311" i="1" s="1"/>
  <c r="L311" i="1"/>
  <c r="O305" i="1"/>
  <c r="P305" i="1" s="1"/>
  <c r="L305" i="1"/>
  <c r="O295" i="1"/>
  <c r="P295" i="1" s="1"/>
  <c r="L295" i="1"/>
  <c r="L289" i="1"/>
  <c r="O289" i="1"/>
  <c r="P289" i="1" s="1"/>
  <c r="L284" i="1"/>
  <c r="O284" i="1"/>
  <c r="P284" i="1" s="1"/>
  <c r="O279" i="1"/>
  <c r="P279" i="1" s="1"/>
  <c r="L279" i="1"/>
  <c r="L273" i="1"/>
  <c r="O273" i="1"/>
  <c r="P273" i="1" s="1"/>
  <c r="O268" i="1"/>
  <c r="P268" i="1" s="1"/>
  <c r="L268" i="1"/>
  <c r="O259" i="1"/>
  <c r="P259" i="1" s="1"/>
  <c r="L259" i="1"/>
  <c r="O255" i="1"/>
  <c r="P255" i="1" s="1"/>
  <c r="L255" i="1"/>
  <c r="O250" i="1"/>
  <c r="P250" i="1" s="1"/>
  <c r="L250" i="1"/>
  <c r="O242" i="1"/>
  <c r="P242" i="1" s="1"/>
  <c r="L242" i="1"/>
  <c r="O232" i="1"/>
  <c r="P232" i="1" s="1"/>
  <c r="L232" i="1"/>
  <c r="O226" i="1"/>
  <c r="P226" i="1" s="1"/>
  <c r="L226" i="1"/>
  <c r="O217" i="1"/>
  <c r="P217" i="1" s="1"/>
  <c r="L217" i="1"/>
  <c r="O208" i="1"/>
  <c r="P208" i="1" s="1"/>
  <c r="L208" i="1"/>
  <c r="O204" i="1"/>
  <c r="P204" i="1" s="1"/>
  <c r="L204" i="1"/>
  <c r="L200" i="1"/>
  <c r="O200" i="1"/>
  <c r="P200" i="1" s="1"/>
  <c r="O188" i="1"/>
  <c r="P188" i="1" s="1"/>
  <c r="L188" i="1"/>
  <c r="L173" i="1"/>
  <c r="O173" i="1"/>
  <c r="P173" i="1" s="1"/>
  <c r="L168" i="1"/>
  <c r="O168" i="1"/>
  <c r="P168" i="1" s="1"/>
  <c r="O158" i="1"/>
  <c r="P158" i="1" s="1"/>
  <c r="L158" i="1"/>
  <c r="O154" i="1"/>
  <c r="P154" i="1" s="1"/>
  <c r="L154" i="1"/>
  <c r="O149" i="1"/>
  <c r="P149" i="1" s="1"/>
  <c r="L149" i="1"/>
  <c r="L144" i="1"/>
  <c r="O144" i="1"/>
  <c r="P144" i="1" s="1"/>
  <c r="L128" i="1"/>
  <c r="O128" i="1"/>
  <c r="P128" i="1" s="1"/>
  <c r="O124" i="1"/>
  <c r="P124" i="1" s="1"/>
  <c r="L124" i="1"/>
  <c r="O114" i="1"/>
  <c r="P114" i="1" s="1"/>
  <c r="L114" i="1"/>
  <c r="O109" i="1"/>
  <c r="P109" i="1" s="1"/>
  <c r="L109" i="1"/>
  <c r="L104" i="1"/>
  <c r="O104" i="1"/>
  <c r="P104" i="1" s="1"/>
  <c r="O98" i="1"/>
  <c r="P98" i="1" s="1"/>
  <c r="L98" i="1"/>
  <c r="L93" i="1"/>
  <c r="O93" i="1"/>
  <c r="P93" i="1" s="1"/>
  <c r="O88" i="1"/>
  <c r="P88" i="1" s="1"/>
  <c r="L88" i="1"/>
  <c r="L83" i="1"/>
  <c r="O83" i="1"/>
  <c r="P83" i="1" s="1"/>
  <c r="O75" i="1"/>
  <c r="P75" i="1" s="1"/>
  <c r="L75" i="1"/>
  <c r="O71" i="1"/>
  <c r="P71" i="1" s="1"/>
  <c r="L71" i="1"/>
  <c r="O66" i="1"/>
  <c r="P66" i="1" s="1"/>
  <c r="L66" i="1"/>
  <c r="O58" i="1"/>
  <c r="P58" i="1" s="1"/>
  <c r="L58" i="1"/>
  <c r="O50" i="1"/>
  <c r="P50" i="1" s="1"/>
  <c r="L50" i="1"/>
  <c r="L37" i="1"/>
  <c r="O37" i="1"/>
  <c r="P37" i="1" s="1"/>
  <c r="O28" i="1"/>
  <c r="P28" i="1" s="1"/>
  <c r="L28" i="1"/>
  <c r="L24" i="1"/>
  <c r="O24" i="1"/>
  <c r="P24" i="1" s="1"/>
  <c r="L20" i="1"/>
  <c r="O20" i="1"/>
  <c r="P20" i="1" s="1"/>
  <c r="O12" i="1"/>
  <c r="P12" i="1" s="1"/>
  <c r="L12" i="1"/>
  <c r="O8" i="1"/>
  <c r="P8" i="1" s="1"/>
  <c r="L8" i="1"/>
  <c r="O4" i="1"/>
  <c r="P4" i="1" s="1"/>
  <c r="L4" i="1"/>
  <c r="L91" i="1"/>
  <c r="O30" i="1"/>
  <c r="P30" i="1" s="1"/>
  <c r="L916" i="1"/>
  <c r="O916" i="1"/>
  <c r="P916" i="1" s="1"/>
  <c r="O310" i="1"/>
  <c r="P310" i="1" s="1"/>
  <c r="L310" i="1"/>
  <c r="L235" i="1"/>
  <c r="O235" i="1"/>
  <c r="P235" i="1" s="1"/>
  <c r="L171" i="1"/>
  <c r="O171" i="1"/>
  <c r="P171" i="1" s="1"/>
  <c r="O150" i="1"/>
  <c r="P150" i="1" s="1"/>
  <c r="L150" i="1"/>
  <c r="O118" i="1"/>
  <c r="P118" i="1" s="1"/>
  <c r="L118" i="1"/>
  <c r="L1228" i="1"/>
  <c r="L1196" i="1"/>
  <c r="L1164" i="1"/>
  <c r="L1132" i="1"/>
  <c r="L1100" i="1"/>
  <c r="O1088" i="1"/>
  <c r="P1088" i="1" s="1"/>
  <c r="O1068" i="1"/>
  <c r="P1068" i="1" s="1"/>
  <c r="O1056" i="1"/>
  <c r="P1056" i="1" s="1"/>
  <c r="O1036" i="1"/>
  <c r="P1036" i="1" s="1"/>
  <c r="O1024" i="1"/>
  <c r="P1024" i="1" s="1"/>
  <c r="O1004" i="1"/>
  <c r="P1004" i="1" s="1"/>
  <c r="L444" i="1"/>
  <c r="L408" i="1"/>
  <c r="L956" i="1"/>
  <c r="L892" i="1"/>
  <c r="L828" i="1"/>
  <c r="L764" i="1"/>
  <c r="O984" i="1"/>
  <c r="P984" i="1" s="1"/>
  <c r="O920" i="1"/>
  <c r="P920" i="1" s="1"/>
  <c r="O856" i="1"/>
  <c r="P856" i="1" s="1"/>
  <c r="O792" i="1"/>
  <c r="P792" i="1" s="1"/>
  <c r="O728" i="1"/>
  <c r="P728" i="1" s="1"/>
  <c r="O720" i="1"/>
  <c r="P720" i="1" s="1"/>
  <c r="O688" i="1"/>
  <c r="P688" i="1" s="1"/>
  <c r="O656" i="1"/>
  <c r="P656" i="1" s="1"/>
  <c r="O624" i="1"/>
  <c r="P624" i="1" s="1"/>
  <c r="L277" i="1"/>
  <c r="L69" i="1"/>
  <c r="O432" i="1"/>
  <c r="P432" i="1" s="1"/>
  <c r="O460" i="1"/>
  <c r="P460" i="1" s="1"/>
  <c r="L668" i="1"/>
  <c r="O263" i="1"/>
  <c r="P263" i="1" s="1"/>
  <c r="O203" i="1"/>
  <c r="P203" i="1" s="1"/>
  <c r="O1248" i="1"/>
  <c r="P1248" i="1" s="1"/>
  <c r="L1248" i="1"/>
  <c r="O1224" i="1"/>
  <c r="P1224" i="1" s="1"/>
  <c r="L1224" i="1"/>
  <c r="O1176" i="1"/>
  <c r="P1176" i="1" s="1"/>
  <c r="L1176" i="1"/>
  <c r="O1168" i="1"/>
  <c r="P1168" i="1" s="1"/>
  <c r="L1168" i="1"/>
  <c r="O1160" i="1"/>
  <c r="P1160" i="1" s="1"/>
  <c r="L1160" i="1"/>
  <c r="O1144" i="1"/>
  <c r="P1144" i="1" s="1"/>
  <c r="L1144" i="1"/>
  <c r="O1136" i="1"/>
  <c r="P1136" i="1" s="1"/>
  <c r="L1136" i="1"/>
  <c r="O1104" i="1"/>
  <c r="P1104" i="1" s="1"/>
  <c r="L1104" i="1"/>
  <c r="O1096" i="1"/>
  <c r="P1096" i="1" s="1"/>
  <c r="L1096" i="1"/>
  <c r="O1080" i="1"/>
  <c r="P1080" i="1" s="1"/>
  <c r="L1080" i="1"/>
  <c r="O1064" i="1"/>
  <c r="P1064" i="1" s="1"/>
  <c r="L1064" i="1"/>
  <c r="O1048" i="1"/>
  <c r="P1048" i="1" s="1"/>
  <c r="L1048" i="1"/>
  <c r="L1040" i="1"/>
  <c r="O1040" i="1"/>
  <c r="P1040" i="1" s="1"/>
  <c r="O1032" i="1"/>
  <c r="P1032" i="1" s="1"/>
  <c r="L1032" i="1"/>
  <c r="O1020" i="1"/>
  <c r="P1020" i="1" s="1"/>
  <c r="L1020" i="1"/>
  <c r="L1008" i="1"/>
  <c r="O1008" i="1"/>
  <c r="P1008" i="1" s="1"/>
  <c r="O960" i="1"/>
  <c r="P960" i="1" s="1"/>
  <c r="L960" i="1"/>
  <c r="O944" i="1"/>
  <c r="P944" i="1" s="1"/>
  <c r="L944" i="1"/>
  <c r="L936" i="1"/>
  <c r="O936" i="1"/>
  <c r="P936" i="1" s="1"/>
  <c r="O928" i="1"/>
  <c r="P928" i="1" s="1"/>
  <c r="L928" i="1"/>
  <c r="O912" i="1"/>
  <c r="P912" i="1" s="1"/>
  <c r="L912" i="1"/>
  <c r="O900" i="1"/>
  <c r="P900" i="1" s="1"/>
  <c r="L900" i="1"/>
  <c r="O868" i="1"/>
  <c r="P868" i="1" s="1"/>
  <c r="L868" i="1"/>
  <c r="O848" i="1"/>
  <c r="P848" i="1" s="1"/>
  <c r="L848" i="1"/>
  <c r="O836" i="1"/>
  <c r="P836" i="1" s="1"/>
  <c r="L836" i="1"/>
  <c r="O804" i="1"/>
  <c r="P804" i="1" s="1"/>
  <c r="L804" i="1"/>
  <c r="O772" i="1"/>
  <c r="P772" i="1" s="1"/>
  <c r="L772" i="1"/>
  <c r="L756" i="1"/>
  <c r="O756" i="1"/>
  <c r="P756" i="1" s="1"/>
  <c r="O740" i="1"/>
  <c r="P740" i="1" s="1"/>
  <c r="L740" i="1"/>
  <c r="O736" i="1"/>
  <c r="P736" i="1" s="1"/>
  <c r="L736" i="1"/>
  <c r="L724" i="1"/>
  <c r="O724" i="1"/>
  <c r="P724" i="1" s="1"/>
  <c r="O692" i="1"/>
  <c r="P692" i="1" s="1"/>
  <c r="L692" i="1"/>
  <c r="O660" i="1"/>
  <c r="P660" i="1" s="1"/>
  <c r="L660" i="1"/>
  <c r="O628" i="1"/>
  <c r="P628" i="1" s="1"/>
  <c r="L628" i="1"/>
  <c r="O608" i="1"/>
  <c r="P608" i="1" s="1"/>
  <c r="L608" i="1"/>
  <c r="O596" i="1"/>
  <c r="P596" i="1" s="1"/>
  <c r="L596" i="1"/>
  <c r="O592" i="1"/>
  <c r="P592" i="1" s="1"/>
  <c r="L592" i="1"/>
  <c r="O576" i="1"/>
  <c r="P576" i="1" s="1"/>
  <c r="L576" i="1"/>
  <c r="O544" i="1"/>
  <c r="P544" i="1" s="1"/>
  <c r="L544" i="1"/>
  <c r="O536" i="1"/>
  <c r="P536" i="1" s="1"/>
  <c r="L536" i="1"/>
  <c r="O516" i="1"/>
  <c r="P516" i="1" s="1"/>
  <c r="L516" i="1"/>
  <c r="O508" i="1"/>
  <c r="P508" i="1" s="1"/>
  <c r="L508" i="1"/>
  <c r="O500" i="1"/>
  <c r="P500" i="1" s="1"/>
  <c r="L500" i="1"/>
  <c r="O492" i="1"/>
  <c r="P492" i="1" s="1"/>
  <c r="L492" i="1"/>
  <c r="O488" i="1"/>
  <c r="P488" i="1" s="1"/>
  <c r="L488" i="1"/>
  <c r="O436" i="1"/>
  <c r="P436" i="1" s="1"/>
  <c r="L436" i="1"/>
  <c r="O420" i="1"/>
  <c r="P420" i="1" s="1"/>
  <c r="L420" i="1"/>
  <c r="O373" i="1"/>
  <c r="P373" i="1" s="1"/>
  <c r="L373" i="1"/>
  <c r="O362" i="1"/>
  <c r="P362" i="1" s="1"/>
  <c r="L362" i="1"/>
  <c r="O341" i="1"/>
  <c r="P341" i="1" s="1"/>
  <c r="L341" i="1"/>
  <c r="O325" i="1"/>
  <c r="P325" i="1" s="1"/>
  <c r="L325" i="1"/>
  <c r="O298" i="1"/>
  <c r="P298" i="1" s="1"/>
  <c r="L298" i="1"/>
  <c r="L258" i="1"/>
  <c r="O258" i="1"/>
  <c r="P258" i="1" s="1"/>
  <c r="O254" i="1"/>
  <c r="P254" i="1" s="1"/>
  <c r="L254" i="1"/>
  <c r="O245" i="1"/>
  <c r="P245" i="1" s="1"/>
  <c r="L245" i="1"/>
  <c r="L231" i="1"/>
  <c r="O231" i="1"/>
  <c r="P231" i="1" s="1"/>
  <c r="L199" i="1"/>
  <c r="O199" i="1"/>
  <c r="P199" i="1" s="1"/>
  <c r="O157" i="1"/>
  <c r="P157" i="1" s="1"/>
  <c r="L157" i="1"/>
  <c r="L127" i="1"/>
  <c r="O127" i="1"/>
  <c r="P127" i="1" s="1"/>
  <c r="L123" i="1"/>
  <c r="O123" i="1"/>
  <c r="P123" i="1" s="1"/>
  <c r="L103" i="1"/>
  <c r="O103" i="1"/>
  <c r="P103" i="1" s="1"/>
  <c r="O78" i="1"/>
  <c r="P78" i="1" s="1"/>
  <c r="L78" i="1"/>
  <c r="O61" i="1"/>
  <c r="P61" i="1" s="1"/>
  <c r="L61" i="1"/>
  <c r="O53" i="1"/>
  <c r="P53" i="1" s="1"/>
  <c r="L53" i="1"/>
  <c r="O11" i="1"/>
  <c r="P11" i="1" s="1"/>
  <c r="L11" i="1"/>
  <c r="O350" i="1"/>
  <c r="P350" i="1" s="1"/>
  <c r="L350" i="1"/>
  <c r="O275" i="1"/>
  <c r="P275" i="1" s="1"/>
  <c r="L275" i="1"/>
  <c r="O398" i="1"/>
  <c r="P398" i="1" s="1"/>
  <c r="L398" i="1"/>
  <c r="L379" i="1"/>
  <c r="O379" i="1"/>
  <c r="P379" i="1" s="1"/>
  <c r="L347" i="1"/>
  <c r="O347" i="1"/>
  <c r="P347" i="1" s="1"/>
  <c r="O278" i="1"/>
  <c r="P278" i="1" s="1"/>
  <c r="L278" i="1"/>
  <c r="O86" i="1"/>
  <c r="P86" i="1" s="1"/>
  <c r="L86" i="1"/>
  <c r="L1092" i="1"/>
  <c r="L1028" i="1"/>
  <c r="L1236" i="1"/>
  <c r="L1204" i="1"/>
  <c r="L1172" i="1"/>
  <c r="L1140" i="1"/>
  <c r="L1108" i="1"/>
  <c r="L540" i="1"/>
  <c r="L972" i="1"/>
  <c r="L908" i="1"/>
  <c r="L844" i="1"/>
  <c r="L780" i="1"/>
  <c r="O712" i="1"/>
  <c r="P712" i="1" s="1"/>
  <c r="O680" i="1"/>
  <c r="P680" i="1" s="1"/>
  <c r="O648" i="1"/>
  <c r="P648" i="1" s="1"/>
  <c r="L389" i="1"/>
  <c r="L225" i="1"/>
  <c r="L137" i="1"/>
  <c r="L113" i="1"/>
  <c r="L97" i="1"/>
  <c r="O612" i="1"/>
  <c r="P612" i="1" s="1"/>
  <c r="O428" i="1"/>
  <c r="P428" i="1" s="1"/>
  <c r="L684" i="1"/>
  <c r="L620" i="1"/>
  <c r="L74" i="1"/>
  <c r="O195" i="1"/>
  <c r="P195" i="1" s="1"/>
  <c r="O1240" i="1"/>
  <c r="P1240" i="1" s="1"/>
  <c r="L1240" i="1"/>
  <c r="O1232" i="1"/>
  <c r="P1232" i="1" s="1"/>
  <c r="L1232" i="1"/>
  <c r="O1216" i="1"/>
  <c r="P1216" i="1" s="1"/>
  <c r="L1216" i="1"/>
  <c r="O1208" i="1"/>
  <c r="P1208" i="1" s="1"/>
  <c r="L1208" i="1"/>
  <c r="O1200" i="1"/>
  <c r="P1200" i="1" s="1"/>
  <c r="L1200" i="1"/>
  <c r="O1192" i="1"/>
  <c r="P1192" i="1" s="1"/>
  <c r="L1192" i="1"/>
  <c r="O1184" i="1"/>
  <c r="P1184" i="1" s="1"/>
  <c r="L1184" i="1"/>
  <c r="O1152" i="1"/>
  <c r="P1152" i="1" s="1"/>
  <c r="L1152" i="1"/>
  <c r="O1128" i="1"/>
  <c r="P1128" i="1" s="1"/>
  <c r="L1128" i="1"/>
  <c r="O1120" i="1"/>
  <c r="P1120" i="1" s="1"/>
  <c r="L1120" i="1"/>
  <c r="O1112" i="1"/>
  <c r="P1112" i="1" s="1"/>
  <c r="L1112" i="1"/>
  <c r="O1084" i="1"/>
  <c r="P1084" i="1" s="1"/>
  <c r="L1084" i="1"/>
  <c r="L1072" i="1"/>
  <c r="O1072" i="1"/>
  <c r="P1072" i="1" s="1"/>
  <c r="O1052" i="1"/>
  <c r="P1052" i="1" s="1"/>
  <c r="L1052" i="1"/>
  <c r="O1016" i="1"/>
  <c r="P1016" i="1" s="1"/>
  <c r="L1016" i="1"/>
  <c r="O1000" i="1"/>
  <c r="P1000" i="1" s="1"/>
  <c r="L1000" i="1"/>
  <c r="O992" i="1"/>
  <c r="P992" i="1" s="1"/>
  <c r="L992" i="1"/>
  <c r="L980" i="1"/>
  <c r="O980" i="1"/>
  <c r="P980" i="1" s="1"/>
  <c r="O976" i="1"/>
  <c r="P976" i="1" s="1"/>
  <c r="L976" i="1"/>
  <c r="L968" i="1"/>
  <c r="O968" i="1"/>
  <c r="P968" i="1" s="1"/>
  <c r="O964" i="1"/>
  <c r="P964" i="1" s="1"/>
  <c r="L964" i="1"/>
  <c r="L948" i="1"/>
  <c r="O948" i="1"/>
  <c r="P948" i="1" s="1"/>
  <c r="O932" i="1"/>
  <c r="P932" i="1" s="1"/>
  <c r="L932" i="1"/>
  <c r="L904" i="1"/>
  <c r="O904" i="1"/>
  <c r="P904" i="1" s="1"/>
  <c r="O896" i="1"/>
  <c r="P896" i="1" s="1"/>
  <c r="L896" i="1"/>
  <c r="L884" i="1"/>
  <c r="O884" i="1"/>
  <c r="P884" i="1" s="1"/>
  <c r="O880" i="1"/>
  <c r="P880" i="1" s="1"/>
  <c r="L880" i="1"/>
  <c r="L872" i="1"/>
  <c r="O872" i="1"/>
  <c r="P872" i="1" s="1"/>
  <c r="O864" i="1"/>
  <c r="P864" i="1" s="1"/>
  <c r="L864" i="1"/>
  <c r="L852" i="1"/>
  <c r="O852" i="1"/>
  <c r="P852" i="1" s="1"/>
  <c r="L840" i="1"/>
  <c r="O840" i="1"/>
  <c r="P840" i="1" s="1"/>
  <c r="O832" i="1"/>
  <c r="P832" i="1" s="1"/>
  <c r="L832" i="1"/>
  <c r="L820" i="1"/>
  <c r="O820" i="1"/>
  <c r="P820" i="1" s="1"/>
  <c r="O816" i="1"/>
  <c r="P816" i="1" s="1"/>
  <c r="L816" i="1"/>
  <c r="L808" i="1"/>
  <c r="O808" i="1"/>
  <c r="P808" i="1" s="1"/>
  <c r="O800" i="1"/>
  <c r="P800" i="1" s="1"/>
  <c r="L800" i="1"/>
  <c r="L788" i="1"/>
  <c r="O788" i="1"/>
  <c r="P788" i="1" s="1"/>
  <c r="O784" i="1"/>
  <c r="P784" i="1" s="1"/>
  <c r="L784" i="1"/>
  <c r="L776" i="1"/>
  <c r="O776" i="1"/>
  <c r="P776" i="1" s="1"/>
  <c r="O768" i="1"/>
  <c r="P768" i="1" s="1"/>
  <c r="L768" i="1"/>
  <c r="O752" i="1"/>
  <c r="P752" i="1" s="1"/>
  <c r="L752" i="1"/>
  <c r="L744" i="1"/>
  <c r="O744" i="1"/>
  <c r="P744" i="1" s="1"/>
  <c r="O708" i="1"/>
  <c r="P708" i="1" s="1"/>
  <c r="L708" i="1"/>
  <c r="O676" i="1"/>
  <c r="P676" i="1" s="1"/>
  <c r="L676" i="1"/>
  <c r="O644" i="1"/>
  <c r="P644" i="1" s="1"/>
  <c r="L644" i="1"/>
  <c r="O600" i="1"/>
  <c r="P600" i="1" s="1"/>
  <c r="L600" i="1"/>
  <c r="O580" i="1"/>
  <c r="P580" i="1" s="1"/>
  <c r="L580" i="1"/>
  <c r="L572" i="1"/>
  <c r="O572" i="1"/>
  <c r="P572" i="1" s="1"/>
  <c r="O568" i="1"/>
  <c r="P568" i="1" s="1"/>
  <c r="L568" i="1"/>
  <c r="O560" i="1"/>
  <c r="P560" i="1" s="1"/>
  <c r="L560" i="1"/>
  <c r="L556" i="1"/>
  <c r="O556" i="1"/>
  <c r="P556" i="1" s="1"/>
  <c r="O548" i="1"/>
  <c r="P548" i="1" s="1"/>
  <c r="L548" i="1"/>
  <c r="O532" i="1"/>
  <c r="P532" i="1" s="1"/>
  <c r="L532" i="1"/>
  <c r="O496" i="1"/>
  <c r="P496" i="1" s="1"/>
  <c r="L496" i="1"/>
  <c r="L480" i="1"/>
  <c r="O480" i="1"/>
  <c r="P480" i="1" s="1"/>
  <c r="O476" i="1"/>
  <c r="P476" i="1" s="1"/>
  <c r="L476" i="1"/>
  <c r="O468" i="1"/>
  <c r="P468" i="1" s="1"/>
  <c r="L468" i="1"/>
  <c r="L464" i="1"/>
  <c r="O464" i="1"/>
  <c r="P464" i="1" s="1"/>
  <c r="O452" i="1"/>
  <c r="P452" i="1" s="1"/>
  <c r="L452" i="1"/>
  <c r="O448" i="1"/>
  <c r="P448" i="1" s="1"/>
  <c r="L448" i="1"/>
  <c r="O440" i="1"/>
  <c r="P440" i="1" s="1"/>
  <c r="L440" i="1"/>
  <c r="L424" i="1"/>
  <c r="O424" i="1"/>
  <c r="P424" i="1" s="1"/>
  <c r="O416" i="1"/>
  <c r="P416" i="1" s="1"/>
  <c r="L416" i="1"/>
  <c r="O412" i="1"/>
  <c r="P412" i="1" s="1"/>
  <c r="L412" i="1"/>
  <c r="O404" i="1"/>
  <c r="P404" i="1" s="1"/>
  <c r="L404" i="1"/>
  <c r="O309" i="1"/>
  <c r="P309" i="1" s="1"/>
  <c r="L309" i="1"/>
  <c r="O293" i="1"/>
  <c r="P293" i="1" s="1"/>
  <c r="L293" i="1"/>
  <c r="L267" i="1"/>
  <c r="O267" i="1"/>
  <c r="P267" i="1" s="1"/>
  <c r="O241" i="1"/>
  <c r="P241" i="1" s="1"/>
  <c r="L241" i="1"/>
  <c r="L191" i="1"/>
  <c r="O191" i="1"/>
  <c r="P191" i="1" s="1"/>
  <c r="O177" i="1"/>
  <c r="P177" i="1" s="1"/>
  <c r="L177" i="1"/>
  <c r="O161" i="1"/>
  <c r="P161" i="1" s="1"/>
  <c r="L161" i="1"/>
  <c r="O153" i="1"/>
  <c r="P153" i="1" s="1"/>
  <c r="L153" i="1"/>
  <c r="O82" i="1"/>
  <c r="P82" i="1" s="1"/>
  <c r="L82" i="1"/>
  <c r="O65" i="1"/>
  <c r="P65" i="1" s="1"/>
  <c r="L65" i="1"/>
  <c r="O49" i="1"/>
  <c r="P49" i="1" s="1"/>
  <c r="L49" i="1"/>
  <c r="O23" i="1"/>
  <c r="P23" i="1" s="1"/>
  <c r="L23" i="1"/>
  <c r="O382" i="1"/>
  <c r="P382" i="1" s="1"/>
  <c r="L382" i="1"/>
  <c r="O238" i="1"/>
  <c r="P238" i="1" s="1"/>
  <c r="L238" i="1"/>
  <c r="O174" i="1"/>
  <c r="P174" i="1" s="1"/>
  <c r="L174" i="1"/>
  <c r="L115" i="1"/>
  <c r="O115" i="1"/>
  <c r="P115" i="1" s="1"/>
  <c r="L1244" i="1"/>
  <c r="L1212" i="1"/>
  <c r="L1180" i="1"/>
  <c r="L1148" i="1"/>
  <c r="L1116" i="1"/>
  <c r="L484" i="1"/>
  <c r="L456" i="1"/>
  <c r="L988" i="1"/>
  <c r="L924" i="1"/>
  <c r="L860" i="1"/>
  <c r="L796" i="1"/>
  <c r="L732" i="1"/>
  <c r="O952" i="1"/>
  <c r="P952" i="1" s="1"/>
  <c r="O888" i="1"/>
  <c r="P888" i="1" s="1"/>
  <c r="O824" i="1"/>
  <c r="P824" i="1" s="1"/>
  <c r="O760" i="1"/>
  <c r="P760" i="1" s="1"/>
  <c r="O704" i="1"/>
  <c r="P704" i="1" s="1"/>
  <c r="O672" i="1"/>
  <c r="P672" i="1" s="1"/>
  <c r="O640" i="1"/>
  <c r="P640" i="1" s="1"/>
  <c r="L249" i="1"/>
  <c r="L57" i="1"/>
  <c r="L700" i="1"/>
  <c r="L636" i="1"/>
  <c r="L504" i="1"/>
  <c r="L394" i="1"/>
  <c r="O27" i="1"/>
  <c r="P27" i="1" s="1"/>
  <c r="L374" i="1"/>
  <c r="L342" i="1"/>
  <c r="O299" i="1"/>
  <c r="P299" i="1" s="1"/>
  <c r="L230" i="1"/>
  <c r="L166" i="1"/>
  <c r="O147" i="1"/>
  <c r="P147" i="1" s="1"/>
  <c r="O363" i="1"/>
  <c r="P363" i="1" s="1"/>
  <c r="L270" i="1"/>
  <c r="L70" i="1"/>
  <c r="L331" i="1"/>
  <c r="O331" i="1"/>
  <c r="P331" i="1" s="1"/>
  <c r="O182" i="1"/>
  <c r="P182" i="1" s="1"/>
  <c r="L182" i="1"/>
  <c r="L395" i="1"/>
  <c r="O395" i="1"/>
  <c r="P395" i="1" s="1"/>
  <c r="O139" i="1"/>
  <c r="P139" i="1" s="1"/>
  <c r="L139" i="1"/>
  <c r="D43" i="6"/>
  <c r="O222" i="1"/>
  <c r="P222" i="1" s="1"/>
  <c r="L222" i="1"/>
  <c r="O102" i="1"/>
  <c r="P102" i="1" s="1"/>
  <c r="L102" i="1"/>
  <c r="O251" i="1"/>
  <c r="P251" i="1" s="1"/>
  <c r="L251" i="1"/>
  <c r="O110" i="1"/>
  <c r="P110" i="1" s="1"/>
  <c r="L110" i="1"/>
  <c r="O1075" i="1"/>
  <c r="P1075" i="1" s="1"/>
  <c r="L1075" i="1"/>
  <c r="O1051" i="1"/>
  <c r="P1051" i="1" s="1"/>
  <c r="L1051" i="1"/>
  <c r="O1011" i="1"/>
  <c r="P1011" i="1" s="1"/>
  <c r="L1011" i="1"/>
  <c r="O991" i="1"/>
  <c r="P991" i="1" s="1"/>
  <c r="L991" i="1"/>
  <c r="O971" i="1"/>
  <c r="P971" i="1" s="1"/>
  <c r="L971" i="1"/>
  <c r="O959" i="1"/>
  <c r="P959" i="1" s="1"/>
  <c r="L959" i="1"/>
  <c r="O939" i="1"/>
  <c r="P939" i="1" s="1"/>
  <c r="L939" i="1"/>
  <c r="O927" i="1"/>
  <c r="P927" i="1" s="1"/>
  <c r="L927" i="1"/>
  <c r="O907" i="1"/>
  <c r="P907" i="1" s="1"/>
  <c r="L907" i="1"/>
  <c r="O895" i="1"/>
  <c r="P895" i="1" s="1"/>
  <c r="L895" i="1"/>
  <c r="O875" i="1"/>
  <c r="P875" i="1" s="1"/>
  <c r="L875" i="1"/>
  <c r="O863" i="1"/>
  <c r="P863" i="1" s="1"/>
  <c r="L863" i="1"/>
  <c r="O843" i="1"/>
  <c r="P843" i="1" s="1"/>
  <c r="L843" i="1"/>
  <c r="O831" i="1"/>
  <c r="P831" i="1" s="1"/>
  <c r="L831" i="1"/>
  <c r="O811" i="1"/>
  <c r="P811" i="1" s="1"/>
  <c r="L811" i="1"/>
  <c r="O799" i="1"/>
  <c r="P799" i="1" s="1"/>
  <c r="L799" i="1"/>
  <c r="O779" i="1"/>
  <c r="P779" i="1" s="1"/>
  <c r="L779" i="1"/>
  <c r="O767" i="1"/>
  <c r="P767" i="1" s="1"/>
  <c r="L767" i="1"/>
  <c r="O747" i="1"/>
  <c r="P747" i="1" s="1"/>
  <c r="L747" i="1"/>
  <c r="O719" i="1"/>
  <c r="P719" i="1" s="1"/>
  <c r="L719" i="1"/>
  <c r="O711" i="1"/>
  <c r="P711" i="1" s="1"/>
  <c r="L711" i="1"/>
  <c r="O703" i="1"/>
  <c r="P703" i="1" s="1"/>
  <c r="L703" i="1"/>
  <c r="O695" i="1"/>
  <c r="P695" i="1" s="1"/>
  <c r="L695" i="1"/>
  <c r="O687" i="1"/>
  <c r="P687" i="1" s="1"/>
  <c r="L687" i="1"/>
  <c r="O679" i="1"/>
  <c r="P679" i="1" s="1"/>
  <c r="L679" i="1"/>
  <c r="O671" i="1"/>
  <c r="P671" i="1" s="1"/>
  <c r="L671" i="1"/>
  <c r="O663" i="1"/>
  <c r="P663" i="1" s="1"/>
  <c r="L663" i="1"/>
  <c r="O655" i="1"/>
  <c r="P655" i="1" s="1"/>
  <c r="L655" i="1"/>
  <c r="O647" i="1"/>
  <c r="P647" i="1" s="1"/>
  <c r="L647" i="1"/>
  <c r="O639" i="1"/>
  <c r="P639" i="1" s="1"/>
  <c r="L639" i="1"/>
  <c r="O631" i="1"/>
  <c r="P631" i="1" s="1"/>
  <c r="L631" i="1"/>
  <c r="O623" i="1"/>
  <c r="P623" i="1" s="1"/>
  <c r="L623" i="1"/>
  <c r="O611" i="1"/>
  <c r="P611" i="1" s="1"/>
  <c r="L611" i="1"/>
  <c r="O607" i="1"/>
  <c r="P607" i="1" s="1"/>
  <c r="L607" i="1"/>
  <c r="O591" i="1"/>
  <c r="P591" i="1" s="1"/>
  <c r="L591" i="1"/>
  <c r="O559" i="1"/>
  <c r="P559" i="1" s="1"/>
  <c r="L559" i="1"/>
  <c r="O511" i="1"/>
  <c r="P511" i="1" s="1"/>
  <c r="L511" i="1"/>
  <c r="O507" i="1"/>
  <c r="P507" i="1" s="1"/>
  <c r="L507" i="1"/>
  <c r="O479" i="1"/>
  <c r="P479" i="1" s="1"/>
  <c r="L479" i="1"/>
  <c r="O475" i="1"/>
  <c r="P475" i="1" s="1"/>
  <c r="L475" i="1"/>
  <c r="O443" i="1"/>
  <c r="P443" i="1" s="1"/>
  <c r="L443" i="1"/>
  <c r="O403" i="1"/>
  <c r="P403" i="1" s="1"/>
  <c r="L403" i="1"/>
  <c r="O399" i="1"/>
  <c r="P399" i="1" s="1"/>
  <c r="L399" i="1"/>
  <c r="O388" i="1"/>
  <c r="P388" i="1" s="1"/>
  <c r="L388" i="1"/>
  <c r="O372" i="1"/>
  <c r="P372" i="1" s="1"/>
  <c r="L372" i="1"/>
  <c r="O367" i="1"/>
  <c r="P367" i="1" s="1"/>
  <c r="L367" i="1"/>
  <c r="O356" i="1"/>
  <c r="P356" i="1" s="1"/>
  <c r="L356" i="1"/>
  <c r="O340" i="1"/>
  <c r="P340" i="1" s="1"/>
  <c r="L340" i="1"/>
  <c r="O335" i="1"/>
  <c r="P335" i="1" s="1"/>
  <c r="L335" i="1"/>
  <c r="O324" i="1"/>
  <c r="P324" i="1" s="1"/>
  <c r="L324" i="1"/>
  <c r="O308" i="1"/>
  <c r="P308" i="1" s="1"/>
  <c r="L308" i="1"/>
  <c r="O303" i="1"/>
  <c r="P303" i="1" s="1"/>
  <c r="L303" i="1"/>
  <c r="O292" i="1"/>
  <c r="P292" i="1" s="1"/>
  <c r="L292" i="1"/>
  <c r="O276" i="1"/>
  <c r="P276" i="1" s="1"/>
  <c r="L276" i="1"/>
  <c r="O271" i="1"/>
  <c r="P271" i="1" s="1"/>
  <c r="L271" i="1"/>
  <c r="O248" i="1"/>
  <c r="P248" i="1" s="1"/>
  <c r="L248" i="1"/>
  <c r="O244" i="1"/>
  <c r="P244" i="1" s="1"/>
  <c r="L244" i="1"/>
  <c r="O240" i="1"/>
  <c r="P240" i="1" s="1"/>
  <c r="L240" i="1"/>
  <c r="O224" i="1"/>
  <c r="P224" i="1" s="1"/>
  <c r="L224" i="1"/>
  <c r="O215" i="1"/>
  <c r="P215" i="1" s="1"/>
  <c r="L215" i="1"/>
  <c r="O190" i="1"/>
  <c r="P190" i="1" s="1"/>
  <c r="L190" i="1"/>
  <c r="O186" i="1"/>
  <c r="P186" i="1" s="1"/>
  <c r="L186" i="1"/>
  <c r="O176" i="1"/>
  <c r="P176" i="1" s="1"/>
  <c r="L176" i="1"/>
  <c r="O160" i="1"/>
  <c r="P160" i="1" s="1"/>
  <c r="L160" i="1"/>
  <c r="O156" i="1"/>
  <c r="P156" i="1" s="1"/>
  <c r="L156" i="1"/>
  <c r="O152" i="1"/>
  <c r="P152" i="1" s="1"/>
  <c r="L152" i="1"/>
  <c r="O136" i="1"/>
  <c r="P136" i="1" s="1"/>
  <c r="L136" i="1"/>
  <c r="O122" i="1"/>
  <c r="P122" i="1" s="1"/>
  <c r="L122" i="1"/>
  <c r="O112" i="1"/>
  <c r="P112" i="1" s="1"/>
  <c r="L112" i="1"/>
  <c r="O96" i="1"/>
  <c r="P96" i="1" s="1"/>
  <c r="L96" i="1"/>
  <c r="O90" i="1"/>
  <c r="P90" i="1" s="1"/>
  <c r="L90" i="1"/>
  <c r="O52" i="1"/>
  <c r="P52" i="1" s="1"/>
  <c r="L52" i="1"/>
  <c r="O48" i="1"/>
  <c r="P48" i="1" s="1"/>
  <c r="L48" i="1"/>
  <c r="O262" i="1"/>
  <c r="P262" i="1" s="1"/>
  <c r="L262" i="1"/>
  <c r="O179" i="1"/>
  <c r="P179" i="1" s="1"/>
  <c r="L179" i="1"/>
  <c r="O142" i="1"/>
  <c r="P142" i="1" s="1"/>
  <c r="L142" i="1"/>
  <c r="O99" i="1"/>
  <c r="P99" i="1" s="1"/>
  <c r="L99" i="1"/>
  <c r="L366" i="1"/>
  <c r="L302" i="1"/>
  <c r="O211" i="1"/>
  <c r="P211" i="1" s="1"/>
  <c r="O107" i="1"/>
  <c r="P107" i="1" s="1"/>
  <c r="O387" i="1"/>
  <c r="P387" i="1" s="1"/>
  <c r="L387" i="1"/>
  <c r="O358" i="1"/>
  <c r="P358" i="1" s="1"/>
  <c r="L358" i="1"/>
  <c r="O323" i="1"/>
  <c r="P323" i="1" s="1"/>
  <c r="L323" i="1"/>
  <c r="O294" i="1"/>
  <c r="P294" i="1" s="1"/>
  <c r="L294" i="1"/>
  <c r="O46" i="1"/>
  <c r="P46" i="1" s="1"/>
  <c r="L46" i="1"/>
  <c r="O616" i="1"/>
  <c r="P616" i="1" s="1"/>
  <c r="L616" i="1"/>
  <c r="O604" i="1"/>
  <c r="P604" i="1" s="1"/>
  <c r="L604" i="1"/>
  <c r="O584" i="1"/>
  <c r="P584" i="1" s="1"/>
  <c r="L584" i="1"/>
  <c r="O552" i="1"/>
  <c r="P552" i="1" s="1"/>
  <c r="L552" i="1"/>
  <c r="O520" i="1"/>
  <c r="P520" i="1" s="1"/>
  <c r="L520" i="1"/>
  <c r="O400" i="1"/>
  <c r="P400" i="1" s="1"/>
  <c r="L400" i="1"/>
  <c r="O384" i="1"/>
  <c r="P384" i="1" s="1"/>
  <c r="L384" i="1"/>
  <c r="O378" i="1"/>
  <c r="P378" i="1" s="1"/>
  <c r="L378" i="1"/>
  <c r="O368" i="1"/>
  <c r="P368" i="1" s="1"/>
  <c r="L368" i="1"/>
  <c r="O352" i="1"/>
  <c r="P352" i="1" s="1"/>
  <c r="L352" i="1"/>
  <c r="O346" i="1"/>
  <c r="P346" i="1" s="1"/>
  <c r="L346" i="1"/>
  <c r="O336" i="1"/>
  <c r="P336" i="1" s="1"/>
  <c r="L336" i="1"/>
  <c r="O320" i="1"/>
  <c r="P320" i="1" s="1"/>
  <c r="L320" i="1"/>
  <c r="O314" i="1"/>
  <c r="P314" i="1" s="1"/>
  <c r="L314" i="1"/>
  <c r="O304" i="1"/>
  <c r="P304" i="1" s="1"/>
  <c r="L304" i="1"/>
  <c r="O288" i="1"/>
  <c r="P288" i="1" s="1"/>
  <c r="L288" i="1"/>
  <c r="O282" i="1"/>
  <c r="P282" i="1" s="1"/>
  <c r="L282" i="1"/>
  <c r="O272" i="1"/>
  <c r="P272" i="1" s="1"/>
  <c r="L272" i="1"/>
  <c r="O236" i="1"/>
  <c r="P236" i="1" s="1"/>
  <c r="L236" i="1"/>
  <c r="O220" i="1"/>
  <c r="P220" i="1" s="1"/>
  <c r="L220" i="1"/>
  <c r="O216" i="1"/>
  <c r="P216" i="1" s="1"/>
  <c r="L216" i="1"/>
  <c r="O212" i="1"/>
  <c r="P212" i="1" s="1"/>
  <c r="L212" i="1"/>
  <c r="O207" i="1"/>
  <c r="P207" i="1" s="1"/>
  <c r="L207" i="1"/>
  <c r="O187" i="1"/>
  <c r="P187" i="1" s="1"/>
  <c r="L187" i="1"/>
  <c r="O183" i="1"/>
  <c r="P183" i="1" s="1"/>
  <c r="L183" i="1"/>
  <c r="O172" i="1"/>
  <c r="P172" i="1" s="1"/>
  <c r="L172" i="1"/>
  <c r="O148" i="1"/>
  <c r="P148" i="1" s="1"/>
  <c r="L148" i="1"/>
  <c r="O143" i="1"/>
  <c r="P143" i="1" s="1"/>
  <c r="L143" i="1"/>
  <c r="O132" i="1"/>
  <c r="P132" i="1" s="1"/>
  <c r="L132" i="1"/>
  <c r="O119" i="1"/>
  <c r="P119" i="1" s="1"/>
  <c r="L119" i="1"/>
  <c r="O108" i="1"/>
  <c r="P108" i="1" s="1"/>
  <c r="L108" i="1"/>
  <c r="O92" i="1"/>
  <c r="P92" i="1" s="1"/>
  <c r="L92" i="1"/>
  <c r="O87" i="1"/>
  <c r="L87" i="1"/>
  <c r="O44" i="1"/>
  <c r="P44" i="1" s="1"/>
  <c r="L44" i="1"/>
  <c r="O40" i="1"/>
  <c r="P40" i="1" s="1"/>
  <c r="L40" i="1"/>
  <c r="O36" i="1"/>
  <c r="P36" i="1" s="1"/>
  <c r="L36" i="1"/>
  <c r="O32" i="1"/>
  <c r="P32" i="1" s="1"/>
  <c r="L32" i="1"/>
  <c r="L19" i="1"/>
  <c r="O19" i="1"/>
  <c r="D6" i="6"/>
  <c r="L3" i="1"/>
  <c r="O390" i="1"/>
  <c r="P390" i="1" s="1"/>
  <c r="L390" i="1"/>
  <c r="O355" i="1"/>
  <c r="P355" i="1" s="1"/>
  <c r="L355" i="1"/>
  <c r="O326" i="1"/>
  <c r="P326" i="1" s="1"/>
  <c r="L326" i="1"/>
  <c r="O291" i="1"/>
  <c r="P291" i="1" s="1"/>
  <c r="L291" i="1"/>
  <c r="L1502" i="1" l="1"/>
  <c r="O1502" i="1"/>
  <c r="D92" i="6" s="1"/>
  <c r="P87" i="1"/>
  <c r="D83" i="6"/>
  <c r="P19" i="1"/>
  <c r="D15" i="6"/>
  <c r="D52" i="6" l="1"/>
</calcChain>
</file>

<file path=xl/sharedStrings.xml><?xml version="1.0" encoding="utf-8"?>
<sst xmlns="http://schemas.openxmlformats.org/spreadsheetml/2006/main" count="7882" uniqueCount="1570">
  <si>
    <t>event_id</t>
  </si>
  <si>
    <t>store_id</t>
  </si>
  <si>
    <t>campaign_id</t>
  </si>
  <si>
    <t>product_code</t>
  </si>
  <si>
    <t>base_price</t>
  </si>
  <si>
    <t>promo_type</t>
  </si>
  <si>
    <t>quantity_sold(before_promo)</t>
  </si>
  <si>
    <t>quantity_sold(after_promo)</t>
  </si>
  <si>
    <t>7f650b</t>
  </si>
  <si>
    <t>STCBE-2</t>
  </si>
  <si>
    <t>CAMP_SAN_01</t>
  </si>
  <si>
    <t>P11</t>
  </si>
  <si>
    <t>50% OFF</t>
  </si>
  <si>
    <t>a21f91</t>
  </si>
  <si>
    <t>STBLR-8</t>
  </si>
  <si>
    <t>CAMP_DIW_01</t>
  </si>
  <si>
    <t>P03</t>
  </si>
  <si>
    <t>25% OFF</t>
  </si>
  <si>
    <t>78bc80</t>
  </si>
  <si>
    <t>STVJD-0</t>
  </si>
  <si>
    <t>P07</t>
  </si>
  <si>
    <t>BOGOF</t>
  </si>
  <si>
    <t>a1503f</t>
  </si>
  <si>
    <t>STCBE-1</t>
  </si>
  <si>
    <t>P15</t>
  </si>
  <si>
    <t>500 Cashback</t>
  </si>
  <si>
    <t>1091cf</t>
  </si>
  <si>
    <t>STBLR-6</t>
  </si>
  <si>
    <t>P05</t>
  </si>
  <si>
    <t>STBLR-4</t>
  </si>
  <si>
    <t>73d86f</t>
  </si>
  <si>
    <t>STVSK-2</t>
  </si>
  <si>
    <t>P10</t>
  </si>
  <si>
    <t>fe3560</t>
  </si>
  <si>
    <t>STHYD-4</t>
  </si>
  <si>
    <t>P13</t>
  </si>
  <si>
    <t>6b2afc</t>
  </si>
  <si>
    <t>STCBE-4</t>
  </si>
  <si>
    <t>P08</t>
  </si>
  <si>
    <t>ce5851</t>
  </si>
  <si>
    <t>STMDU-2</t>
  </si>
  <si>
    <t>dd6685</t>
  </si>
  <si>
    <t>STMYS-2</t>
  </si>
  <si>
    <t>P06</t>
  </si>
  <si>
    <t>8f25a6</t>
  </si>
  <si>
    <t>STHYD-6</t>
  </si>
  <si>
    <t>5c3c33</t>
  </si>
  <si>
    <t>STCHE-6</t>
  </si>
  <si>
    <t>P12</t>
  </si>
  <si>
    <t>d290a1</t>
  </si>
  <si>
    <t>STBLR-3</t>
  </si>
  <si>
    <t>P04</t>
  </si>
  <si>
    <t>STVSK-4</t>
  </si>
  <si>
    <t>P02</t>
  </si>
  <si>
    <t>33% OFF</t>
  </si>
  <si>
    <t>c0ecb5</t>
  </si>
  <si>
    <t>STCHE-2</t>
  </si>
  <si>
    <t>182caa</t>
  </si>
  <si>
    <t>STCHE-5</t>
  </si>
  <si>
    <t>c4db5b</t>
  </si>
  <si>
    <t>STTRV-0</t>
  </si>
  <si>
    <t>P01</t>
  </si>
  <si>
    <t>94f48c</t>
  </si>
  <si>
    <t>STVSK-1</t>
  </si>
  <si>
    <t>7ef92f</t>
  </si>
  <si>
    <t>STHYD-5</t>
  </si>
  <si>
    <t>0f422c</t>
  </si>
  <si>
    <t>STBLR-0</t>
  </si>
  <si>
    <t>P14</t>
  </si>
  <si>
    <t>1e9a06</t>
  </si>
  <si>
    <t>STCHE-4</t>
  </si>
  <si>
    <t>02ebe9</t>
  </si>
  <si>
    <t>260ff2</t>
  </si>
  <si>
    <t>7fc923</t>
  </si>
  <si>
    <t>b08c12</t>
  </si>
  <si>
    <t>STMDU-3</t>
  </si>
  <si>
    <t>ca7298</t>
  </si>
  <si>
    <t>bf33ae</t>
  </si>
  <si>
    <t>STMYS-0</t>
  </si>
  <si>
    <t>35fb5b</t>
  </si>
  <si>
    <t>def6ff</t>
  </si>
  <si>
    <t>STMDU-0</t>
  </si>
  <si>
    <t>2f3e5d</t>
  </si>
  <si>
    <t>ca3893</t>
  </si>
  <si>
    <t>STMYS-1</t>
  </si>
  <si>
    <t>P09</t>
  </si>
  <si>
    <t>922e6a</t>
  </si>
  <si>
    <t>4f0587</t>
  </si>
  <si>
    <t>fa5b45</t>
  </si>
  <si>
    <t>STVJD-1</t>
  </si>
  <si>
    <t>df45ee</t>
  </si>
  <si>
    <t>STHYD-3</t>
  </si>
  <si>
    <t>f3ac85</t>
  </si>
  <si>
    <t>STBLR-5</t>
  </si>
  <si>
    <t>292ca5</t>
  </si>
  <si>
    <t>STHYD-2</t>
  </si>
  <si>
    <t>STMYS-3</t>
  </si>
  <si>
    <t>7e9777</t>
  </si>
  <si>
    <t>eb3bea</t>
  </si>
  <si>
    <t>STCBE-3</t>
  </si>
  <si>
    <t>3beb46</t>
  </si>
  <si>
    <t>47af00</t>
  </si>
  <si>
    <t>bc8315</t>
  </si>
  <si>
    <t>STHYD-1</t>
  </si>
  <si>
    <t>1f083a</t>
  </si>
  <si>
    <t>c1e0b6</t>
  </si>
  <si>
    <t>f60d93</t>
  </si>
  <si>
    <t>STCBE-0</t>
  </si>
  <si>
    <t>a10402</t>
  </si>
  <si>
    <t>741bef</t>
  </si>
  <si>
    <t>STCHE-0</t>
  </si>
  <si>
    <t>a85a9a</t>
  </si>
  <si>
    <t>830e9a</t>
  </si>
  <si>
    <t>STCHE-1</t>
  </si>
  <si>
    <t>29524a</t>
  </si>
  <si>
    <t>STBLR-9</t>
  </si>
  <si>
    <t>3ce076</t>
  </si>
  <si>
    <t>STMLR-1</t>
  </si>
  <si>
    <t>32fa85</t>
  </si>
  <si>
    <t>STCHE-3</t>
  </si>
  <si>
    <t>42f304</t>
  </si>
  <si>
    <t>a929ed</t>
  </si>
  <si>
    <t>6dae49</t>
  </si>
  <si>
    <t>STBLR-1</t>
  </si>
  <si>
    <t>3b54c7</t>
  </si>
  <si>
    <t>7d6e2a</t>
  </si>
  <si>
    <t>STMLR-0</t>
  </si>
  <si>
    <t>c8ce63</t>
  </si>
  <si>
    <t>bd1314</t>
  </si>
  <si>
    <t>7634c0</t>
  </si>
  <si>
    <t>d304f9</t>
  </si>
  <si>
    <t>34ac29</t>
  </si>
  <si>
    <t>57a7bc</t>
  </si>
  <si>
    <t>70e65e</t>
  </si>
  <si>
    <t>cf2a34</t>
  </si>
  <si>
    <t>1c1cb7</t>
  </si>
  <si>
    <t>ad56bd</t>
  </si>
  <si>
    <t>STMLR-2</t>
  </si>
  <si>
    <t>32efe6</t>
  </si>
  <si>
    <t>STVSK-3</t>
  </si>
  <si>
    <t>eaa64b</t>
  </si>
  <si>
    <t>9e82db</t>
  </si>
  <si>
    <t>STMDU-1</t>
  </si>
  <si>
    <t>d5b8af</t>
  </si>
  <si>
    <t>6d24bc</t>
  </si>
  <si>
    <t>04da18</t>
  </si>
  <si>
    <t>3a3e96</t>
  </si>
  <si>
    <t>8f1624</t>
  </si>
  <si>
    <t>b8269b</t>
  </si>
  <si>
    <t>c6ca4d</t>
  </si>
  <si>
    <t>0b51fe</t>
  </si>
  <si>
    <t>d1ceaf</t>
  </si>
  <si>
    <t>d834f0</t>
  </si>
  <si>
    <t>1ed982</t>
  </si>
  <si>
    <t>e9c690</t>
  </si>
  <si>
    <t>268ca2</t>
  </si>
  <si>
    <t>a1624e</t>
  </si>
  <si>
    <t>31b59d</t>
  </si>
  <si>
    <t>82454e</t>
  </si>
  <si>
    <t>1548f8</t>
  </si>
  <si>
    <t>84a2f4</t>
  </si>
  <si>
    <t>STCHE-7</t>
  </si>
  <si>
    <t>9e59d5</t>
  </si>
  <si>
    <t>8b751b</t>
  </si>
  <si>
    <t>f856b9</t>
  </si>
  <si>
    <t>dcaa89</t>
  </si>
  <si>
    <t>677e2c</t>
  </si>
  <si>
    <t>b00eeb</t>
  </si>
  <si>
    <t>8ff468</t>
  </si>
  <si>
    <t>72f6b4</t>
  </si>
  <si>
    <t>7ecbbb</t>
  </si>
  <si>
    <t>2dc515</t>
  </si>
  <si>
    <t>a4fb0b</t>
  </si>
  <si>
    <t>f2d198</t>
  </si>
  <si>
    <t>STTRV-1</t>
  </si>
  <si>
    <t>df5c15</t>
  </si>
  <si>
    <t>4e6a19</t>
  </si>
  <si>
    <t>6436da</t>
  </si>
  <si>
    <t>852b4f</t>
  </si>
  <si>
    <t>26322a</t>
  </si>
  <si>
    <t>57576d</t>
  </si>
  <si>
    <t>af646e</t>
  </si>
  <si>
    <t>ccbc3a</t>
  </si>
  <si>
    <t>5a21a5</t>
  </si>
  <si>
    <t>c6bf42</t>
  </si>
  <si>
    <t>f5ff07</t>
  </si>
  <si>
    <t>2c8137</t>
  </si>
  <si>
    <t>4e3a3d</t>
  </si>
  <si>
    <t>9387d1</t>
  </si>
  <si>
    <t>6c9451</t>
  </si>
  <si>
    <t>STVSK-0</t>
  </si>
  <si>
    <t>9c74f7</t>
  </si>
  <si>
    <t>c3bbcc</t>
  </si>
  <si>
    <t>STBLR-2</t>
  </si>
  <si>
    <t>00a25a</t>
  </si>
  <si>
    <t>7b0f7d</t>
  </si>
  <si>
    <t>b484bd</t>
  </si>
  <si>
    <t>3aaafb</t>
  </si>
  <si>
    <t>20d916</t>
  </si>
  <si>
    <t>eccfbe</t>
  </si>
  <si>
    <t>71a7a0</t>
  </si>
  <si>
    <t>fd2628</t>
  </si>
  <si>
    <t>7b187a</t>
  </si>
  <si>
    <t>345b49</t>
  </si>
  <si>
    <t>1c4a78</t>
  </si>
  <si>
    <t>70c312</t>
  </si>
  <si>
    <t>1ee94b</t>
  </si>
  <si>
    <t>STHYD-0</t>
  </si>
  <si>
    <t>c381ea</t>
  </si>
  <si>
    <t>8724c8</t>
  </si>
  <si>
    <t>8f3699</t>
  </si>
  <si>
    <t>bfb2b4</t>
  </si>
  <si>
    <t>STBLR-7</t>
  </si>
  <si>
    <t>19e2f0</t>
  </si>
  <si>
    <t>a0d919</t>
  </si>
  <si>
    <t>98c85b</t>
  </si>
  <si>
    <t>d60641</t>
  </si>
  <si>
    <t>a340fc</t>
  </si>
  <si>
    <t>4dca21</t>
  </si>
  <si>
    <t>ff18f2</t>
  </si>
  <si>
    <t>b79fd9</t>
  </si>
  <si>
    <t>c23e33</t>
  </si>
  <si>
    <t>cf734f</t>
  </si>
  <si>
    <t>0951b6</t>
  </si>
  <si>
    <t>413f48</t>
  </si>
  <si>
    <t>de1ced</t>
  </si>
  <si>
    <t>291ddf</t>
  </si>
  <si>
    <t>aa1bbd</t>
  </si>
  <si>
    <t>53a947</t>
  </si>
  <si>
    <t>b8f698</t>
  </si>
  <si>
    <t>13ad42</t>
  </si>
  <si>
    <t>93e61f</t>
  </si>
  <si>
    <t>3070a3</t>
  </si>
  <si>
    <t>cf0a2a</t>
  </si>
  <si>
    <t>ae5745</t>
  </si>
  <si>
    <t>695cd9</t>
  </si>
  <si>
    <t>b76614</t>
  </si>
  <si>
    <t>d42636</t>
  </si>
  <si>
    <t>d9d3f4</t>
  </si>
  <si>
    <t>8cbaa3</t>
  </si>
  <si>
    <t>aaea9e</t>
  </si>
  <si>
    <t>34a266</t>
  </si>
  <si>
    <t>b017e0</t>
  </si>
  <si>
    <t>7014a8</t>
  </si>
  <si>
    <t>9e2de4</t>
  </si>
  <si>
    <t>ec29f9</t>
  </si>
  <si>
    <t>5c50b6</t>
  </si>
  <si>
    <t>e2a523</t>
  </si>
  <si>
    <t>166a02</t>
  </si>
  <si>
    <t>61b929</t>
  </si>
  <si>
    <t>908a96</t>
  </si>
  <si>
    <t>d0f417</t>
  </si>
  <si>
    <t>c4b10c</t>
  </si>
  <si>
    <t>e39703</t>
  </si>
  <si>
    <t>029ff8</t>
  </si>
  <si>
    <t>daff65</t>
  </si>
  <si>
    <t>108a63</t>
  </si>
  <si>
    <t>e7d681</t>
  </si>
  <si>
    <t>02fa4b</t>
  </si>
  <si>
    <t>2b0a40</t>
  </si>
  <si>
    <t>406a98</t>
  </si>
  <si>
    <t>ad1849</t>
  </si>
  <si>
    <t>cfa879</t>
  </si>
  <si>
    <t>d2b963</t>
  </si>
  <si>
    <t>2e3393</t>
  </si>
  <si>
    <t>68718c</t>
  </si>
  <si>
    <t>7d1872</t>
  </si>
  <si>
    <t>4b3df6</t>
  </si>
  <si>
    <t>55b461</t>
  </si>
  <si>
    <t>6b26bc</t>
  </si>
  <si>
    <t>dbd453</t>
  </si>
  <si>
    <t>1fcb3a</t>
  </si>
  <si>
    <t>0a45d8</t>
  </si>
  <si>
    <t>e4235a</t>
  </si>
  <si>
    <t>ca1e8f</t>
  </si>
  <si>
    <t>aa76f1</t>
  </si>
  <si>
    <t>e8aca2</t>
  </si>
  <si>
    <t>c8670a</t>
  </si>
  <si>
    <t>c99d18</t>
  </si>
  <si>
    <t>bcbc28</t>
  </si>
  <si>
    <t>d7e3d8</t>
  </si>
  <si>
    <t>5991de</t>
  </si>
  <si>
    <t>4ad894</t>
  </si>
  <si>
    <t>72f1c0</t>
  </si>
  <si>
    <t>465ef1</t>
  </si>
  <si>
    <t>db76f3</t>
  </si>
  <si>
    <t>8f4f8c</t>
  </si>
  <si>
    <t>dd2475</t>
  </si>
  <si>
    <t>a0a2ec</t>
  </si>
  <si>
    <t>0f1be6</t>
  </si>
  <si>
    <t>5b357f</t>
  </si>
  <si>
    <t>3906da</t>
  </si>
  <si>
    <t>c917a3</t>
  </si>
  <si>
    <t>3a8b79</t>
  </si>
  <si>
    <t>c48008</t>
  </si>
  <si>
    <t>88a405</t>
  </si>
  <si>
    <t>1ba928</t>
  </si>
  <si>
    <t>7d5e81</t>
  </si>
  <si>
    <t>43feca</t>
  </si>
  <si>
    <t>9779b0</t>
  </si>
  <si>
    <t>bd2635</t>
  </si>
  <si>
    <t>4f255c</t>
  </si>
  <si>
    <t>386fdc</t>
  </si>
  <si>
    <t>3df185</t>
  </si>
  <si>
    <t>a37f93</t>
  </si>
  <si>
    <t>38b760</t>
  </si>
  <si>
    <t>660f7c</t>
  </si>
  <si>
    <t>5c8b9f</t>
  </si>
  <si>
    <t>ddddb3</t>
  </si>
  <si>
    <t>90b2fb</t>
  </si>
  <si>
    <t>cf9994</t>
  </si>
  <si>
    <t>fb4f00</t>
  </si>
  <si>
    <t>b41e58</t>
  </si>
  <si>
    <t>902a62</t>
  </si>
  <si>
    <t>da5d21</t>
  </si>
  <si>
    <t>8f2264</t>
  </si>
  <si>
    <t>1e2a0e</t>
  </si>
  <si>
    <t>7a6449</t>
  </si>
  <si>
    <t>5aa413</t>
  </si>
  <si>
    <t>11a64e</t>
  </si>
  <si>
    <t>67820e</t>
  </si>
  <si>
    <t>cd0d8e</t>
  </si>
  <si>
    <t>ee63b3</t>
  </si>
  <si>
    <t>abffa2</t>
  </si>
  <si>
    <t>5487a6</t>
  </si>
  <si>
    <t>0a4160</t>
  </si>
  <si>
    <t>6422b4</t>
  </si>
  <si>
    <t>6c7601</t>
  </si>
  <si>
    <t>d3575d</t>
  </si>
  <si>
    <t>75ad53</t>
  </si>
  <si>
    <t>a08c5e</t>
  </si>
  <si>
    <t>d8a4ae</t>
  </si>
  <si>
    <t>14f1e9</t>
  </si>
  <si>
    <t>11178a</t>
  </si>
  <si>
    <t>62775f</t>
  </si>
  <si>
    <t>4fca07</t>
  </si>
  <si>
    <t>a216f7</t>
  </si>
  <si>
    <t>18a68a</t>
  </si>
  <si>
    <t>1f5ed3</t>
  </si>
  <si>
    <t>58e374</t>
  </si>
  <si>
    <t>f7aec5</t>
  </si>
  <si>
    <t>f4192d</t>
  </si>
  <si>
    <t>a71e7c</t>
  </si>
  <si>
    <t>f49149</t>
  </si>
  <si>
    <t>e7cb59</t>
  </si>
  <si>
    <t>8b1147</t>
  </si>
  <si>
    <t>8d349f</t>
  </si>
  <si>
    <t>096adc</t>
  </si>
  <si>
    <t>5f0a89</t>
  </si>
  <si>
    <t>e8a904</t>
  </si>
  <si>
    <t>f1b7e9</t>
  </si>
  <si>
    <t>62d659</t>
  </si>
  <si>
    <t>333b7d</t>
  </si>
  <si>
    <t>da9b71</t>
  </si>
  <si>
    <t>2b0db4</t>
  </si>
  <si>
    <t>003e8d</t>
  </si>
  <si>
    <t>b0ab6c</t>
  </si>
  <si>
    <t>2d7f62</t>
  </si>
  <si>
    <t>58df9b</t>
  </si>
  <si>
    <t>f22294</t>
  </si>
  <si>
    <t>41b8f8</t>
  </si>
  <si>
    <t>cbe691</t>
  </si>
  <si>
    <t>0f2c3a</t>
  </si>
  <si>
    <t>5ae6d6</t>
  </si>
  <si>
    <t>a9ee19</t>
  </si>
  <si>
    <t>4ab9ba</t>
  </si>
  <si>
    <t>3164ea</t>
  </si>
  <si>
    <t>7bdc1e</t>
  </si>
  <si>
    <t>565a38</t>
  </si>
  <si>
    <t>ab3517</t>
  </si>
  <si>
    <t>1b295f</t>
  </si>
  <si>
    <t>a55960</t>
  </si>
  <si>
    <t>5a0c33</t>
  </si>
  <si>
    <t>74d23a</t>
  </si>
  <si>
    <t>d105db</t>
  </si>
  <si>
    <t>1620ea</t>
  </si>
  <si>
    <t>2177f8</t>
  </si>
  <si>
    <t>609bfd</t>
  </si>
  <si>
    <t>0013db</t>
  </si>
  <si>
    <t>6f3e24</t>
  </si>
  <si>
    <t>79a95a</t>
  </si>
  <si>
    <t>8cd1ec</t>
  </si>
  <si>
    <t>e57227</t>
  </si>
  <si>
    <t>79577d</t>
  </si>
  <si>
    <t>dbaf92</t>
  </si>
  <si>
    <t>27bc6e</t>
  </si>
  <si>
    <t>53bb94</t>
  </si>
  <si>
    <t>2fe1bb</t>
  </si>
  <si>
    <t>e553f2</t>
  </si>
  <si>
    <t>fc376a</t>
  </si>
  <si>
    <t>fdd666</t>
  </si>
  <si>
    <t>bbf357</t>
  </si>
  <si>
    <t>d180ef</t>
  </si>
  <si>
    <t>4888d5</t>
  </si>
  <si>
    <t>dead78</t>
  </si>
  <si>
    <t>c198da</t>
  </si>
  <si>
    <t>3cb389</t>
  </si>
  <si>
    <t>667c78</t>
  </si>
  <si>
    <t>02b894</t>
  </si>
  <si>
    <t>1bff17</t>
  </si>
  <si>
    <t>d6ff76</t>
  </si>
  <si>
    <t>d1e51d</t>
  </si>
  <si>
    <t>8f2a5a</t>
  </si>
  <si>
    <t>87be33</t>
  </si>
  <si>
    <t>a1e541</t>
  </si>
  <si>
    <t>6a1a5a</t>
  </si>
  <si>
    <t>361cfb</t>
  </si>
  <si>
    <t>951bda</t>
  </si>
  <si>
    <t>a692dc</t>
  </si>
  <si>
    <t>94953c</t>
  </si>
  <si>
    <t>af100a</t>
  </si>
  <si>
    <t>223d36</t>
  </si>
  <si>
    <t>ff43bf</t>
  </si>
  <si>
    <t>44838e</t>
  </si>
  <si>
    <t>1fa488</t>
  </si>
  <si>
    <t>73211e</t>
  </si>
  <si>
    <t>93a29e</t>
  </si>
  <si>
    <t>ec5570</t>
  </si>
  <si>
    <t>6ee2af</t>
  </si>
  <si>
    <t>f3a7b2</t>
  </si>
  <si>
    <t>2186aa</t>
  </si>
  <si>
    <t>e7bdad</t>
  </si>
  <si>
    <t>f90ae9</t>
  </si>
  <si>
    <t>348fe6</t>
  </si>
  <si>
    <t>17d5c1</t>
  </si>
  <si>
    <t>8f5618</t>
  </si>
  <si>
    <t>6bfa15</t>
  </si>
  <si>
    <t>aac58d</t>
  </si>
  <si>
    <t>ed0d01</t>
  </si>
  <si>
    <t>0eb41f</t>
  </si>
  <si>
    <t>9b8658</t>
  </si>
  <si>
    <t>3bc352</t>
  </si>
  <si>
    <t>40f110</t>
  </si>
  <si>
    <t>55fed8</t>
  </si>
  <si>
    <t>c1cdb5</t>
  </si>
  <si>
    <t>c134bb</t>
  </si>
  <si>
    <t>2361c6</t>
  </si>
  <si>
    <t>b44f0e</t>
  </si>
  <si>
    <t>607c9d</t>
  </si>
  <si>
    <t>5ea63d</t>
  </si>
  <si>
    <t>323aee</t>
  </si>
  <si>
    <t>99482c</t>
  </si>
  <si>
    <t>5ab1d5</t>
  </si>
  <si>
    <t>97ad03</t>
  </si>
  <si>
    <t>b666fa</t>
  </si>
  <si>
    <t>da3c49</t>
  </si>
  <si>
    <t>3459ec</t>
  </si>
  <si>
    <t>7f81c2</t>
  </si>
  <si>
    <t>b17786</t>
  </si>
  <si>
    <t>2cbc21</t>
  </si>
  <si>
    <t>eacf93</t>
  </si>
  <si>
    <t>0f184e</t>
  </si>
  <si>
    <t>52ec61</t>
  </si>
  <si>
    <t>541bef</t>
  </si>
  <si>
    <t>86a92b</t>
  </si>
  <si>
    <t>c6d7c5</t>
  </si>
  <si>
    <t>b58c2d</t>
  </si>
  <si>
    <t>d59c23</t>
  </si>
  <si>
    <t>68a7bc</t>
  </si>
  <si>
    <t>f98db5</t>
  </si>
  <si>
    <t>ffaba4</t>
  </si>
  <si>
    <t>f725c0</t>
  </si>
  <si>
    <t>f8e037</t>
  </si>
  <si>
    <t>b526b4</t>
  </si>
  <si>
    <t>0491f4</t>
  </si>
  <si>
    <t>879d99</t>
  </si>
  <si>
    <t>ec3591</t>
  </si>
  <si>
    <t>2db607</t>
  </si>
  <si>
    <t>b78191</t>
  </si>
  <si>
    <t>7b1d41</t>
  </si>
  <si>
    <t>a6e691</t>
  </si>
  <si>
    <t>f21ef6</t>
  </si>
  <si>
    <t>b999c5</t>
  </si>
  <si>
    <t>f6aa36</t>
  </si>
  <si>
    <t>d78c78</t>
  </si>
  <si>
    <t>12573c</t>
  </si>
  <si>
    <t>38ebfb</t>
  </si>
  <si>
    <t>5d23c1</t>
  </si>
  <si>
    <t>b83644</t>
  </si>
  <si>
    <t>ab8eb3</t>
  </si>
  <si>
    <t>99ce6a</t>
  </si>
  <si>
    <t>42b041</t>
  </si>
  <si>
    <t>fd5955</t>
  </si>
  <si>
    <t>268b09</t>
  </si>
  <si>
    <t>dcaeaa</t>
  </si>
  <si>
    <t>d31787</t>
  </si>
  <si>
    <t>f34069</t>
  </si>
  <si>
    <t>4f40ed</t>
  </si>
  <si>
    <t>12bb06</t>
  </si>
  <si>
    <t>5f2c41</t>
  </si>
  <si>
    <t>e0de60</t>
  </si>
  <si>
    <t>152ae4</t>
  </si>
  <si>
    <t>8e6ee5</t>
  </si>
  <si>
    <t>d0fd0e</t>
  </si>
  <si>
    <t>4fa17c</t>
  </si>
  <si>
    <t>bcf305</t>
  </si>
  <si>
    <t>66050c</t>
  </si>
  <si>
    <t>407f1c</t>
  </si>
  <si>
    <t>e12c11</t>
  </si>
  <si>
    <t>46d57b</t>
  </si>
  <si>
    <t>e80ad8</t>
  </si>
  <si>
    <t>f2bdcc</t>
  </si>
  <si>
    <t>8d20b8</t>
  </si>
  <si>
    <t>f88523</t>
  </si>
  <si>
    <t>177b80</t>
  </si>
  <si>
    <t>ef6d6d</t>
  </si>
  <si>
    <t>1e51ee</t>
  </si>
  <si>
    <t>c55ec9</t>
  </si>
  <si>
    <t>6bbadf</t>
  </si>
  <si>
    <t>edaef4</t>
  </si>
  <si>
    <t>d3f755</t>
  </si>
  <si>
    <t>0ba095</t>
  </si>
  <si>
    <t>6d65d2</t>
  </si>
  <si>
    <t>4ab3bc</t>
  </si>
  <si>
    <t>c22cf6</t>
  </si>
  <si>
    <t>cc2182</t>
  </si>
  <si>
    <t>bdf2b8</t>
  </si>
  <si>
    <t>db8aa8</t>
  </si>
  <si>
    <t>466d6c</t>
  </si>
  <si>
    <t>6444b7</t>
  </si>
  <si>
    <t>f1cd45</t>
  </si>
  <si>
    <t>23421e</t>
  </si>
  <si>
    <t>3c3c49</t>
  </si>
  <si>
    <t>680acd</t>
  </si>
  <si>
    <t>fe2fe7</t>
  </si>
  <si>
    <t>e2abd2</t>
  </si>
  <si>
    <t>7c51b1</t>
  </si>
  <si>
    <t>494f1b</t>
  </si>
  <si>
    <t>144c17</t>
  </si>
  <si>
    <t>28acbc</t>
  </si>
  <si>
    <t>00af86</t>
  </si>
  <si>
    <t>6321fa</t>
  </si>
  <si>
    <t>6a7668</t>
  </si>
  <si>
    <t>c7fefa</t>
  </si>
  <si>
    <t>c5f80e</t>
  </si>
  <si>
    <t>86755e</t>
  </si>
  <si>
    <t>a26b45</t>
  </si>
  <si>
    <t>fe7b5d</t>
  </si>
  <si>
    <t>8d68bc</t>
  </si>
  <si>
    <t>9bc176</t>
  </si>
  <si>
    <t>17df71</t>
  </si>
  <si>
    <t>342d35</t>
  </si>
  <si>
    <t>d8f51c</t>
  </si>
  <si>
    <t>cd36b2</t>
  </si>
  <si>
    <t>780aaa</t>
  </si>
  <si>
    <t>decd5e</t>
  </si>
  <si>
    <t>d88318</t>
  </si>
  <si>
    <t>bf2632</t>
  </si>
  <si>
    <t>8481be</t>
  </si>
  <si>
    <t>333ef0</t>
  </si>
  <si>
    <t>5dd3d3</t>
  </si>
  <si>
    <t>98cc83</t>
  </si>
  <si>
    <t>5a6ad7</t>
  </si>
  <si>
    <t>b0cc1e</t>
  </si>
  <si>
    <t>21b73e</t>
  </si>
  <si>
    <t>c3c9e3</t>
  </si>
  <si>
    <t>b76f57</t>
  </si>
  <si>
    <t>95792f</t>
  </si>
  <si>
    <t>53b2fd</t>
  </si>
  <si>
    <t>6a54d2</t>
  </si>
  <si>
    <t>cb7ddd</t>
  </si>
  <si>
    <t>f57184</t>
  </si>
  <si>
    <t>4f76ac</t>
  </si>
  <si>
    <t>3b086a</t>
  </si>
  <si>
    <t>0cc836</t>
  </si>
  <si>
    <t>aacd2a</t>
  </si>
  <si>
    <t>3968a6</t>
  </si>
  <si>
    <t>fc2170</t>
  </si>
  <si>
    <t>368ca0</t>
  </si>
  <si>
    <t>6d863b</t>
  </si>
  <si>
    <t>1d651c</t>
  </si>
  <si>
    <t>a7aa70</t>
  </si>
  <si>
    <t>06c981</t>
  </si>
  <si>
    <t>626cb9</t>
  </si>
  <si>
    <t>6c1493</t>
  </si>
  <si>
    <t>c22ead</t>
  </si>
  <si>
    <t>a35a4f</t>
  </si>
  <si>
    <t>4f7c26</t>
  </si>
  <si>
    <t>c4dae9</t>
  </si>
  <si>
    <t>f199be</t>
  </si>
  <si>
    <t>c1debe</t>
  </si>
  <si>
    <t>d61f6f</t>
  </si>
  <si>
    <t>459bc3</t>
  </si>
  <si>
    <t>ed90b8</t>
  </si>
  <si>
    <t>8fecef</t>
  </si>
  <si>
    <t>dc2bb1</t>
  </si>
  <si>
    <t>13a676</t>
  </si>
  <si>
    <t>42fb76</t>
  </si>
  <si>
    <t>f741af</t>
  </si>
  <si>
    <t>5c6465</t>
  </si>
  <si>
    <t>2ba228</t>
  </si>
  <si>
    <t>21ac82</t>
  </si>
  <si>
    <t>8e97d1</t>
  </si>
  <si>
    <t>fc8d10</t>
  </si>
  <si>
    <t>9a425b</t>
  </si>
  <si>
    <t>4f570c</t>
  </si>
  <si>
    <t>d1138a</t>
  </si>
  <si>
    <t>b6dd84</t>
  </si>
  <si>
    <t>151c7d</t>
  </si>
  <si>
    <t>8d5095</t>
  </si>
  <si>
    <t>efd0d2</t>
  </si>
  <si>
    <t>8ef678</t>
  </si>
  <si>
    <t>4ca177</t>
  </si>
  <si>
    <t>fc3f51</t>
  </si>
  <si>
    <t>f3d93f</t>
  </si>
  <si>
    <t>4692bf</t>
  </si>
  <si>
    <t>deb3a5</t>
  </si>
  <si>
    <t>a0dc46</t>
  </si>
  <si>
    <t>bb447f</t>
  </si>
  <si>
    <t>fa1dd3</t>
  </si>
  <si>
    <t>6aae63</t>
  </si>
  <si>
    <t>a24528</t>
  </si>
  <si>
    <t>4ff977</t>
  </si>
  <si>
    <t>f8b215</t>
  </si>
  <si>
    <t>f6c17f</t>
  </si>
  <si>
    <t>67f756</t>
  </si>
  <si>
    <t>d6cc80</t>
  </si>
  <si>
    <t>9d9a6c</t>
  </si>
  <si>
    <t>7ae5f8</t>
  </si>
  <si>
    <t>fedf26</t>
  </si>
  <si>
    <t>bfdede</t>
  </si>
  <si>
    <t>e2f806</t>
  </si>
  <si>
    <t>2706c5</t>
  </si>
  <si>
    <t>79f662</t>
  </si>
  <si>
    <t>3133f3</t>
  </si>
  <si>
    <t>fd4e7e</t>
  </si>
  <si>
    <t>77c6d5</t>
  </si>
  <si>
    <t>0d23fe</t>
  </si>
  <si>
    <t>221da2</t>
  </si>
  <si>
    <t>b1a501</t>
  </si>
  <si>
    <t>4e42b9</t>
  </si>
  <si>
    <t>1e5ae7</t>
  </si>
  <si>
    <t>078a6a</t>
  </si>
  <si>
    <t>8dca75</t>
  </si>
  <si>
    <t>4eb35e</t>
  </si>
  <si>
    <t>73ad85</t>
  </si>
  <si>
    <t>b98ea0</t>
  </si>
  <si>
    <t>4406de</t>
  </si>
  <si>
    <t>e98f37</t>
  </si>
  <si>
    <t>a2fd0b</t>
  </si>
  <si>
    <t>53089f</t>
  </si>
  <si>
    <t>82ff02</t>
  </si>
  <si>
    <t>20618e</t>
  </si>
  <si>
    <t>1b6084</t>
  </si>
  <si>
    <t>4cd59b</t>
  </si>
  <si>
    <t>716a3b</t>
  </si>
  <si>
    <t>c32fcd</t>
  </si>
  <si>
    <t>f517b1</t>
  </si>
  <si>
    <t>f2d468</t>
  </si>
  <si>
    <t>371e1a</t>
  </si>
  <si>
    <t>9bd616</t>
  </si>
  <si>
    <t>1c9eaa</t>
  </si>
  <si>
    <t>1b0022</t>
  </si>
  <si>
    <t>ad2ad4</t>
  </si>
  <si>
    <t>fad26a</t>
  </si>
  <si>
    <t>26a18a</t>
  </si>
  <si>
    <t>d3d574</t>
  </si>
  <si>
    <t>0edad5</t>
  </si>
  <si>
    <t>46ee5a</t>
  </si>
  <si>
    <t>9d3d1f</t>
  </si>
  <si>
    <t>caa1e1</t>
  </si>
  <si>
    <t>7d9576</t>
  </si>
  <si>
    <t>59f792</t>
  </si>
  <si>
    <t>5f18fc</t>
  </si>
  <si>
    <t>2fe921</t>
  </si>
  <si>
    <t>5760fd</t>
  </si>
  <si>
    <t>715baf</t>
  </si>
  <si>
    <t>d04bc1</t>
  </si>
  <si>
    <t>269cec</t>
  </si>
  <si>
    <t>41dc33</t>
  </si>
  <si>
    <t>005c46</t>
  </si>
  <si>
    <t>642b50</t>
  </si>
  <si>
    <t>93118f</t>
  </si>
  <si>
    <t>5e0a8c</t>
  </si>
  <si>
    <t>8ba5a1</t>
  </si>
  <si>
    <t>eb967c</t>
  </si>
  <si>
    <t>726ac4</t>
  </si>
  <si>
    <t>f8b6ac</t>
  </si>
  <si>
    <t>a83e09</t>
  </si>
  <si>
    <t>3100ef</t>
  </si>
  <si>
    <t>20da13</t>
  </si>
  <si>
    <t>380a4f</t>
  </si>
  <si>
    <t>8c13bb</t>
  </si>
  <si>
    <t>d70dcb</t>
  </si>
  <si>
    <t>ff3c54</t>
  </si>
  <si>
    <t>bae5cb</t>
  </si>
  <si>
    <t>23ef05</t>
  </si>
  <si>
    <t>49057f</t>
  </si>
  <si>
    <t>f3de30</t>
  </si>
  <si>
    <t>ac0b1c</t>
  </si>
  <si>
    <t>75c3a0</t>
  </si>
  <si>
    <t>5715c0</t>
  </si>
  <si>
    <t>e5db3d</t>
  </si>
  <si>
    <t>ef61c6</t>
  </si>
  <si>
    <t>0eb526</t>
  </si>
  <si>
    <t>eb8939</t>
  </si>
  <si>
    <t>316cd1</t>
  </si>
  <si>
    <t>5a94d6</t>
  </si>
  <si>
    <t>ff8f10</t>
  </si>
  <si>
    <t>9ff8d2</t>
  </si>
  <si>
    <t>0c0926</t>
  </si>
  <si>
    <t>41d6bd</t>
  </si>
  <si>
    <t>73c8f5</t>
  </si>
  <si>
    <t>1f0eaf</t>
  </si>
  <si>
    <t>bb62b3</t>
  </si>
  <si>
    <t>6c43b6</t>
  </si>
  <si>
    <t>86ec8d</t>
  </si>
  <si>
    <t>35463c</t>
  </si>
  <si>
    <t>95f061</t>
  </si>
  <si>
    <t>693b77</t>
  </si>
  <si>
    <t>4ca50a</t>
  </si>
  <si>
    <t>01b425</t>
  </si>
  <si>
    <t>d3d442</t>
  </si>
  <si>
    <t>b17f27</t>
  </si>
  <si>
    <t>be6ab1</t>
  </si>
  <si>
    <t>cf0ccd</t>
  </si>
  <si>
    <t>d7798b</t>
  </si>
  <si>
    <t>e93b62</t>
  </si>
  <si>
    <t>65f085</t>
  </si>
  <si>
    <t>39d354</t>
  </si>
  <si>
    <t>90f2d8</t>
  </si>
  <si>
    <t>d04c7f</t>
  </si>
  <si>
    <t>7b51be</t>
  </si>
  <si>
    <t>68c31e</t>
  </si>
  <si>
    <t>b6233e</t>
  </si>
  <si>
    <t>4b411a</t>
  </si>
  <si>
    <t>dd9914</t>
  </si>
  <si>
    <t>6a1564</t>
  </si>
  <si>
    <t>ac0b82</t>
  </si>
  <si>
    <t>19d7b5</t>
  </si>
  <si>
    <t>9d7bd2</t>
  </si>
  <si>
    <t>17edbc</t>
  </si>
  <si>
    <t>38bf1b</t>
  </si>
  <si>
    <t>4cc388</t>
  </si>
  <si>
    <t>c115da</t>
  </si>
  <si>
    <t>3bf731</t>
  </si>
  <si>
    <t>07e4ea</t>
  </si>
  <si>
    <t>a1ef43</t>
  </si>
  <si>
    <t>1cfaa8</t>
  </si>
  <si>
    <t>2eb400</t>
  </si>
  <si>
    <t>cd3392</t>
  </si>
  <si>
    <t>141d98</t>
  </si>
  <si>
    <t>e74698</t>
  </si>
  <si>
    <t>512d92</t>
  </si>
  <si>
    <t>ce3c11</t>
  </si>
  <si>
    <t>42a404</t>
  </si>
  <si>
    <t>7a2a47</t>
  </si>
  <si>
    <t>ad9ba5</t>
  </si>
  <si>
    <t>3080c6</t>
  </si>
  <si>
    <t>c11cad</t>
  </si>
  <si>
    <t>8a219d</t>
  </si>
  <si>
    <t>3ec68b</t>
  </si>
  <si>
    <t>0690d9</t>
  </si>
  <si>
    <t>c7f28c</t>
  </si>
  <si>
    <t>94102d</t>
  </si>
  <si>
    <t>f46036</t>
  </si>
  <si>
    <t>c74866</t>
  </si>
  <si>
    <t>ab6327</t>
  </si>
  <si>
    <t>41cb8f</t>
  </si>
  <si>
    <t>9a13a5</t>
  </si>
  <si>
    <t>cac6b5</t>
  </si>
  <si>
    <t>2c0a90</t>
  </si>
  <si>
    <t>7a9ebd</t>
  </si>
  <si>
    <t>19352c</t>
  </si>
  <si>
    <t>415f7e</t>
  </si>
  <si>
    <t>5c7b20</t>
  </si>
  <si>
    <t>c6693c</t>
  </si>
  <si>
    <t>0f750a</t>
  </si>
  <si>
    <t>d31554</t>
  </si>
  <si>
    <t>7151bb</t>
  </si>
  <si>
    <t>8f9cc5</t>
  </si>
  <si>
    <t>d81627</t>
  </si>
  <si>
    <t>6e5da9</t>
  </si>
  <si>
    <t>6e412f</t>
  </si>
  <si>
    <t>b110d3</t>
  </si>
  <si>
    <t>c2ee4f</t>
  </si>
  <si>
    <t>e45c30</t>
  </si>
  <si>
    <t>461ad4</t>
  </si>
  <si>
    <t>cbf0ad</t>
  </si>
  <si>
    <t>ff02ae</t>
  </si>
  <si>
    <t>6cb844</t>
  </si>
  <si>
    <t>2b41a0</t>
  </si>
  <si>
    <t>a50d87</t>
  </si>
  <si>
    <t>18810a</t>
  </si>
  <si>
    <t>edacb9</t>
  </si>
  <si>
    <t>ce95b1</t>
  </si>
  <si>
    <t>6ae240</t>
  </si>
  <si>
    <t>e2f6b2</t>
  </si>
  <si>
    <t>6b0ee6</t>
  </si>
  <si>
    <t>0aefa5</t>
  </si>
  <si>
    <t>0f3f34</t>
  </si>
  <si>
    <t>ed7b12</t>
  </si>
  <si>
    <t>debbd7</t>
  </si>
  <si>
    <t>2b8abd</t>
  </si>
  <si>
    <t>0da7fd</t>
  </si>
  <si>
    <t>d58c29</t>
  </si>
  <si>
    <t>fd48ff</t>
  </si>
  <si>
    <t>7912c8</t>
  </si>
  <si>
    <t>1768c2</t>
  </si>
  <si>
    <t>61089e</t>
  </si>
  <si>
    <t>e5e244</t>
  </si>
  <si>
    <t>1f8bc3</t>
  </si>
  <si>
    <t>e8d896</t>
  </si>
  <si>
    <t>2dd3f7</t>
  </si>
  <si>
    <t>b7db9e</t>
  </si>
  <si>
    <t>13d333</t>
  </si>
  <si>
    <t>77435f</t>
  </si>
  <si>
    <t>3181a7</t>
  </si>
  <si>
    <t>3ea719</t>
  </si>
  <si>
    <t>3d8361</t>
  </si>
  <si>
    <t>0d853d</t>
  </si>
  <si>
    <t>4d9f1a</t>
  </si>
  <si>
    <t>ea384f</t>
  </si>
  <si>
    <t>9fcb92</t>
  </si>
  <si>
    <t>b97eb0</t>
  </si>
  <si>
    <t>90110c</t>
  </si>
  <si>
    <t>72eed8</t>
  </si>
  <si>
    <t>d552e3</t>
  </si>
  <si>
    <t>74399f</t>
  </si>
  <si>
    <t>f9b0ef</t>
  </si>
  <si>
    <t>b838cd</t>
  </si>
  <si>
    <t>15265d</t>
  </si>
  <si>
    <t>18f69b</t>
  </si>
  <si>
    <t>2cc7f0</t>
  </si>
  <si>
    <t>f65a1e</t>
  </si>
  <si>
    <t>bff226</t>
  </si>
  <si>
    <t>d0356d</t>
  </si>
  <si>
    <t>262ff3</t>
  </si>
  <si>
    <t>0953d7</t>
  </si>
  <si>
    <t>d2a08d</t>
  </si>
  <si>
    <t>d33904</t>
  </si>
  <si>
    <t>13fd74</t>
  </si>
  <si>
    <t>c3ae5a</t>
  </si>
  <si>
    <t>2384f8</t>
  </si>
  <si>
    <t>14f79d</t>
  </si>
  <si>
    <t>89bbca</t>
  </si>
  <si>
    <t>61f82c</t>
  </si>
  <si>
    <t>bcad3c</t>
  </si>
  <si>
    <t>2749b0</t>
  </si>
  <si>
    <t>9ce293</t>
  </si>
  <si>
    <t>93dff2</t>
  </si>
  <si>
    <t>339bf7</t>
  </si>
  <si>
    <t>5c8834</t>
  </si>
  <si>
    <t>4162d7</t>
  </si>
  <si>
    <t>60170c</t>
  </si>
  <si>
    <t>4fbcf6</t>
  </si>
  <si>
    <t>1f1b71</t>
  </si>
  <si>
    <t>96a556</t>
  </si>
  <si>
    <t>6846a8</t>
  </si>
  <si>
    <t>0a453f</t>
  </si>
  <si>
    <t>fcee36</t>
  </si>
  <si>
    <t>58ce38</t>
  </si>
  <si>
    <t>4a5884</t>
  </si>
  <si>
    <t>e7769b</t>
  </si>
  <si>
    <t>27c86c</t>
  </si>
  <si>
    <t>f35446</t>
  </si>
  <si>
    <t>4a42f9</t>
  </si>
  <si>
    <t>9413a7</t>
  </si>
  <si>
    <t>b97dfe</t>
  </si>
  <si>
    <t>950a84</t>
  </si>
  <si>
    <t>686a37</t>
  </si>
  <si>
    <t>f0500d</t>
  </si>
  <si>
    <t>c16abb</t>
  </si>
  <si>
    <t>581ca5</t>
  </si>
  <si>
    <t>36968d</t>
  </si>
  <si>
    <t>f8a417</t>
  </si>
  <si>
    <t>400cab</t>
  </si>
  <si>
    <t>ef7122</t>
  </si>
  <si>
    <t>66b476</t>
  </si>
  <si>
    <t>5bbf38</t>
  </si>
  <si>
    <t>e67501</t>
  </si>
  <si>
    <t>98d4e3</t>
  </si>
  <si>
    <t>60229b</t>
  </si>
  <si>
    <t>35a25f</t>
  </si>
  <si>
    <t>4cf56a</t>
  </si>
  <si>
    <t>4d3722</t>
  </si>
  <si>
    <t>5e59a1</t>
  </si>
  <si>
    <t>0f8686</t>
  </si>
  <si>
    <t>c092d4</t>
  </si>
  <si>
    <t>24541f</t>
  </si>
  <si>
    <t>ebbe5d</t>
  </si>
  <si>
    <t>2ae8b8</t>
  </si>
  <si>
    <t>dafaa4</t>
  </si>
  <si>
    <t>4f757f</t>
  </si>
  <si>
    <t>0894b7</t>
  </si>
  <si>
    <t>a80b87</t>
  </si>
  <si>
    <t>3f9b4d</t>
  </si>
  <si>
    <t>6ed2f5</t>
  </si>
  <si>
    <t>855f49</t>
  </si>
  <si>
    <t>4a8c38</t>
  </si>
  <si>
    <t>1a1a02</t>
  </si>
  <si>
    <t>1a4a61</t>
  </si>
  <si>
    <t>aeed36</t>
  </si>
  <si>
    <t>e23132</t>
  </si>
  <si>
    <t>d76198</t>
  </si>
  <si>
    <t>0ae76a</t>
  </si>
  <si>
    <t>ce39e4</t>
  </si>
  <si>
    <t>fcf54a</t>
  </si>
  <si>
    <t>0b9826</t>
  </si>
  <si>
    <t>fbab9b</t>
  </si>
  <si>
    <t>e2c229</t>
  </si>
  <si>
    <t>2e48c4</t>
  </si>
  <si>
    <t>171bbb</t>
  </si>
  <si>
    <t>ace471</t>
  </si>
  <si>
    <t>a26e60</t>
  </si>
  <si>
    <t>cb43c4</t>
  </si>
  <si>
    <t>ba72b1</t>
  </si>
  <si>
    <t>e89f85</t>
  </si>
  <si>
    <t>c95efb</t>
  </si>
  <si>
    <t>dec49d</t>
  </si>
  <si>
    <t>a5800c</t>
  </si>
  <si>
    <t>5d5637</t>
  </si>
  <si>
    <t>f9d2c6</t>
  </si>
  <si>
    <t>0ee55a</t>
  </si>
  <si>
    <t>1192bc</t>
  </si>
  <si>
    <t>be65d7</t>
  </si>
  <si>
    <t>6bb477</t>
  </si>
  <si>
    <t>a2d32f</t>
  </si>
  <si>
    <t>5f29e7</t>
  </si>
  <si>
    <t>802dfa</t>
  </si>
  <si>
    <t>0b38d9</t>
  </si>
  <si>
    <t>f013a9</t>
  </si>
  <si>
    <t>ea916f</t>
  </si>
  <si>
    <t>bd3f78</t>
  </si>
  <si>
    <t>feadc3</t>
  </si>
  <si>
    <t>f41256</t>
  </si>
  <si>
    <t>f25735</t>
  </si>
  <si>
    <t>5729c0</t>
  </si>
  <si>
    <t>cf4f71</t>
  </si>
  <si>
    <t>60ba75</t>
  </si>
  <si>
    <t>6bce12</t>
  </si>
  <si>
    <t>1dd472</t>
  </si>
  <si>
    <t>f94f2f</t>
  </si>
  <si>
    <t>802b3c</t>
  </si>
  <si>
    <t>4aa7ef</t>
  </si>
  <si>
    <t>4e0e90</t>
  </si>
  <si>
    <t>9155d1</t>
  </si>
  <si>
    <t>f1421a</t>
  </si>
  <si>
    <t>fb29d7</t>
  </si>
  <si>
    <t>18c9f4</t>
  </si>
  <si>
    <t>2abe5e</t>
  </si>
  <si>
    <t>4a77da</t>
  </si>
  <si>
    <t>d46611</t>
  </si>
  <si>
    <t>30b66a</t>
  </si>
  <si>
    <t>e0a83a</t>
  </si>
  <si>
    <t>e78335</t>
  </si>
  <si>
    <t>a16acc</t>
  </si>
  <si>
    <t>250dee</t>
  </si>
  <si>
    <t>62769f</t>
  </si>
  <si>
    <t>8d7458</t>
  </si>
  <si>
    <t>6bf19b</t>
  </si>
  <si>
    <t>10a8b7</t>
  </si>
  <si>
    <t>bcffbb</t>
  </si>
  <si>
    <t>bea96f</t>
  </si>
  <si>
    <t>ebd35e</t>
  </si>
  <si>
    <t>b7f012</t>
  </si>
  <si>
    <t>b79118</t>
  </si>
  <si>
    <t>657a95</t>
  </si>
  <si>
    <t>f41ca1</t>
  </si>
  <si>
    <t>4d8607</t>
  </si>
  <si>
    <t>ffcda1</t>
  </si>
  <si>
    <t>c6e3ae</t>
  </si>
  <si>
    <t>a9d059</t>
  </si>
  <si>
    <t>f21f4c</t>
  </si>
  <si>
    <t>de0a50</t>
  </si>
  <si>
    <t>eae38f</t>
  </si>
  <si>
    <t>1c7c7f</t>
  </si>
  <si>
    <t>7f6f08</t>
  </si>
  <si>
    <t>f63299</t>
  </si>
  <si>
    <t>cfeac1</t>
  </si>
  <si>
    <t>15b3a7</t>
  </si>
  <si>
    <t>8e6e77</t>
  </si>
  <si>
    <t>fc2f67</t>
  </si>
  <si>
    <t>ac6273</t>
  </si>
  <si>
    <t>e5804e</t>
  </si>
  <si>
    <t>32b8a7</t>
  </si>
  <si>
    <t>3f2255</t>
  </si>
  <si>
    <t>75f9b8</t>
  </si>
  <si>
    <t>df380c</t>
  </si>
  <si>
    <t>3a1cad</t>
  </si>
  <si>
    <t>d730ac</t>
  </si>
  <si>
    <t>8aa62d</t>
  </si>
  <si>
    <t>fd788c</t>
  </si>
  <si>
    <t>fb9e95</t>
  </si>
  <si>
    <t>cefb49</t>
  </si>
  <si>
    <t>f0365e</t>
  </si>
  <si>
    <t>1809f2</t>
  </si>
  <si>
    <t>2e3594</t>
  </si>
  <si>
    <t>e0ef00</t>
  </si>
  <si>
    <t>46917a</t>
  </si>
  <si>
    <t>63a2d2</t>
  </si>
  <si>
    <t>6ae178</t>
  </si>
  <si>
    <t>367e8d</t>
  </si>
  <si>
    <t>0a3c5c</t>
  </si>
  <si>
    <t>d1bfe5</t>
  </si>
  <si>
    <t>9faad8</t>
  </si>
  <si>
    <t>5947fb</t>
  </si>
  <si>
    <t>e7f270</t>
  </si>
  <si>
    <t>06749d</t>
  </si>
  <si>
    <t>eb4f04</t>
  </si>
  <si>
    <t>ff9fa7</t>
  </si>
  <si>
    <t>669d35</t>
  </si>
  <si>
    <t>546cc3</t>
  </si>
  <si>
    <t>e7bb4f</t>
  </si>
  <si>
    <t>c4006c</t>
  </si>
  <si>
    <t>8e1636</t>
  </si>
  <si>
    <t>84aa9b</t>
  </si>
  <si>
    <t>fe1a8b</t>
  </si>
  <si>
    <t>440bd9</t>
  </si>
  <si>
    <t>63ef11</t>
  </si>
  <si>
    <t>0312a8</t>
  </si>
  <si>
    <t>4b8e08</t>
  </si>
  <si>
    <t>b94bda</t>
  </si>
  <si>
    <t>0c0339</t>
  </si>
  <si>
    <t>c5176d</t>
  </si>
  <si>
    <t>b5b0f5</t>
  </si>
  <si>
    <t>66f526</t>
  </si>
  <si>
    <t>3153d6</t>
  </si>
  <si>
    <t>a3caaa</t>
  </si>
  <si>
    <t>2c7cc7</t>
  </si>
  <si>
    <t>bed694</t>
  </si>
  <si>
    <t>817b4f</t>
  </si>
  <si>
    <t>d0daaa</t>
  </si>
  <si>
    <t>bb974d</t>
  </si>
  <si>
    <t>e025ee</t>
  </si>
  <si>
    <t>0f5588</t>
  </si>
  <si>
    <t>2e0950</t>
  </si>
  <si>
    <t>62e500</t>
  </si>
  <si>
    <t>37cb7c</t>
  </si>
  <si>
    <t>543c36</t>
  </si>
  <si>
    <t>d41d53</t>
  </si>
  <si>
    <t>5f65df</t>
  </si>
  <si>
    <t>9acfa3</t>
  </si>
  <si>
    <t>f94d7b</t>
  </si>
  <si>
    <t>75f30e</t>
  </si>
  <si>
    <t>b6b840</t>
  </si>
  <si>
    <t>7b49ce</t>
  </si>
  <si>
    <t>a107c4</t>
  </si>
  <si>
    <t>4858ab</t>
  </si>
  <si>
    <t>00a7c3</t>
  </si>
  <si>
    <t>fe68f2</t>
  </si>
  <si>
    <t>c8e17c</t>
  </si>
  <si>
    <t>8376c6</t>
  </si>
  <si>
    <t>bf49bf</t>
  </si>
  <si>
    <t>aa54a7</t>
  </si>
  <si>
    <t>4aa530</t>
  </si>
  <si>
    <t>5a4d9d</t>
  </si>
  <si>
    <t>ce68be</t>
  </si>
  <si>
    <t>9acae6</t>
  </si>
  <si>
    <t>2ba1ba</t>
  </si>
  <si>
    <t>6909d3</t>
  </si>
  <si>
    <t>d5769b</t>
  </si>
  <si>
    <t>c0d022</t>
  </si>
  <si>
    <t>ebbbb9</t>
  </si>
  <si>
    <t>14ff29</t>
  </si>
  <si>
    <t>f39a0c</t>
  </si>
  <si>
    <t>5bc324</t>
  </si>
  <si>
    <t>87564a</t>
  </si>
  <si>
    <t>6ba4b5</t>
  </si>
  <si>
    <t>7cf9ef</t>
  </si>
  <si>
    <t>bfc9da</t>
  </si>
  <si>
    <t>9ebcf9</t>
  </si>
  <si>
    <t>b60e6a</t>
  </si>
  <si>
    <t>c3b511</t>
  </si>
  <si>
    <t>de6e7e</t>
  </si>
  <si>
    <t>8f80ed</t>
  </si>
  <si>
    <t>a298bc</t>
  </si>
  <si>
    <t>003c65</t>
  </si>
  <si>
    <t>5f313a</t>
  </si>
  <si>
    <t>4f1bb6</t>
  </si>
  <si>
    <t>cd4c5a</t>
  </si>
  <si>
    <t>5abaf9</t>
  </si>
  <si>
    <t>bb83e5</t>
  </si>
  <si>
    <t>531a22</t>
  </si>
  <si>
    <t>fe1c63</t>
  </si>
  <si>
    <t>6046fa</t>
  </si>
  <si>
    <t>ef95a9</t>
  </si>
  <si>
    <t>16fb87</t>
  </si>
  <si>
    <t>be3489</t>
  </si>
  <si>
    <t>c4a484</t>
  </si>
  <si>
    <t>fb70b4</t>
  </si>
  <si>
    <t>1bfbb8</t>
  </si>
  <si>
    <t>a6276f</t>
  </si>
  <si>
    <t>f95092</t>
  </si>
  <si>
    <t>da99ec</t>
  </si>
  <si>
    <t>9c2c14</t>
  </si>
  <si>
    <t>11971a</t>
  </si>
  <si>
    <t>3426bd</t>
  </si>
  <si>
    <t>46021e</t>
  </si>
  <si>
    <t>29687a</t>
  </si>
  <si>
    <t>655aa2</t>
  </si>
  <si>
    <t>49e9ea</t>
  </si>
  <si>
    <t>0beb9b</t>
  </si>
  <si>
    <t>29411f</t>
  </si>
  <si>
    <t>8ff2bb</t>
  </si>
  <si>
    <t>918a17</t>
  </si>
  <si>
    <t>1e5c85</t>
  </si>
  <si>
    <t>7d89b1</t>
  </si>
  <si>
    <t>5db3e3</t>
  </si>
  <si>
    <t>35637b</t>
  </si>
  <si>
    <t>e788e5</t>
  </si>
  <si>
    <t>5c2d1f</t>
  </si>
  <si>
    <t>e96e9d</t>
  </si>
  <si>
    <t>6a7fa1</t>
  </si>
  <si>
    <t>1274dc</t>
  </si>
  <si>
    <t>fc7056</t>
  </si>
  <si>
    <t>69a46e</t>
  </si>
  <si>
    <t>a05e82</t>
  </si>
  <si>
    <t>da1969</t>
  </si>
  <si>
    <t>2fc575</t>
  </si>
  <si>
    <t>4ced30</t>
  </si>
  <si>
    <t>a37110</t>
  </si>
  <si>
    <t>8829ef</t>
  </si>
  <si>
    <t>aa6972</t>
  </si>
  <si>
    <t>dd8425</t>
  </si>
  <si>
    <t>f8a2a6</t>
  </si>
  <si>
    <t>c1c42d</t>
  </si>
  <si>
    <t>6eede8</t>
  </si>
  <si>
    <t>092c09</t>
  </si>
  <si>
    <t>3f34d5</t>
  </si>
  <si>
    <t>2b50e0</t>
  </si>
  <si>
    <t>92151c</t>
  </si>
  <si>
    <t>4ad12b</t>
  </si>
  <si>
    <t>1824c2</t>
  </si>
  <si>
    <t>9b309b</t>
  </si>
  <si>
    <t>0dfaac</t>
  </si>
  <si>
    <t>6ec0eb</t>
  </si>
  <si>
    <t>07ee94</t>
  </si>
  <si>
    <t>4a34a6</t>
  </si>
  <si>
    <t>8ea7e8</t>
  </si>
  <si>
    <t>6ee8ab</t>
  </si>
  <si>
    <t>0d70f7</t>
  </si>
  <si>
    <t>deea3e</t>
  </si>
  <si>
    <t>699bac</t>
  </si>
  <si>
    <t>cc4a67</t>
  </si>
  <si>
    <t>b456c0</t>
  </si>
  <si>
    <t>d2dc77</t>
  </si>
  <si>
    <t>f78e86</t>
  </si>
  <si>
    <t>9d1009</t>
  </si>
  <si>
    <t>0179b3</t>
  </si>
  <si>
    <t>933cae</t>
  </si>
  <si>
    <t>7704c2</t>
  </si>
  <si>
    <t>b55027</t>
  </si>
  <si>
    <t>0842b9</t>
  </si>
  <si>
    <t>1142fd</t>
  </si>
  <si>
    <t>35e1c7</t>
  </si>
  <si>
    <t>80255e</t>
  </si>
  <si>
    <t>37cb87</t>
  </si>
  <si>
    <t>fd5855</t>
  </si>
  <si>
    <t>0f714a</t>
  </si>
  <si>
    <t>4ab3c2</t>
  </si>
  <si>
    <t>57d06d</t>
  </si>
  <si>
    <t>ad783e</t>
  </si>
  <si>
    <t>cf616b</t>
  </si>
  <si>
    <t>e5e0dc</t>
  </si>
  <si>
    <t>30bacd</t>
  </si>
  <si>
    <t>68e849</t>
  </si>
  <si>
    <t>c3b647</t>
  </si>
  <si>
    <t>5dfa52</t>
  </si>
  <si>
    <t>9d63a7</t>
  </si>
  <si>
    <t>9fae1c</t>
  </si>
  <si>
    <t>ae288b</t>
  </si>
  <si>
    <t>f940cf</t>
  </si>
  <si>
    <t>7cf0d8</t>
  </si>
  <si>
    <t>a7c40d</t>
  </si>
  <si>
    <t>d4ccb5</t>
  </si>
  <si>
    <t>9953ec</t>
  </si>
  <si>
    <t>fc9ab7</t>
  </si>
  <si>
    <t>f32df2</t>
  </si>
  <si>
    <t>cf6323</t>
  </si>
  <si>
    <t>5372de</t>
  </si>
  <si>
    <t>24054f</t>
  </si>
  <si>
    <t>4f75fe</t>
  </si>
  <si>
    <t>21a8a0</t>
  </si>
  <si>
    <t>800f42</t>
  </si>
  <si>
    <t>cdb883</t>
  </si>
  <si>
    <t>9c2777</t>
  </si>
  <si>
    <t>a6cb9e</t>
  </si>
  <si>
    <t>f23d14</t>
  </si>
  <si>
    <t>ee68d9</t>
  </si>
  <si>
    <t>5e1671</t>
  </si>
  <si>
    <t>e411c6</t>
  </si>
  <si>
    <t>9ff4a9</t>
  </si>
  <si>
    <t>49706e</t>
  </si>
  <si>
    <t>7e28fb</t>
  </si>
  <si>
    <t>e4f1f3</t>
  </si>
  <si>
    <t>af2b25</t>
  </si>
  <si>
    <t>fe4bf5</t>
  </si>
  <si>
    <t>d91475</t>
  </si>
  <si>
    <t>09d857</t>
  </si>
  <si>
    <t>aa96fc</t>
  </si>
  <si>
    <t>2c893f</t>
  </si>
  <si>
    <t>bac74e</t>
  </si>
  <si>
    <t>31c430</t>
  </si>
  <si>
    <t>432f1d</t>
  </si>
  <si>
    <t>6edb42</t>
  </si>
  <si>
    <t>acf9c2</t>
  </si>
  <si>
    <t>0c9f61</t>
  </si>
  <si>
    <t>40baa1</t>
  </si>
  <si>
    <t>ba7fb5</t>
  </si>
  <si>
    <t>555fcd</t>
  </si>
  <si>
    <t>c649ca</t>
  </si>
  <si>
    <t>578a67</t>
  </si>
  <si>
    <t>35701b</t>
  </si>
  <si>
    <t>77c2be</t>
  </si>
  <si>
    <t>8cd89f</t>
  </si>
  <si>
    <t>1c3fb4</t>
  </si>
  <si>
    <t>0e96b4</t>
  </si>
  <si>
    <t>3ea7d6</t>
  </si>
  <si>
    <t>fb508c</t>
  </si>
  <si>
    <t>d671d3</t>
  </si>
  <si>
    <t>365da3</t>
  </si>
  <si>
    <t>33da9a</t>
  </si>
  <si>
    <t>e391bc</t>
  </si>
  <si>
    <t>cd4812</t>
  </si>
  <si>
    <t>c4123e</t>
  </si>
  <si>
    <t>933f7e</t>
  </si>
  <si>
    <t>7c8fd1</t>
  </si>
  <si>
    <t>4cd232</t>
  </si>
  <si>
    <t>65a802</t>
  </si>
  <si>
    <t>ffdcb8</t>
  </si>
  <si>
    <t>496b80</t>
  </si>
  <si>
    <t>4001c4</t>
  </si>
  <si>
    <t>84dbe3</t>
  </si>
  <si>
    <t>45c35a</t>
  </si>
  <si>
    <t>6d343d</t>
  </si>
  <si>
    <t>a672df</t>
  </si>
  <si>
    <t>ba0b3e</t>
  </si>
  <si>
    <t>faeeb8</t>
  </si>
  <si>
    <t>3adeb2</t>
  </si>
  <si>
    <t>a40872</t>
  </si>
  <si>
    <t>35e3ec</t>
  </si>
  <si>
    <t>8a7e7e</t>
  </si>
  <si>
    <t>b4867e</t>
  </si>
  <si>
    <t>cea0e2</t>
  </si>
  <si>
    <t>a6a18f</t>
  </si>
  <si>
    <t>1fcfc6</t>
  </si>
  <si>
    <t>5dda21</t>
  </si>
  <si>
    <t>b5cd07</t>
  </si>
  <si>
    <t>1a1edd</t>
  </si>
  <si>
    <t>f682ec</t>
  </si>
  <si>
    <t>349c73</t>
  </si>
  <si>
    <t>50802a</t>
  </si>
  <si>
    <t>e4b7e4</t>
  </si>
  <si>
    <t>5bfb5e</t>
  </si>
  <si>
    <t>6af3e0</t>
  </si>
  <si>
    <t>6b74c8</t>
  </si>
  <si>
    <t>ec9948</t>
  </si>
  <si>
    <t>c24879</t>
  </si>
  <si>
    <t>3c0536</t>
  </si>
  <si>
    <t>19bc3b</t>
  </si>
  <si>
    <t>691b63</t>
  </si>
  <si>
    <t>3ace0f</t>
  </si>
  <si>
    <t>8cee6d</t>
  </si>
  <si>
    <t>1f03e5</t>
  </si>
  <si>
    <t>d3227b</t>
  </si>
  <si>
    <t>731f58</t>
  </si>
  <si>
    <t>98e55f</t>
  </si>
  <si>
    <t>dee3e9</t>
  </si>
  <si>
    <t>4c1375</t>
  </si>
  <si>
    <t>6d153f</t>
  </si>
  <si>
    <t>1fc58f</t>
  </si>
  <si>
    <t>a25cbf</t>
  </si>
  <si>
    <t>adf52a</t>
  </si>
  <si>
    <t>c9899d</t>
  </si>
  <si>
    <t>e875c6</t>
  </si>
  <si>
    <t>69557f</t>
  </si>
  <si>
    <t>65f85a</t>
  </si>
  <si>
    <t>f45be0</t>
  </si>
  <si>
    <t>491ff2</t>
  </si>
  <si>
    <t>b7286f</t>
  </si>
  <si>
    <t>45512d</t>
  </si>
  <si>
    <t>edac38</t>
  </si>
  <si>
    <t>4572a3</t>
  </si>
  <si>
    <t>896c2a</t>
  </si>
  <si>
    <t>308de6</t>
  </si>
  <si>
    <t>4fc1b2</t>
  </si>
  <si>
    <t>a7fecb</t>
  </si>
  <si>
    <t>8564bb</t>
  </si>
  <si>
    <t>11ea6f</t>
  </si>
  <si>
    <t>cca40f</t>
  </si>
  <si>
    <t>f97b6d</t>
  </si>
  <si>
    <t>69a3d2</t>
  </si>
  <si>
    <t>bdfb7d</t>
  </si>
  <si>
    <t>30f1c0</t>
  </si>
  <si>
    <t>390df2</t>
  </si>
  <si>
    <t>e0844a</t>
  </si>
  <si>
    <t>0a0062</t>
  </si>
  <si>
    <t>886ef2</t>
  </si>
  <si>
    <t>2ef46d</t>
  </si>
  <si>
    <t>52d20e</t>
  </si>
  <si>
    <t>3952a0</t>
  </si>
  <si>
    <t>ed2257</t>
  </si>
  <si>
    <t>02c389</t>
  </si>
  <si>
    <t>a937e8</t>
  </si>
  <si>
    <t>aabcfb</t>
  </si>
  <si>
    <t>5f8870</t>
  </si>
  <si>
    <t>e207f7</t>
  </si>
  <si>
    <t>9154f0</t>
  </si>
  <si>
    <t>e24a3a</t>
  </si>
  <si>
    <t>8c62ba</t>
  </si>
  <si>
    <t>835bbe</t>
  </si>
  <si>
    <t>4fe9ba</t>
  </si>
  <si>
    <t>e2c5f7</t>
  </si>
  <si>
    <t>8f66c3</t>
  </si>
  <si>
    <t>9871ea</t>
  </si>
  <si>
    <t>b27f2a</t>
  </si>
  <si>
    <t>e88818</t>
  </si>
  <si>
    <t>eae379</t>
  </si>
  <si>
    <t>8937eb</t>
  </si>
  <si>
    <t>718bb4</t>
  </si>
  <si>
    <t>6f3721</t>
  </si>
  <si>
    <t>366c89</t>
  </si>
  <si>
    <t>a304b6</t>
  </si>
  <si>
    <t>32d8f2</t>
  </si>
  <si>
    <t>2f0b42</t>
  </si>
  <si>
    <t>c0929c</t>
  </si>
  <si>
    <t>86196b</t>
  </si>
  <si>
    <t>e621c9</t>
  </si>
  <si>
    <t>bb77b1</t>
  </si>
  <si>
    <t>c405b3</t>
  </si>
  <si>
    <t>1490b8</t>
  </si>
  <si>
    <t>cc5ed4</t>
  </si>
  <si>
    <t>ebc2d2</t>
  </si>
  <si>
    <t>7d3d63</t>
  </si>
  <si>
    <t>6ebca9</t>
  </si>
  <si>
    <t>48d526</t>
  </si>
  <si>
    <t>716abd</t>
  </si>
  <si>
    <t>fa0c0c</t>
  </si>
  <si>
    <t>c15780</t>
  </si>
  <si>
    <t>e17280</t>
  </si>
  <si>
    <t>388a78</t>
  </si>
  <si>
    <t>e116d8</t>
  </si>
  <si>
    <t>9cf38e</t>
  </si>
  <si>
    <t>e97ac0</t>
  </si>
  <si>
    <t>02fe6a</t>
  </si>
  <si>
    <t>a34aa4</t>
  </si>
  <si>
    <t>7f1521</t>
  </si>
  <si>
    <t>8d14e2</t>
  </si>
  <si>
    <t>7a22bc</t>
  </si>
  <si>
    <t>32c24e</t>
  </si>
  <si>
    <t>acaff0</t>
  </si>
  <si>
    <t>b91c31</t>
  </si>
  <si>
    <t>05e55f</t>
  </si>
  <si>
    <t>108d5a</t>
  </si>
  <si>
    <t>160abb</t>
  </si>
  <si>
    <t>fea4be</t>
  </si>
  <si>
    <t>d33301</t>
  </si>
  <si>
    <t>4cefe1</t>
  </si>
  <si>
    <t>34395c</t>
  </si>
  <si>
    <t>90b5b0</t>
  </si>
  <si>
    <t>6e79d3</t>
  </si>
  <si>
    <t>79bfae</t>
  </si>
  <si>
    <t>5202ed</t>
  </si>
  <si>
    <t>e31e72</t>
  </si>
  <si>
    <t>3131b7</t>
  </si>
  <si>
    <t>d134e0</t>
  </si>
  <si>
    <t>605f5e</t>
  </si>
  <si>
    <t>d622c3</t>
  </si>
  <si>
    <t>fc3573</t>
  </si>
  <si>
    <t>d4b484</t>
  </si>
  <si>
    <t>9c5d5a</t>
  </si>
  <si>
    <t>91fec3</t>
  </si>
  <si>
    <t>66c422</t>
  </si>
  <si>
    <t>0e888c</t>
  </si>
  <si>
    <t>fe72b2</t>
  </si>
  <si>
    <t>baecfe</t>
  </si>
  <si>
    <t>261bd6</t>
  </si>
  <si>
    <t>85e08f</t>
  </si>
  <si>
    <t>73564c</t>
  </si>
  <si>
    <t>316f12</t>
  </si>
  <si>
    <t>eb3ac8</t>
  </si>
  <si>
    <t>292d0a</t>
  </si>
  <si>
    <t>d4fced</t>
  </si>
  <si>
    <t>da3d1d</t>
  </si>
  <si>
    <t>73f158</t>
  </si>
  <si>
    <t>b8c7c8</t>
  </si>
  <si>
    <t>141aea</t>
  </si>
  <si>
    <t>42ba27</t>
  </si>
  <si>
    <t>870b25</t>
  </si>
  <si>
    <t>e3929b</t>
  </si>
  <si>
    <t>6562df</t>
  </si>
  <si>
    <t>fe94ae</t>
  </si>
  <si>
    <t>66b7cc</t>
  </si>
  <si>
    <t>3d7dc9</t>
  </si>
  <si>
    <t>1d8f76</t>
  </si>
  <si>
    <t>4e7ca5</t>
  </si>
  <si>
    <t>1bb04d</t>
  </si>
  <si>
    <t>536fbf</t>
  </si>
  <si>
    <t>b68b77</t>
  </si>
  <si>
    <t>021d48</t>
  </si>
  <si>
    <t>a386d9</t>
  </si>
  <si>
    <t>b46d32</t>
  </si>
  <si>
    <t>3af058</t>
  </si>
  <si>
    <t>0efde2</t>
  </si>
  <si>
    <t>80be79</t>
  </si>
  <si>
    <t>879d9a</t>
  </si>
  <si>
    <t>742ad5</t>
  </si>
  <si>
    <t>b2270b</t>
  </si>
  <si>
    <t>2e0f86</t>
  </si>
  <si>
    <t>d85264</t>
  </si>
  <si>
    <t>34e00a</t>
  </si>
  <si>
    <t>e918c8</t>
  </si>
  <si>
    <t>05d8e7</t>
  </si>
  <si>
    <t>a0da88</t>
  </si>
  <si>
    <t>4c7359</t>
  </si>
  <si>
    <t>f30579</t>
  </si>
  <si>
    <t>bed4b4</t>
  </si>
  <si>
    <t>c8035e</t>
  </si>
  <si>
    <t>8819fd</t>
  </si>
  <si>
    <t>6639a5</t>
  </si>
  <si>
    <t>dc23bb</t>
  </si>
  <si>
    <t>df4373</t>
  </si>
  <si>
    <t>7c09bf</t>
  </si>
  <si>
    <t>8f512d</t>
  </si>
  <si>
    <t>eb5927</t>
  </si>
  <si>
    <t>87bb82</t>
  </si>
  <si>
    <t>26e506</t>
  </si>
  <si>
    <t>fe4a15</t>
  </si>
  <si>
    <t>30c488</t>
  </si>
  <si>
    <t>dabee8</t>
  </si>
  <si>
    <t>ba86f4</t>
  </si>
  <si>
    <t>4236be</t>
  </si>
  <si>
    <t>c43947</t>
  </si>
  <si>
    <t>a617b5</t>
  </si>
  <si>
    <t>d04921</t>
  </si>
  <si>
    <t>e60b61</t>
  </si>
  <si>
    <t>c9fa13</t>
  </si>
  <si>
    <t>7bb8ed</t>
  </si>
  <si>
    <t>20eb36</t>
  </si>
  <si>
    <t>166ffe</t>
  </si>
  <si>
    <t>4dcb0e</t>
  </si>
  <si>
    <t>f304a8</t>
  </si>
  <si>
    <t>9b5299</t>
  </si>
  <si>
    <t>1130ea</t>
  </si>
  <si>
    <t>0a2689</t>
  </si>
  <si>
    <t>03b653</t>
  </si>
  <si>
    <t>46d796</t>
  </si>
  <si>
    <t>d62a10</t>
  </si>
  <si>
    <t>380c68</t>
  </si>
  <si>
    <t>35418e</t>
  </si>
  <si>
    <t>5f2bb8</t>
  </si>
  <si>
    <t>c25b15</t>
  </si>
  <si>
    <t>4f560f</t>
  </si>
  <si>
    <t>0a8543</t>
  </si>
  <si>
    <t>3edc10</t>
  </si>
  <si>
    <t>59effd</t>
  </si>
  <si>
    <t>3b4a4f</t>
  </si>
  <si>
    <t>0ffbbc</t>
  </si>
  <si>
    <t>08086d</t>
  </si>
  <si>
    <t>c5ba9b</t>
  </si>
  <si>
    <t>d953a5</t>
  </si>
  <si>
    <t>be603f</t>
  </si>
  <si>
    <t>a02f06</t>
  </si>
  <si>
    <t>955fa6</t>
  </si>
  <si>
    <t>a42141</t>
  </si>
  <si>
    <t>e716e7</t>
  </si>
  <si>
    <t>4b515c</t>
  </si>
  <si>
    <t>9a1d69</t>
  </si>
  <si>
    <t>79d01b</t>
  </si>
  <si>
    <t>8b729b</t>
  </si>
  <si>
    <t>136c14</t>
  </si>
  <si>
    <t>94cacb</t>
  </si>
  <si>
    <t>5ce72d</t>
  </si>
  <si>
    <t>c873b4</t>
  </si>
  <si>
    <t>b9b7dd</t>
  </si>
  <si>
    <t>fb2c04</t>
  </si>
  <si>
    <t>04f19c</t>
  </si>
  <si>
    <t>3bcf8b</t>
  </si>
  <si>
    <t>b78a4f</t>
  </si>
  <si>
    <t>1b1cf1</t>
  </si>
  <si>
    <t>dc07e1</t>
  </si>
  <si>
    <t>b92097</t>
  </si>
  <si>
    <t>ffb109</t>
  </si>
  <si>
    <t>a0017b</t>
  </si>
  <si>
    <t>ac0db6</t>
  </si>
  <si>
    <t>1e8961</t>
  </si>
  <si>
    <t>f957f1</t>
  </si>
  <si>
    <t>a9ae21</t>
  </si>
  <si>
    <t>e5d28d</t>
  </si>
  <si>
    <t>4d22d1</t>
  </si>
  <si>
    <t>NA</t>
  </si>
  <si>
    <t>revenue_(before_promo)</t>
  </si>
  <si>
    <t>revenue_(after_promo)</t>
  </si>
  <si>
    <t>promo_price</t>
  </si>
  <si>
    <t>isu</t>
  </si>
  <si>
    <t>isu%</t>
  </si>
  <si>
    <t>incremental_revenue</t>
  </si>
  <si>
    <t>incremental revenue</t>
  </si>
  <si>
    <t>Grand Total</t>
  </si>
  <si>
    <t>city</t>
  </si>
  <si>
    <t>Trivandrum</t>
  </si>
  <si>
    <t>Madurai</t>
  </si>
  <si>
    <t>Hyderabad</t>
  </si>
  <si>
    <t>Visakhapatnam</t>
  </si>
  <si>
    <t>Coimbatore</t>
  </si>
  <si>
    <t>Bengaluru</t>
  </si>
  <si>
    <t>Chennai</t>
  </si>
  <si>
    <t>Vijayawada</t>
  </si>
  <si>
    <t>Mysuru</t>
  </si>
  <si>
    <t>Mangalore</t>
  </si>
  <si>
    <t>Sum of isu</t>
  </si>
  <si>
    <t>Values</t>
  </si>
  <si>
    <t>product_name</t>
  </si>
  <si>
    <t>category</t>
  </si>
  <si>
    <t>Atliq_Masoor_Dal (1KG)</t>
  </si>
  <si>
    <t>Grocery &amp; Staples</t>
  </si>
  <si>
    <t>Atliq_Sonamasuri_Rice (10KG)</t>
  </si>
  <si>
    <t>Atliq_Suflower_Oil (1L)</t>
  </si>
  <si>
    <t>Atliq_Farm_Chakki_Atta (1KG)</t>
  </si>
  <si>
    <t>Atliq_Scrub_Sponge_For_Dishwash</t>
  </si>
  <si>
    <t>Home Care</t>
  </si>
  <si>
    <t>Atliq_Fusion_Container_Set_of_3</t>
  </si>
  <si>
    <t>Atliq_Curtains</t>
  </si>
  <si>
    <t>Atliq_Double_Bedsheet_set</t>
  </si>
  <si>
    <t>Atliq_Body_Milk_Nourishing_Lotion (120ML)</t>
  </si>
  <si>
    <t>Personal Care</t>
  </si>
  <si>
    <t>Atliq_Cream_Beauty_Bathing_Soap (125GM)</t>
  </si>
  <si>
    <t>Atliq_Doodh_Kesar_Body_Lotion (200ML)</t>
  </si>
  <si>
    <t>Atliq_Lime_Cool_Bathing_Bar (125GM)</t>
  </si>
  <si>
    <t>Atliq_High_Glo_15W_LED_Bulb</t>
  </si>
  <si>
    <t>Home Appliances</t>
  </si>
  <si>
    <t>Atliq_waterproof_Immersion_Rod</t>
  </si>
  <si>
    <t>Atliq_Home_Essential_8_Product_Combo</t>
  </si>
  <si>
    <t>Combo1</t>
  </si>
  <si>
    <t>campaign_name</t>
  </si>
  <si>
    <t>start_date</t>
  </si>
  <si>
    <t>end_date</t>
  </si>
  <si>
    <t>Diwali</t>
  </si>
  <si>
    <t>18-11-2023</t>
  </si>
  <si>
    <t>Sankranti</t>
  </si>
  <si>
    <t>16-01-2024</t>
  </si>
  <si>
    <t>Dashboard 1</t>
  </si>
  <si>
    <t>Store Analysis</t>
  </si>
  <si>
    <t xml:space="preserve">Total Incremental Revenue  </t>
  </si>
  <si>
    <t>Total Revenue</t>
  </si>
  <si>
    <t>Total Revenue Before Promotion</t>
  </si>
  <si>
    <t>Total Revenue After Promotion</t>
  </si>
  <si>
    <t>Total Sold Units</t>
  </si>
  <si>
    <t>Total Sold Units Before Promotion</t>
  </si>
  <si>
    <t>Total Sold Units After Promotion</t>
  </si>
  <si>
    <t>Total Incremental Sold Units</t>
  </si>
  <si>
    <t>KPI'S</t>
  </si>
  <si>
    <t>Top 10 Stores By IR</t>
  </si>
  <si>
    <t>Store ID</t>
  </si>
  <si>
    <t>Sum of incremental_revenue</t>
  </si>
  <si>
    <t>total_revenue</t>
  </si>
  <si>
    <t>Promotion  Analysis</t>
  </si>
  <si>
    <t>Bottom 10 Stores By ISU</t>
  </si>
  <si>
    <t>Cities Performance By IR and SU</t>
  </si>
  <si>
    <t>Dashboard 2</t>
  </si>
  <si>
    <t>Column Labels</t>
  </si>
  <si>
    <t>Dashboard 3</t>
  </si>
  <si>
    <t>Product and category  Analysis</t>
  </si>
  <si>
    <t>Top 2 Promotions By IR</t>
  </si>
  <si>
    <t>Top 2 Promotions By ISU</t>
  </si>
  <si>
    <t>Product Share in Promotions By IR</t>
  </si>
  <si>
    <t>Promotion type by revenue</t>
  </si>
  <si>
    <t>Promotion type by ISU</t>
  </si>
  <si>
    <t>Product share in categories by revenue</t>
  </si>
  <si>
    <t>Top 3 products by revenue</t>
  </si>
  <si>
    <t>Bottom 3 products by revenue</t>
  </si>
  <si>
    <t>Correlation between Categories and promotion type</t>
  </si>
  <si>
    <t>City</t>
  </si>
  <si>
    <t>Promotion Type</t>
  </si>
  <si>
    <t>Categories</t>
  </si>
  <si>
    <t>Product Code</t>
  </si>
  <si>
    <t>Products Code</t>
  </si>
  <si>
    <t>Count of promo_type</t>
  </si>
  <si>
    <t xml:space="preserve">frequency of promotions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</si>
</sst>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[$₹-4009]\ * #,##0.00_ ;_ [$₹-4009]\ * \-#,##0.00_ ;_ [$₹-4009]\ * &quot;-&quot;??_ ;_ @_ 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42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64" fontId="0" fillId="35" borderId="0" xfId="43" applyNumberFormat="1" applyFont="1" applyFill="1"/>
    <xf numFmtId="0" fontId="0" fillId="36" borderId="0" xfId="0" applyFill="1" applyAlignment="1"/>
    <xf numFmtId="165" fontId="0" fillId="35" borderId="0" xfId="43" applyNumberFormat="1" applyFont="1" applyFill="1"/>
    <xf numFmtId="9" fontId="0" fillId="37" borderId="0" xfId="42" applyFont="1" applyFill="1"/>
    <xf numFmtId="10" fontId="0" fillId="37" borderId="0" xfId="0" applyNumberFormat="1" applyFill="1"/>
    <xf numFmtId="0" fontId="16" fillId="33" borderId="0" xfId="0" applyFont="1" applyFill="1" applyAlignment="1">
      <alignment horizontal="center"/>
    </xf>
    <xf numFmtId="0" fontId="0" fillId="36" borderId="0" xfId="0" applyFill="1"/>
    <xf numFmtId="0" fontId="0" fillId="0" borderId="0" xfId="0" applyNumberFormat="1" applyBorder="1"/>
    <xf numFmtId="0" fontId="0" fillId="0" borderId="0" xfId="0" applyBorder="1"/>
    <xf numFmtId="0" fontId="0" fillId="36" borderId="0" xfId="0" applyFill="1" applyAlignment="1">
      <alignment horizontal="center"/>
    </xf>
    <xf numFmtId="0" fontId="18" fillId="34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alignment wrapText="1" readingOrder="0"/>
    </dxf>
    <dxf>
      <alignment wrapText="1" readingOrder="0"/>
    </dxf>
    <dxf>
      <alignment wrapText="1" readingOrder="0"/>
    </dxf>
    <dxf>
      <numFmt numFmtId="166" formatCode="m/d/yyyy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alignment horizontal="general" vertical="center" textRotation="0" indent="0" justifyLastLine="0" shrinkToFit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360.484860416669" createdVersion="3" refreshedVersion="3" minRefreshableVersion="3" recordCount="1500">
  <cacheSource type="worksheet">
    <worksheetSource name="fact_events"/>
  </cacheSource>
  <cacheFields count="19">
    <cacheField name="event_id" numFmtId="0">
      <sharedItems count="1402">
        <s v="7f650b"/>
        <s v="a21f91"/>
        <s v="78bc80"/>
        <s v="a1503f"/>
        <s v="1091cf"/>
        <s v="NA"/>
        <s v="73d86f"/>
        <s v="fe3560"/>
        <s v="6b2afc"/>
        <s v="ce5851"/>
        <s v="dd6685"/>
        <s v="8f25a6"/>
        <s v="5c3c33"/>
        <s v="d290a1"/>
        <s v="c0ecb5"/>
        <s v="182caa"/>
        <s v="c4db5b"/>
        <s v="94f48c"/>
        <s v="7ef92f"/>
        <s v="0f422c"/>
        <s v="1e9a06"/>
        <s v="02ebe9"/>
        <s v="260ff2"/>
        <s v="7fc923"/>
        <s v="b08c12"/>
        <s v="ca7298"/>
        <s v="bf33ae"/>
        <s v="35fb5b"/>
        <s v="def6ff"/>
        <s v="2f3e5d"/>
        <s v="ca3893"/>
        <s v="922e6a"/>
        <s v="4f0587"/>
        <s v="fa5b45"/>
        <s v="df45ee"/>
        <s v="f3ac85"/>
        <s v="292ca5"/>
        <s v="7e9777"/>
        <s v="eb3bea"/>
        <s v="3beb46"/>
        <s v="47af00"/>
        <s v="bc8315"/>
        <s v="1f083a"/>
        <s v="c1e0b6"/>
        <s v="f60d93"/>
        <s v="a10402"/>
        <s v="741bef"/>
        <s v="a85a9a"/>
        <s v="830e9a"/>
        <s v="29524a"/>
        <s v="3ce076"/>
        <s v="32fa85"/>
        <s v="42f304"/>
        <s v="a929ed"/>
        <s v="6dae49"/>
        <s v="3b54c7"/>
        <s v="7d6e2a"/>
        <s v="c8ce63"/>
        <s v="bd1314"/>
        <s v="7634c0"/>
        <s v="d304f9"/>
        <s v="34ac29"/>
        <s v="57a7bc"/>
        <s v="70e65e"/>
        <s v="cf2a34"/>
        <s v="1c1cb7"/>
        <s v="ad56bd"/>
        <s v="32efe6"/>
        <s v="eaa64b"/>
        <s v="9e82db"/>
        <s v="d5b8af"/>
        <s v="6d24bc"/>
        <s v="04da18"/>
        <s v="3a3e96"/>
        <s v="8f1624"/>
        <s v="b8269b"/>
        <s v="c6ca4d"/>
        <s v="0b51fe"/>
        <s v="d1ceaf"/>
        <s v="d834f0"/>
        <s v="1ed982"/>
        <s v="e9c690"/>
        <s v="268ca2"/>
        <s v="a1624e"/>
        <s v="31b59d"/>
        <s v="82454e"/>
        <s v="1548f8"/>
        <s v="84a2f4"/>
        <s v="9e59d5"/>
        <s v="8b751b"/>
        <s v="f856b9"/>
        <s v="dcaa89"/>
        <s v="677e2c"/>
        <s v="b00eeb"/>
        <s v="8ff468"/>
        <s v="72f6b4"/>
        <s v="7ecbbb"/>
        <s v="2dc515"/>
        <s v="a4fb0b"/>
        <s v="f2d198"/>
        <s v="df5c15"/>
        <s v="4e6a19"/>
        <s v="6436da"/>
        <s v="852b4f"/>
        <s v="26322a"/>
        <s v="57576d"/>
        <s v="af646e"/>
        <s v="ccbc3a"/>
        <s v="5a21a5"/>
        <s v="c6bf42"/>
        <s v="f5ff07"/>
        <s v="2c8137"/>
        <s v="4e3a3d"/>
        <s v="9387d1"/>
        <s v="6c9451"/>
        <s v="9c74f7"/>
        <s v="c3bbcc"/>
        <s v="00a25a"/>
        <s v="7b0f7d"/>
        <s v="b484bd"/>
        <s v="3aaafb"/>
        <s v="20d916"/>
        <s v="eccfbe"/>
        <s v="71a7a0"/>
        <s v="fd2628"/>
        <s v="7b187a"/>
        <s v="345b49"/>
        <s v="1c4a78"/>
        <s v="70c312"/>
        <s v="1ee94b"/>
        <s v="c381ea"/>
        <s v="8724c8"/>
        <s v="8f3699"/>
        <s v="bfb2b4"/>
        <s v="19e2f0"/>
        <s v="a0d919"/>
        <s v="98c85b"/>
        <s v="d60641"/>
        <s v="a340fc"/>
        <s v="4dca21"/>
        <s v="ff18f2"/>
        <s v="b79fd9"/>
        <s v="c23e33"/>
        <s v="cf734f"/>
        <s v="0951b6"/>
        <s v="413f48"/>
        <s v="de1ced"/>
        <s v="291ddf"/>
        <s v="aa1bbd"/>
        <s v="53a947"/>
        <s v="b8f698"/>
        <s v="13ad42"/>
        <s v="93e61f"/>
        <s v="3070a3"/>
        <s v="cf0a2a"/>
        <s v="ae5745"/>
        <s v="695cd9"/>
        <s v="b76614"/>
        <s v="d42636"/>
        <s v="d9d3f4"/>
        <s v="8cbaa3"/>
        <s v="aaea9e"/>
        <s v="34a266"/>
        <s v="b017e0"/>
        <s v="7014a8"/>
        <s v="9e2de4"/>
        <s v="ec29f9"/>
        <s v="5c50b6"/>
        <s v="e2a523"/>
        <s v="166a02"/>
        <s v="61b929"/>
        <s v="908a96"/>
        <s v="d0f417"/>
        <s v="c4b10c"/>
        <s v="e39703"/>
        <s v="029ff8"/>
        <s v="daff65"/>
        <s v="108a63"/>
        <s v="e7d681"/>
        <s v="02fa4b"/>
        <s v="2b0a40"/>
        <s v="406a98"/>
        <s v="ad1849"/>
        <s v="cfa879"/>
        <s v="d2b963"/>
        <s v="2e3393"/>
        <s v="68718c"/>
        <s v="7d1872"/>
        <s v="4b3df6"/>
        <s v="55b461"/>
        <s v="6b26bc"/>
        <s v="dbd453"/>
        <s v="1fcb3a"/>
        <s v="0a45d8"/>
        <s v="e4235a"/>
        <s v="ca1e8f"/>
        <s v="aa76f1"/>
        <s v="e8aca2"/>
        <s v="c8670a"/>
        <s v="c99d18"/>
        <s v="bcbc28"/>
        <s v="d7e3d8"/>
        <s v="5991de"/>
        <s v="4ad894"/>
        <s v="72f1c0"/>
        <s v="465ef1"/>
        <s v="db76f3"/>
        <s v="8f4f8c"/>
        <s v="dd2475"/>
        <s v="a0a2ec"/>
        <s v="0f1be6"/>
        <s v="5b357f"/>
        <s v="3906da"/>
        <s v="c917a3"/>
        <s v="3a8b79"/>
        <s v="c48008"/>
        <s v="88a405"/>
        <s v="1ba928"/>
        <s v="7d5e81"/>
        <s v="43feca"/>
        <s v="9779b0"/>
        <s v="bd2635"/>
        <s v="4f255c"/>
        <s v="386fdc"/>
        <s v="3df185"/>
        <s v="a37f93"/>
        <s v="38b760"/>
        <s v="660f7c"/>
        <s v="5c8b9f"/>
        <s v="ddddb3"/>
        <s v="90b2fb"/>
        <s v="cf9994"/>
        <s v="fb4f00"/>
        <s v="b41e58"/>
        <s v="902a62"/>
        <s v="da5d21"/>
        <s v="8f2264"/>
        <s v="1e2a0e"/>
        <s v="7a6449"/>
        <s v="5aa413"/>
        <s v="11a64e"/>
        <s v="67820e"/>
        <s v="cd0d8e"/>
        <s v="ee63b3"/>
        <s v="abffa2"/>
        <s v="5487a6"/>
        <s v="0a4160"/>
        <s v="6422b4"/>
        <s v="6c7601"/>
        <s v="d3575d"/>
        <s v="75ad53"/>
        <s v="a08c5e"/>
        <s v="d8a4ae"/>
        <s v="14f1e9"/>
        <s v="11178a"/>
        <s v="62775f"/>
        <s v="4fca07"/>
        <s v="a216f7"/>
        <s v="18a68a"/>
        <s v="1f5ed3"/>
        <s v="58e374"/>
        <s v="f7aec5"/>
        <s v="f4192d"/>
        <s v="a71e7c"/>
        <s v="f49149"/>
        <s v="e7cb59"/>
        <s v="8b1147"/>
        <s v="8d349f"/>
        <s v="096adc"/>
        <s v="5f0a89"/>
        <s v="e8a904"/>
        <s v="f1b7e9"/>
        <s v="62d659"/>
        <s v="333b7d"/>
        <s v="da9b71"/>
        <s v="2b0db4"/>
        <s v="003e8d"/>
        <s v="b0ab6c"/>
        <s v="2d7f62"/>
        <s v="58df9b"/>
        <s v="f22294"/>
        <s v="41b8f8"/>
        <s v="cbe691"/>
        <s v="0f2c3a"/>
        <s v="5ae6d6"/>
        <s v="a9ee19"/>
        <s v="4ab9ba"/>
        <s v="3164ea"/>
        <s v="7bdc1e"/>
        <s v="565a38"/>
        <s v="ab3517"/>
        <s v="1b295f"/>
        <s v="a55960"/>
        <s v="5a0c33"/>
        <s v="74d23a"/>
        <s v="d105db"/>
        <s v="1620ea"/>
        <s v="2177f8"/>
        <s v="609bfd"/>
        <s v="0013db"/>
        <s v="6f3e24"/>
        <s v="79a95a"/>
        <s v="8cd1ec"/>
        <s v="e57227"/>
        <s v="79577d"/>
        <s v="dbaf92"/>
        <s v="27bc6e"/>
        <s v="53bb94"/>
        <s v="2fe1bb"/>
        <s v="e553f2"/>
        <s v="fc376a"/>
        <s v="fdd666"/>
        <s v="bbf357"/>
        <s v="d180ef"/>
        <s v="4888d5"/>
        <s v="dead78"/>
        <s v="c198da"/>
        <s v="3cb389"/>
        <s v="667c78"/>
        <s v="02b894"/>
        <s v="1bff17"/>
        <s v="d6ff76"/>
        <s v="d1e51d"/>
        <s v="8f2a5a"/>
        <s v="87be33"/>
        <s v="a1e541"/>
        <s v="6a1a5a"/>
        <s v="361cfb"/>
        <s v="951bda"/>
        <s v="a692dc"/>
        <s v="94953c"/>
        <s v="af100a"/>
        <s v="223d36"/>
        <s v="ff43bf"/>
        <s v="44838e"/>
        <s v="1fa488"/>
        <s v="73211e"/>
        <s v="93a29e"/>
        <s v="ec5570"/>
        <s v="6ee2af"/>
        <s v="f3a7b2"/>
        <s v="2186aa"/>
        <s v="e7bdad"/>
        <s v="f90ae9"/>
        <s v="348fe6"/>
        <s v="17d5c1"/>
        <s v="8f5618"/>
        <s v="6bfa15"/>
        <s v="aac58d"/>
        <s v="ed0d01"/>
        <s v="0eb41f"/>
        <s v="9b8658"/>
        <s v="3bc352"/>
        <s v="40f110"/>
        <s v="55fed8"/>
        <s v="c1cdb5"/>
        <s v="c134bb"/>
        <s v="2361c6"/>
        <s v="b44f0e"/>
        <s v="607c9d"/>
        <s v="5ea63d"/>
        <s v="323aee"/>
        <s v="99482c"/>
        <s v="5ab1d5"/>
        <s v="97ad03"/>
        <s v="b666fa"/>
        <s v="da3c49"/>
        <s v="3459ec"/>
        <s v="7f81c2"/>
        <s v="b17786"/>
        <s v="2cbc21"/>
        <s v="eacf93"/>
        <s v="0f184e"/>
        <s v="52ec61"/>
        <s v="541bef"/>
        <s v="86a92b"/>
        <s v="c6d7c5"/>
        <s v="b58c2d"/>
        <s v="d59c23"/>
        <s v="68a7bc"/>
        <s v="f98db5"/>
        <s v="ffaba4"/>
        <s v="f725c0"/>
        <s v="f8e037"/>
        <s v="b526b4"/>
        <s v="0491f4"/>
        <s v="879d99"/>
        <s v="ec3591"/>
        <s v="2db607"/>
        <s v="b78191"/>
        <s v="7b1d41"/>
        <s v="a6e691"/>
        <s v="f21ef6"/>
        <s v="b999c5"/>
        <s v="f6aa36"/>
        <s v="d78c78"/>
        <s v="12573c"/>
        <s v="38ebfb"/>
        <s v="5d23c1"/>
        <s v="b83644"/>
        <s v="ab8eb3"/>
        <s v="99ce6a"/>
        <s v="42b041"/>
        <s v="fd5955"/>
        <s v="268b09"/>
        <s v="dcaeaa"/>
        <s v="d31787"/>
        <s v="f34069"/>
        <s v="4f40ed"/>
        <s v="12bb06"/>
        <s v="5f2c41"/>
        <s v="e0de60"/>
        <s v="152ae4"/>
        <s v="8e6ee5"/>
        <s v="d0fd0e"/>
        <s v="4fa17c"/>
        <s v="bcf305"/>
        <s v="66050c"/>
        <s v="407f1c"/>
        <s v="e12c11"/>
        <s v="46d57b"/>
        <s v="e80ad8"/>
        <s v="f2bdcc"/>
        <s v="8d20b8"/>
        <s v="f88523"/>
        <s v="177b80"/>
        <s v="ef6d6d"/>
        <s v="1e51ee"/>
        <s v="c55ec9"/>
        <s v="6bbadf"/>
        <s v="edaef4"/>
        <s v="d3f755"/>
        <s v="0ba095"/>
        <s v="6d65d2"/>
        <s v="4ab3bc"/>
        <s v="c22cf6"/>
        <s v="cc2182"/>
        <s v="bdf2b8"/>
        <s v="db8aa8"/>
        <s v="466d6c"/>
        <s v="6444b7"/>
        <s v="f1cd45"/>
        <s v="23421e"/>
        <s v="3c3c49"/>
        <s v="680acd"/>
        <s v="fe2fe7"/>
        <s v="e2abd2"/>
        <s v="7c51b1"/>
        <s v="494f1b"/>
        <s v="144c17"/>
        <s v="28acbc"/>
        <s v="00af86"/>
        <s v="6321fa"/>
        <s v="6a7668"/>
        <s v="c7fefa"/>
        <s v="c5f80e"/>
        <s v="86755e"/>
        <s v="a26b45"/>
        <s v="fe7b5d"/>
        <s v="8d68bc"/>
        <s v="9bc176"/>
        <s v="17df71"/>
        <s v="342d35"/>
        <s v="d8f51c"/>
        <s v="cd36b2"/>
        <s v="780aaa"/>
        <s v="decd5e"/>
        <s v="d88318"/>
        <s v="bf2632"/>
        <s v="8481be"/>
        <s v="333ef0"/>
        <s v="5dd3d3"/>
        <s v="98cc83"/>
        <s v="5a6ad7"/>
        <s v="b0cc1e"/>
        <s v="21b73e"/>
        <s v="c3c9e3"/>
        <s v="b76f57"/>
        <s v="95792f"/>
        <s v="53b2fd"/>
        <s v="6a54d2"/>
        <s v="cb7ddd"/>
        <s v="f57184"/>
        <s v="4f76ac"/>
        <s v="3b086a"/>
        <s v="0cc836"/>
        <s v="aacd2a"/>
        <s v="3968a6"/>
        <s v="fc2170"/>
        <s v="368ca0"/>
        <s v="6d863b"/>
        <s v="1d651c"/>
        <s v="a7aa70"/>
        <s v="06c981"/>
        <s v="626cb9"/>
        <s v="6c1493"/>
        <s v="c22ead"/>
        <s v="a35a4f"/>
        <s v="4f7c26"/>
        <s v="c4dae9"/>
        <s v="f199be"/>
        <s v="c1debe"/>
        <s v="d61f6f"/>
        <s v="459bc3"/>
        <s v="ed90b8"/>
        <s v="8fecef"/>
        <s v="dc2bb1"/>
        <s v="13a676"/>
        <s v="42fb76"/>
        <s v="f741af"/>
        <s v="5c6465"/>
        <s v="2ba228"/>
        <s v="21ac82"/>
        <s v="8e97d1"/>
        <s v="fc8d10"/>
        <s v="9a425b"/>
        <s v="4f570c"/>
        <s v="d1138a"/>
        <s v="b6dd84"/>
        <s v="151c7d"/>
        <s v="8d5095"/>
        <s v="efd0d2"/>
        <s v="8ef678"/>
        <s v="4ca177"/>
        <s v="fc3f51"/>
        <s v="f3d93f"/>
        <s v="4692bf"/>
        <s v="deb3a5"/>
        <s v="a0dc46"/>
        <s v="bb447f"/>
        <s v="fa1dd3"/>
        <s v="6aae63"/>
        <s v="a24528"/>
        <s v="4ff977"/>
        <s v="f8b215"/>
        <s v="f6c17f"/>
        <s v="67f756"/>
        <s v="d6cc80"/>
        <s v="9d9a6c"/>
        <s v="7ae5f8"/>
        <s v="fedf26"/>
        <s v="bfdede"/>
        <s v="e2f806"/>
        <s v="2706c5"/>
        <s v="79f662"/>
        <s v="3133f3"/>
        <s v="fd4e7e"/>
        <s v="77c6d5"/>
        <s v="0d23fe"/>
        <s v="221da2"/>
        <s v="b1a501"/>
        <s v="4e42b9"/>
        <s v="1e5ae7"/>
        <s v="078a6a"/>
        <s v="8dca75"/>
        <s v="4eb35e"/>
        <s v="73ad85"/>
        <s v="b98ea0"/>
        <s v="4406de"/>
        <s v="e98f37"/>
        <s v="a2fd0b"/>
        <s v="53089f"/>
        <s v="82ff02"/>
        <s v="20618e"/>
        <s v="1b6084"/>
        <s v="4cd59b"/>
        <s v="716a3b"/>
        <s v="c32fcd"/>
        <s v="f517b1"/>
        <s v="f2d468"/>
        <s v="371e1a"/>
        <s v="9bd616"/>
        <s v="1c9eaa"/>
        <s v="1b0022"/>
        <s v="ad2ad4"/>
        <s v="fad26a"/>
        <s v="26a18a"/>
        <s v="d3d574"/>
        <s v="0edad5"/>
        <s v="46ee5a"/>
        <s v="9d3d1f"/>
        <s v="caa1e1"/>
        <s v="7d9576"/>
        <s v="59f792"/>
        <s v="5f18fc"/>
        <s v="2fe921"/>
        <s v="5760fd"/>
        <s v="715baf"/>
        <s v="d04bc1"/>
        <s v="269cec"/>
        <s v="41dc33"/>
        <s v="005c46"/>
        <s v="642b50"/>
        <s v="93118f"/>
        <s v="5e0a8c"/>
        <s v="8ba5a1"/>
        <s v="eb967c"/>
        <s v="726ac4"/>
        <s v="f8b6ac"/>
        <s v="a83e09"/>
        <s v="3100ef"/>
        <s v="20da13"/>
        <s v="380a4f"/>
        <s v="8c13bb"/>
        <s v="d70dcb"/>
        <s v="ff3c54"/>
        <s v="bae5cb"/>
        <s v="23ef05"/>
        <s v="49057f"/>
        <s v="f3de30"/>
        <s v="ac0b1c"/>
        <s v="75c3a0"/>
        <s v="5715c0"/>
        <s v="e5db3d"/>
        <s v="ef61c6"/>
        <s v="0eb526"/>
        <s v="eb8939"/>
        <s v="316cd1"/>
        <s v="5a94d6"/>
        <s v="ff8f10"/>
        <s v="9ff8d2"/>
        <s v="0c0926"/>
        <s v="41d6bd"/>
        <s v="73c8f5"/>
        <s v="1f0eaf"/>
        <s v="bb62b3"/>
        <s v="6c43b6"/>
        <s v="86ec8d"/>
        <s v="35463c"/>
        <s v="95f061"/>
        <s v="693b77"/>
        <s v="4ca50a"/>
        <s v="01b425"/>
        <s v="d3d442"/>
        <s v="b17f27"/>
        <s v="be6ab1"/>
        <s v="cf0ccd"/>
        <s v="d7798b"/>
        <s v="e93b62"/>
        <s v="65f085"/>
        <s v="39d354"/>
        <s v="90f2d8"/>
        <s v="d04c7f"/>
        <s v="7b51be"/>
        <s v="68c31e"/>
        <s v="b6233e"/>
        <s v="4b411a"/>
        <s v="dd9914"/>
        <s v="6a1564"/>
        <s v="ac0b82"/>
        <s v="19d7b5"/>
        <s v="9d7bd2"/>
        <s v="17edbc"/>
        <s v="38bf1b"/>
        <s v="4cc388"/>
        <s v="c115da"/>
        <s v="3bf731"/>
        <s v="07e4ea"/>
        <s v="a1ef43"/>
        <s v="1cfaa8"/>
        <s v="2eb400"/>
        <s v="cd3392"/>
        <s v="141d98"/>
        <s v="e74698"/>
        <s v="512d92"/>
        <s v="ce3c11"/>
        <s v="42a404"/>
        <s v="7a2a47"/>
        <s v="ad9ba5"/>
        <s v="3080c6"/>
        <s v="c11cad"/>
        <s v="8a219d"/>
        <s v="3ec68b"/>
        <s v="0690d9"/>
        <s v="c7f28c"/>
        <s v="94102d"/>
        <s v="f46036"/>
        <s v="c74866"/>
        <s v="ab6327"/>
        <s v="41cb8f"/>
        <s v="9a13a5"/>
        <s v="cac6b5"/>
        <s v="2c0a90"/>
        <s v="7a9ebd"/>
        <s v="19352c"/>
        <s v="415f7e"/>
        <s v="5c7b20"/>
        <s v="c6693c"/>
        <s v="0f750a"/>
        <s v="d31554"/>
        <s v="7151bb"/>
        <s v="8f9cc5"/>
        <s v="d81627"/>
        <s v="6e5da9"/>
        <s v="6e412f"/>
        <s v="b110d3"/>
        <s v="c2ee4f"/>
        <s v="e45c30"/>
        <s v="461ad4"/>
        <s v="cbf0ad"/>
        <s v="ff02ae"/>
        <s v="6cb844"/>
        <s v="2b41a0"/>
        <s v="a50d87"/>
        <s v="18810a"/>
        <s v="edacb9"/>
        <s v="ce95b1"/>
        <s v="6ae240"/>
        <s v="e2f6b2"/>
        <s v="6b0ee6"/>
        <s v="0aefa5"/>
        <s v="0f3f34"/>
        <s v="ed7b12"/>
        <s v="debbd7"/>
        <s v="2b8abd"/>
        <s v="0da7fd"/>
        <s v="d58c29"/>
        <s v="fd48ff"/>
        <s v="7912c8"/>
        <s v="1768c2"/>
        <s v="61089e"/>
        <s v="e5e244"/>
        <s v="1f8bc3"/>
        <s v="e8d896"/>
        <s v="2dd3f7"/>
        <s v="b7db9e"/>
        <s v="13d333"/>
        <s v="77435f"/>
        <s v="3181a7"/>
        <s v="3ea719"/>
        <s v="3d8361"/>
        <s v="0d853d"/>
        <s v="4d9f1a"/>
        <s v="ea384f"/>
        <s v="9fcb92"/>
        <s v="b97eb0"/>
        <s v="90110c"/>
        <s v="72eed8"/>
        <s v="d552e3"/>
        <s v="74399f"/>
        <s v="f9b0ef"/>
        <s v="b838cd"/>
        <s v="15265d"/>
        <s v="18f69b"/>
        <s v="2cc7f0"/>
        <s v="f65a1e"/>
        <s v="bff226"/>
        <s v="d0356d"/>
        <s v="262ff3"/>
        <s v="0953d7"/>
        <s v="d2a08d"/>
        <s v="d33904"/>
        <s v="13fd74"/>
        <s v="c3ae5a"/>
        <s v="2384f8"/>
        <s v="14f79d"/>
        <s v="89bbca"/>
        <s v="61f82c"/>
        <s v="bcad3c"/>
        <s v="2749b0"/>
        <s v="9ce293"/>
        <s v="93dff2"/>
        <s v="339bf7"/>
        <s v="5c8834"/>
        <s v="4162d7"/>
        <s v="60170c"/>
        <s v="4fbcf6"/>
        <s v="1f1b71"/>
        <s v="96a556"/>
        <s v="6846a8"/>
        <s v="0a453f"/>
        <s v="fcee36"/>
        <s v="58ce38"/>
        <s v="4a5884"/>
        <s v="e7769b"/>
        <s v="27c86c"/>
        <s v="f35446"/>
        <s v="4a42f9"/>
        <s v="9413a7"/>
        <s v="b97dfe"/>
        <s v="950a84"/>
        <s v="686a37"/>
        <s v="f0500d"/>
        <s v="c16abb"/>
        <s v="581ca5"/>
        <s v="36968d"/>
        <s v="f8a417"/>
        <s v="400cab"/>
        <s v="ef7122"/>
        <s v="66b476"/>
        <s v="5bbf38"/>
        <s v="e67501"/>
        <s v="98d4e3"/>
        <s v="60229b"/>
        <s v="35a25f"/>
        <s v="4cf56a"/>
        <s v="4d3722"/>
        <s v="5e59a1"/>
        <s v="0f8686"/>
        <s v="c092d4"/>
        <s v="24541f"/>
        <s v="ebbe5d"/>
        <s v="2ae8b8"/>
        <s v="dafaa4"/>
        <s v="4f757f"/>
        <s v="0894b7"/>
        <s v="a80b87"/>
        <s v="3f9b4d"/>
        <s v="6ed2f5"/>
        <s v="855f49"/>
        <s v="4a8c38"/>
        <s v="1a1a02"/>
        <s v="1a4a61"/>
        <s v="aeed36"/>
        <s v="e23132"/>
        <s v="d76198"/>
        <s v="0ae76a"/>
        <s v="ce39e4"/>
        <s v="fcf54a"/>
        <s v="0b9826"/>
        <s v="fbab9b"/>
        <s v="e2c229"/>
        <s v="2e48c4"/>
        <s v="171bbb"/>
        <s v="ace471"/>
        <s v="a26e60"/>
        <s v="cb43c4"/>
        <s v="ba72b1"/>
        <s v="e89f85"/>
        <s v="c95efb"/>
        <s v="dec49d"/>
        <s v="a5800c"/>
        <s v="5d5637"/>
        <s v="f9d2c6"/>
        <s v="0ee55a"/>
        <s v="1192bc"/>
        <s v="be65d7"/>
        <s v="6bb477"/>
        <s v="a2d32f"/>
        <s v="5f29e7"/>
        <s v="802dfa"/>
        <s v="0b38d9"/>
        <s v="f013a9"/>
        <s v="ea916f"/>
        <s v="bd3f78"/>
        <s v="feadc3"/>
        <s v="f41256"/>
        <s v="f25735"/>
        <s v="5729c0"/>
        <s v="cf4f71"/>
        <s v="60ba75"/>
        <s v="6bce12"/>
        <s v="1dd472"/>
        <s v="f94f2f"/>
        <s v="802b3c"/>
        <s v="4aa7ef"/>
        <s v="4e0e90"/>
        <s v="9155d1"/>
        <s v="f1421a"/>
        <s v="fb29d7"/>
        <s v="18c9f4"/>
        <s v="2abe5e"/>
        <s v="4a77da"/>
        <s v="d46611"/>
        <s v="30b66a"/>
        <s v="e0a83a"/>
        <s v="e78335"/>
        <s v="a16acc"/>
        <s v="250dee"/>
        <s v="62769f"/>
        <s v="8d7458"/>
        <s v="6bf19b"/>
        <s v="10a8b7"/>
        <s v="bcffbb"/>
        <s v="bea96f"/>
        <s v="ebd35e"/>
        <s v="b7f012"/>
        <s v="b79118"/>
        <s v="657a95"/>
        <s v="f41ca1"/>
        <s v="4d8607"/>
        <s v="ffcda1"/>
        <s v="c6e3ae"/>
        <s v="a9d059"/>
        <s v="f21f4c"/>
        <s v="de0a50"/>
        <s v="eae38f"/>
        <s v="1c7c7f"/>
        <s v="7f6f08"/>
        <s v="f63299"/>
        <s v="cfeac1"/>
        <s v="15b3a7"/>
        <s v="8e6e77"/>
        <s v="fc2f67"/>
        <s v="ac6273"/>
        <s v="e5804e"/>
        <s v="32b8a7"/>
        <s v="3f2255"/>
        <s v="75f9b8"/>
        <s v="df380c"/>
        <s v="3a1cad"/>
        <s v="d730ac"/>
        <s v="8aa62d"/>
        <s v="fd788c"/>
        <s v="fb9e95"/>
        <s v="cefb49"/>
        <s v="f0365e"/>
        <s v="1809f2"/>
        <s v="2e3594"/>
        <s v="e0ef00"/>
        <s v="46917a"/>
        <s v="63a2d2"/>
        <s v="6ae178"/>
        <s v="367e8d"/>
        <s v="0a3c5c"/>
        <s v="d1bfe5"/>
        <s v="9faad8"/>
        <s v="5947fb"/>
        <s v="e7f270"/>
        <s v="06749d"/>
        <s v="eb4f04"/>
        <s v="ff9fa7"/>
        <s v="669d35"/>
        <s v="546cc3"/>
        <s v="e7bb4f"/>
        <s v="c4006c"/>
        <s v="8e1636"/>
        <s v="84aa9b"/>
        <s v="fe1a8b"/>
        <s v="440bd9"/>
        <s v="63ef11"/>
        <s v="0312a8"/>
        <s v="4b8e08"/>
        <s v="b94bda"/>
        <s v="0c0339"/>
        <s v="c5176d"/>
        <s v="b5b0f5"/>
        <s v="66f526"/>
        <s v="3153d6"/>
        <s v="a3caaa"/>
        <s v="2c7cc7"/>
        <s v="bed694"/>
        <s v="817b4f"/>
        <s v="d0daaa"/>
        <s v="bb974d"/>
        <s v="e025ee"/>
        <s v="0f5588"/>
        <s v="2e0950"/>
        <s v="62e500"/>
        <s v="37cb7c"/>
        <s v="543c36"/>
        <s v="d41d53"/>
        <s v="5f65df"/>
        <s v="9acfa3"/>
        <s v="f94d7b"/>
        <s v="75f30e"/>
        <s v="b6b840"/>
        <s v="7b49ce"/>
        <s v="a107c4"/>
        <s v="4858ab"/>
        <s v="00a7c3"/>
        <s v="fe68f2"/>
        <s v="c8e17c"/>
        <s v="8376c6"/>
        <s v="bf49bf"/>
        <s v="aa54a7"/>
        <s v="4aa530"/>
        <s v="5a4d9d"/>
        <s v="ce68be"/>
        <s v="9acae6"/>
        <s v="2ba1ba"/>
        <s v="6909d3"/>
        <s v="d5769b"/>
        <s v="c0d022"/>
        <s v="ebbbb9"/>
        <s v="14ff29"/>
        <s v="f39a0c"/>
        <s v="5bc324"/>
        <s v="87564a"/>
        <s v="6ba4b5"/>
        <s v="7cf9ef"/>
        <s v="bfc9da"/>
        <s v="9ebcf9"/>
        <s v="b60e6a"/>
        <s v="c3b511"/>
        <s v="de6e7e"/>
        <s v="8f80ed"/>
        <s v="a298bc"/>
        <s v="003c65"/>
        <s v="5f313a"/>
        <s v="4f1bb6"/>
        <s v="cd4c5a"/>
        <s v="5abaf9"/>
        <s v="bb83e5"/>
        <s v="531a22"/>
        <s v="fe1c63"/>
        <s v="6046fa"/>
        <s v="ef95a9"/>
        <s v="16fb87"/>
        <s v="be3489"/>
        <s v="c4a484"/>
        <s v="fb70b4"/>
        <s v="1bfbb8"/>
        <s v="a6276f"/>
        <s v="f95092"/>
        <s v="da99ec"/>
        <s v="9c2c14"/>
        <s v="11971a"/>
        <s v="3426bd"/>
        <s v="46021e"/>
        <s v="29687a"/>
        <s v="655aa2"/>
        <s v="49e9ea"/>
        <s v="0beb9b"/>
        <s v="29411f"/>
        <s v="8ff2bb"/>
        <s v="918a17"/>
        <s v="1e5c85"/>
        <s v="7d89b1"/>
        <s v="5db3e3"/>
        <s v="35637b"/>
        <s v="e788e5"/>
        <s v="5c2d1f"/>
        <s v="e96e9d"/>
        <s v="6a7fa1"/>
        <s v="1274dc"/>
        <s v="fc7056"/>
        <s v="69a46e"/>
        <s v="a05e82"/>
        <s v="da1969"/>
        <s v="2fc575"/>
        <s v="4ced30"/>
        <s v="a37110"/>
        <s v="8829ef"/>
        <s v="aa6972"/>
        <s v="dd8425"/>
        <s v="f8a2a6"/>
        <s v="c1c42d"/>
        <s v="6eede8"/>
        <s v="092c09"/>
        <s v="3f34d5"/>
        <s v="2b50e0"/>
        <s v="92151c"/>
        <s v="4ad12b"/>
        <s v="1824c2"/>
        <s v="9b309b"/>
        <s v="0dfaac"/>
        <s v="6ec0eb"/>
        <s v="07ee94"/>
        <s v="4a34a6"/>
        <s v="8ea7e8"/>
        <s v="6ee8ab"/>
        <s v="0d70f7"/>
        <s v="deea3e"/>
        <s v="699bac"/>
        <s v="cc4a67"/>
        <s v="b456c0"/>
        <s v="d2dc77"/>
        <s v="f78e86"/>
        <s v="9d1009"/>
        <s v="0179b3"/>
        <s v="933cae"/>
        <s v="7704c2"/>
        <s v="b55027"/>
        <s v="0842b9"/>
        <s v="1142fd"/>
        <s v="35e1c7"/>
        <s v="80255e"/>
        <s v="37cb87"/>
        <s v="fd5855"/>
        <s v="0f714a"/>
        <s v="4ab3c2"/>
        <s v="57d06d"/>
        <s v="ad783e"/>
        <s v="cf616b"/>
        <s v="e5e0dc"/>
        <s v="30bacd"/>
        <s v="68e849"/>
        <s v="c3b647"/>
        <s v="5dfa52"/>
        <s v="9d63a7"/>
        <s v="9fae1c"/>
        <s v="ae288b"/>
        <s v="f940cf"/>
        <s v="7cf0d8"/>
        <s v="a7c40d"/>
        <s v="d4ccb5"/>
        <s v="9953ec"/>
        <s v="fc9ab7"/>
        <s v="f32df2"/>
        <s v="cf6323"/>
        <s v="5372de"/>
        <s v="24054f"/>
        <s v="4f75fe"/>
        <s v="21a8a0"/>
        <s v="800f42"/>
        <s v="cdb883"/>
        <s v="9c2777"/>
        <s v="a6cb9e"/>
        <s v="f23d14"/>
        <s v="ee68d9"/>
        <s v="5e1671"/>
        <s v="e411c6"/>
        <s v="9ff4a9"/>
        <s v="49706e"/>
        <s v="7e28fb"/>
        <s v="e4f1f3"/>
        <s v="af2b25"/>
        <s v="fe4bf5"/>
        <s v="d91475"/>
        <s v="09d857"/>
        <s v="aa96fc"/>
        <s v="2c893f"/>
        <s v="bac74e"/>
        <s v="31c430"/>
        <s v="432f1d"/>
        <s v="6edb42"/>
        <s v="acf9c2"/>
        <s v="0c9f61"/>
        <s v="40baa1"/>
        <s v="ba7fb5"/>
        <s v="555fcd"/>
        <s v="c649ca"/>
        <s v="578a67"/>
        <s v="35701b"/>
        <s v="77c2be"/>
        <s v="8cd89f"/>
        <s v="1c3fb4"/>
        <s v="0e96b4"/>
        <s v="3ea7d6"/>
        <s v="fb508c"/>
        <s v="d671d3"/>
        <s v="365da3"/>
        <s v="33da9a"/>
        <s v="e391bc"/>
        <s v="cd4812"/>
        <s v="c4123e"/>
        <s v="933f7e"/>
        <s v="7c8fd1"/>
        <s v="4cd232"/>
        <s v="65a802"/>
        <s v="ffdcb8"/>
        <s v="496b80"/>
        <s v="4001c4"/>
        <s v="84dbe3"/>
        <s v="45c35a"/>
        <s v="6d343d"/>
        <s v="a672df"/>
        <s v="ba0b3e"/>
        <s v="faeeb8"/>
        <s v="3adeb2"/>
        <s v="a40872"/>
        <s v="35e3ec"/>
        <s v="8a7e7e"/>
        <s v="b4867e"/>
        <s v="cea0e2"/>
        <s v="a6a18f"/>
        <s v="1fcfc6"/>
        <s v="5dda21"/>
        <s v="b5cd07"/>
        <s v="1a1edd"/>
        <s v="f682ec"/>
        <s v="349c73"/>
        <s v="50802a"/>
        <s v="e4b7e4"/>
        <s v="5bfb5e"/>
        <s v="6af3e0"/>
        <s v="6b74c8"/>
        <s v="ec9948"/>
        <s v="c24879"/>
        <s v="3c0536"/>
        <s v="19bc3b"/>
        <s v="691b63"/>
        <s v="3ace0f"/>
        <s v="8cee6d"/>
        <s v="1f03e5"/>
        <s v="d3227b"/>
        <s v="731f58"/>
        <s v="98e55f"/>
        <s v="dee3e9"/>
        <s v="4c1375"/>
        <s v="6d153f"/>
        <s v="1fc58f"/>
        <s v="a25cbf"/>
        <s v="adf52a"/>
        <s v="c9899d"/>
        <s v="e875c6"/>
        <s v="69557f"/>
        <s v="65f85a"/>
        <s v="f45be0"/>
        <s v="491ff2"/>
        <s v="b7286f"/>
        <s v="45512d"/>
        <s v="edac38"/>
        <s v="4572a3"/>
        <s v="896c2a"/>
        <s v="308de6"/>
        <s v="4fc1b2"/>
        <s v="a7fecb"/>
        <s v="8564bb"/>
        <s v="11ea6f"/>
        <s v="cca40f"/>
        <s v="f97b6d"/>
        <s v="69a3d2"/>
        <s v="bdfb7d"/>
        <s v="30f1c0"/>
        <s v="390df2"/>
        <s v="e0844a"/>
        <s v="0a0062"/>
        <s v="886ef2"/>
        <s v="2ef46d"/>
        <s v="52d20e"/>
        <s v="3952a0"/>
        <s v="ed2257"/>
        <s v="02c389"/>
        <s v="a937e8"/>
        <s v="aabcfb"/>
        <s v="5f8870"/>
        <s v="e207f7"/>
        <s v="9154f0"/>
        <s v="e24a3a"/>
        <s v="8c62ba"/>
        <s v="835bbe"/>
        <s v="4fe9ba"/>
        <s v="e2c5f7"/>
        <s v="8f66c3"/>
        <s v="9871ea"/>
        <s v="b27f2a"/>
        <s v="e88818"/>
        <s v="eae379"/>
        <s v="8937eb"/>
        <s v="718bb4"/>
        <s v="6f3721"/>
        <s v="366c89"/>
        <s v="a304b6"/>
        <s v="32d8f2"/>
        <s v="2f0b42"/>
        <s v="c0929c"/>
        <s v="86196b"/>
        <s v="e621c9"/>
        <s v="bb77b1"/>
        <s v="c405b3"/>
        <s v="1490b8"/>
        <s v="cc5ed4"/>
        <s v="ebc2d2"/>
        <s v="7d3d63"/>
        <s v="6ebca9"/>
        <s v="48d526"/>
        <s v="716abd"/>
        <s v="fa0c0c"/>
        <s v="c15780"/>
        <s v="e17280"/>
        <s v="388a78"/>
        <s v="e116d8"/>
        <s v="9cf38e"/>
        <s v="e97ac0"/>
        <s v="02fe6a"/>
        <s v="a34aa4"/>
        <s v="7f1521"/>
        <s v="8d14e2"/>
        <s v="7a22bc"/>
        <s v="32c24e"/>
        <s v="acaff0"/>
        <s v="b91c31"/>
        <s v="05e55f"/>
        <s v="108d5a"/>
        <s v="160abb"/>
        <s v="fea4be"/>
        <s v="d33301"/>
        <s v="4cefe1"/>
        <s v="34395c"/>
        <s v="90b5b0"/>
        <s v="6e79d3"/>
        <s v="79bfae"/>
        <s v="5202ed"/>
        <s v="e31e72"/>
        <s v="3131b7"/>
        <s v="d134e0"/>
        <s v="605f5e"/>
        <s v="d622c3"/>
        <s v="fc3573"/>
        <s v="d4b484"/>
        <s v="9c5d5a"/>
        <s v="91fec3"/>
        <s v="66c422"/>
        <s v="0e888c"/>
        <s v="fe72b2"/>
        <s v="baecfe"/>
        <s v="261bd6"/>
        <s v="85e08f"/>
        <s v="73564c"/>
        <s v="316f12"/>
        <s v="eb3ac8"/>
        <s v="292d0a"/>
        <s v="d4fced"/>
        <s v="da3d1d"/>
        <s v="73f158"/>
        <s v="b8c7c8"/>
        <s v="141aea"/>
        <s v="42ba27"/>
        <s v="870b25"/>
        <s v="e3929b"/>
        <s v="6562df"/>
        <s v="fe94ae"/>
        <s v="66b7cc"/>
        <s v="3d7dc9"/>
        <s v="1d8f76"/>
        <s v="4e7ca5"/>
        <s v="1bb04d"/>
        <s v="536fbf"/>
        <s v="b68b77"/>
        <s v="021d48"/>
        <s v="a386d9"/>
        <s v="b46d32"/>
        <s v="3af058"/>
        <s v="0efde2"/>
        <s v="80be79"/>
        <s v="879d9a"/>
        <s v="742ad5"/>
        <s v="b2270b"/>
        <s v="2e0f86"/>
        <s v="d85264"/>
        <s v="34e00a"/>
        <s v="e918c8"/>
        <s v="05d8e7"/>
        <s v="a0da88"/>
        <s v="4c7359"/>
        <s v="f30579"/>
        <s v="bed4b4"/>
        <s v="c8035e"/>
        <s v="8819fd"/>
        <s v="6639a5"/>
        <s v="dc23bb"/>
        <s v="df4373"/>
        <s v="7c09bf"/>
        <s v="8f512d"/>
        <s v="eb5927"/>
        <s v="87bb82"/>
        <s v="26e506"/>
        <s v="fe4a15"/>
        <s v="30c488"/>
        <s v="dabee8"/>
        <s v="ba86f4"/>
        <s v="4236be"/>
        <s v="c43947"/>
        <s v="a617b5"/>
        <s v="d04921"/>
        <s v="e60b61"/>
        <s v="c9fa13"/>
        <s v="7bb8ed"/>
        <s v="20eb36"/>
        <s v="166ffe"/>
        <s v="4dcb0e"/>
        <s v="f304a8"/>
        <s v="9b5299"/>
        <s v="1130ea"/>
        <s v="0a2689"/>
        <s v="03b653"/>
        <s v="46d796"/>
        <s v="d62a10"/>
        <s v="380c68"/>
        <s v="35418e"/>
        <s v="5f2bb8"/>
        <s v="c25b15"/>
        <s v="4f560f"/>
        <s v="0a8543"/>
        <s v="3edc10"/>
        <s v="59effd"/>
        <s v="3b4a4f"/>
        <s v="0ffbbc"/>
        <s v="08086d"/>
        <s v="c5ba9b"/>
        <s v="d953a5"/>
        <s v="be603f"/>
        <s v="a02f06"/>
        <s v="955fa6"/>
        <s v="a42141"/>
        <s v="e716e7"/>
        <s v="4b515c"/>
        <s v="9a1d69"/>
        <s v="79d01b"/>
        <s v="8b729b"/>
        <s v="136c14"/>
        <s v="94cacb"/>
        <s v="5ce72d"/>
        <s v="c873b4"/>
        <s v="b9b7dd"/>
        <s v="fb2c04"/>
        <s v="04f19c"/>
        <s v="3bcf8b"/>
        <s v="b78a4f"/>
        <s v="1b1cf1"/>
        <s v="dc07e1"/>
        <s v="b92097"/>
        <s v="ffb109"/>
        <s v="a0017b"/>
        <s v="ac0db6"/>
        <s v="1e8961"/>
        <s v="f957f1"/>
        <s v="a9ae21"/>
        <s v="e5d28d"/>
        <s v="4d22d1"/>
      </sharedItems>
    </cacheField>
    <cacheField name="store_id" numFmtId="0">
      <sharedItems count="50">
        <s v="STCBE-2"/>
        <s v="STBLR-8"/>
        <s v="STVJD-0"/>
        <s v="STCBE-1"/>
        <s v="STBLR-6"/>
        <s v="STBLR-4"/>
        <s v="STVSK-2"/>
        <s v="STHYD-4"/>
        <s v="STCBE-4"/>
        <s v="STMDU-2"/>
        <s v="STMYS-2"/>
        <s v="STHYD-6"/>
        <s v="STCHE-6"/>
        <s v="STBLR-3"/>
        <s v="STVSK-4"/>
        <s v="STCHE-2"/>
        <s v="STCHE-5"/>
        <s v="STTRV-0"/>
        <s v="STVSK-1"/>
        <s v="STHYD-5"/>
        <s v="STBLR-0"/>
        <s v="STCHE-4"/>
        <s v="STMDU-3"/>
        <s v="STMYS-0"/>
        <s v="STMDU-0"/>
        <s v="STMYS-1"/>
        <s v="STVJD-1"/>
        <s v="STHYD-3"/>
        <s v="STBLR-5"/>
        <s v="STHYD-2"/>
        <s v="STMYS-3"/>
        <s v="STCBE-3"/>
        <s v="STHYD-1"/>
        <s v="STCBE-0"/>
        <s v="STCHE-0"/>
        <s v="STCHE-1"/>
        <s v="STBLR-9"/>
        <s v="STMLR-1"/>
        <s v="STCHE-3"/>
        <s v="STBLR-1"/>
        <s v="STMLR-0"/>
        <s v="STMLR-2"/>
        <s v="STVSK-3"/>
        <s v="STMDU-1"/>
        <s v="STCHE-7"/>
        <s v="STTRV-1"/>
        <s v="STVSK-0"/>
        <s v="STBLR-2"/>
        <s v="STHYD-0"/>
        <s v="STBLR-7"/>
      </sharedItems>
    </cacheField>
    <cacheField name="campaign_id" numFmtId="0">
      <sharedItems/>
    </cacheField>
    <cacheField name="product_code" numFmtId="0">
      <sharedItems count="15">
        <s v="P11"/>
        <s v="P03"/>
        <s v="P07"/>
        <s v="P15"/>
        <s v="P05"/>
        <s v="P10"/>
        <s v="P13"/>
        <s v="P08"/>
        <s v="P06"/>
        <s v="P12"/>
        <s v="P04"/>
        <s v="P02"/>
        <s v="P01"/>
        <s v="P14"/>
        <s v="P09"/>
      </sharedItems>
    </cacheField>
    <cacheField name="base_price" numFmtId="0">
      <sharedItems containsSemiMixedTypes="0" containsString="0" containsNumber="1" containsInteger="1" minValue="50" maxValue="3000"/>
    </cacheField>
    <cacheField name="promo_type" numFmtId="0">
      <sharedItems count="5">
        <s v="50% OFF"/>
        <s v="25% OFF"/>
        <s v="BOGOF"/>
        <s v="500 Cashback"/>
        <s v="33% OFF"/>
      </sharedItems>
    </cacheField>
    <cacheField name="promo_price" numFmtId="0">
      <sharedItems containsSemiMixedTypes="0" containsString="0" containsNumber="1" minValue="31" maxValue="2500"/>
    </cacheField>
    <cacheField name="quantity_sold(before_promo)" numFmtId="0">
      <sharedItems containsSemiMixedTypes="0" containsString="0" containsNumber="1" containsInteger="1" minValue="10" maxValue="642"/>
    </cacheField>
    <cacheField name="revenue_(before_promo)" numFmtId="0">
      <sharedItems containsSemiMixedTypes="0" containsString="0" containsNumber="1" containsInteger="1" minValue="550" maxValue="1458000"/>
    </cacheField>
    <cacheField name="quantity_sold(after_promo)" numFmtId="0">
      <sharedItems containsSemiMixedTypes="0" containsString="0" containsNumber="1" containsInteger="1" minValue="9" maxValue="2067"/>
    </cacheField>
    <cacheField name="revenue_(after_promo)" numFmtId="0">
      <sharedItems containsSemiMixedTypes="0" containsString="0" containsNumber="1" minValue="371.25" maxValue="3862500"/>
    </cacheField>
    <cacheField name="total_revenue" numFmtId="0">
      <sharedItems containsSemiMixedTypes="0" containsString="0" containsNumber="1" minValue="921.25" maxValue="5206500"/>
    </cacheField>
    <cacheField name="isu" numFmtId="0">
      <sharedItems containsSemiMixedTypes="0" containsString="0" containsNumber="1" containsInteger="1" minValue="-82" maxValue="1599"/>
    </cacheField>
    <cacheField name="isu%" numFmtId="9">
      <sharedItems containsSemiMixedTypes="0" containsString="0" containsNumber="1" minValue="-0.31818181818181818" maxValue="3.4414414414414414"/>
    </cacheField>
    <cacheField name="incremental_revenue" numFmtId="0">
      <sharedItems containsSemiMixedTypes="0" containsString="0" containsNumber="1" minValue="-85484.000000000058" maxValue="2518500"/>
    </cacheField>
    <cacheField name="incremental revenue" numFmtId="10">
      <sharedItems containsSemiMixedTypes="0" containsString="0" containsNumber="1" minValue="-13.232817337461309" maxValue="389.86068111455108"/>
    </cacheField>
    <cacheField name="city" numFmtId="0">
      <sharedItems count="10">
        <s v="Coimbatore"/>
        <s v="Bengaluru"/>
        <s v="Vijayawada"/>
        <s v="Visakhapatnam"/>
        <s v="Hyderabad"/>
        <s v="Madurai"/>
        <s v="Mysuru"/>
        <s v="Chennai"/>
        <s v="Trivandrum"/>
        <s v="Mangalore"/>
      </sharedItems>
    </cacheField>
    <cacheField name="category" numFmtId="0">
      <sharedItems count="5">
        <s v="Personal Care"/>
        <s v="Grocery &amp; Staples"/>
        <s v="Home Care"/>
        <s v="Combo1"/>
        <s v="Home Appliances"/>
      </sharedItems>
    </cacheField>
    <cacheField name="market share%" numFmtId="0" formula="incremental_revenue/SUM(incremental_revenue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0">
  <r>
    <x v="0"/>
    <x v="0"/>
    <s v="CAMP_SAN_01"/>
    <x v="0"/>
    <n v="190"/>
    <x v="0"/>
    <n v="95"/>
    <n v="34"/>
    <n v="6460"/>
    <n v="52"/>
    <n v="4940"/>
    <n v="11400"/>
    <n v="18"/>
    <n v="0.52941176470588236"/>
    <n v="-1520"/>
    <n v="-0.23529411764705882"/>
    <x v="0"/>
    <x v="0"/>
  </r>
  <r>
    <x v="1"/>
    <x v="1"/>
    <s v="CAMP_DIW_01"/>
    <x v="1"/>
    <n v="156"/>
    <x v="1"/>
    <n v="117"/>
    <n v="393"/>
    <n v="61308"/>
    <n v="322"/>
    <n v="37674"/>
    <n v="98982"/>
    <n v="-71"/>
    <n v="-0.1806615776081425"/>
    <n v="-23634"/>
    <n v="-3.6585139318885447"/>
    <x v="1"/>
    <x v="1"/>
  </r>
  <r>
    <x v="2"/>
    <x v="2"/>
    <s v="CAMP_SAN_01"/>
    <x v="2"/>
    <n v="300"/>
    <x v="2"/>
    <n v="150"/>
    <n v="22"/>
    <n v="6600"/>
    <n v="85"/>
    <n v="12750"/>
    <n v="19350"/>
    <n v="63"/>
    <n v="2.8636363636363638"/>
    <n v="6150"/>
    <n v="0.95201238390092879"/>
    <x v="2"/>
    <x v="2"/>
  </r>
  <r>
    <x v="3"/>
    <x v="3"/>
    <s v="CAMP_DIW_01"/>
    <x v="3"/>
    <n v="3000"/>
    <x v="3"/>
    <n v="2500"/>
    <n v="329"/>
    <n v="987000"/>
    <n v="1000"/>
    <n v="2500000"/>
    <n v="3487000"/>
    <n v="671"/>
    <n v="2.0395136778115504"/>
    <n v="1513000"/>
    <n v="234.21052631578948"/>
    <x v="0"/>
    <x v="3"/>
  </r>
  <r>
    <x v="4"/>
    <x v="4"/>
    <s v="CAMP_DIW_01"/>
    <x v="4"/>
    <n v="55"/>
    <x v="1"/>
    <n v="41.25"/>
    <n v="108"/>
    <n v="5940"/>
    <n v="93"/>
    <n v="3836.25"/>
    <n v="9776.25"/>
    <n v="-15"/>
    <n v="-0.1388888888888889"/>
    <n v="-2103.75"/>
    <n v="-0.32565789473684209"/>
    <x v="1"/>
    <x v="2"/>
  </r>
  <r>
    <x v="5"/>
    <x v="5"/>
    <s v="CAMP_DIW_01"/>
    <x v="0"/>
    <n v="190"/>
    <x v="0"/>
    <n v="95"/>
    <n v="91"/>
    <n v="17290"/>
    <n v="116"/>
    <n v="11020"/>
    <n v="28310"/>
    <n v="25"/>
    <n v="0.27472527472527475"/>
    <n v="-6270"/>
    <n v="-0.97058823529411764"/>
    <x v="1"/>
    <x v="0"/>
  </r>
  <r>
    <x v="6"/>
    <x v="6"/>
    <s v="CAMP_SAN_01"/>
    <x v="5"/>
    <n v="50"/>
    <x v="1"/>
    <n v="37.5"/>
    <n v="31"/>
    <n v="1550"/>
    <n v="26"/>
    <n v="975"/>
    <n v="2525"/>
    <n v="-5"/>
    <n v="-0.16129032258064516"/>
    <n v="-575"/>
    <n v="-8.9009287925696595E-2"/>
    <x v="3"/>
    <x v="0"/>
  </r>
  <r>
    <x v="7"/>
    <x v="7"/>
    <s v="CAMP_DIW_01"/>
    <x v="6"/>
    <n v="350"/>
    <x v="2"/>
    <n v="175"/>
    <n v="73"/>
    <n v="25550"/>
    <n v="245"/>
    <n v="42875"/>
    <n v="68425"/>
    <n v="172"/>
    <n v="2.3561643835616439"/>
    <n v="17325"/>
    <n v="2.681888544891641"/>
    <x v="4"/>
    <x v="4"/>
  </r>
  <r>
    <x v="8"/>
    <x v="8"/>
    <s v="CAMP_SAN_01"/>
    <x v="7"/>
    <n v="1190"/>
    <x v="2"/>
    <n v="595"/>
    <n v="30"/>
    <n v="35700"/>
    <n v="79"/>
    <n v="47005"/>
    <n v="82705"/>
    <n v="49"/>
    <n v="1.6333333333333333"/>
    <n v="11305"/>
    <n v="1.75"/>
    <x v="0"/>
    <x v="2"/>
  </r>
  <r>
    <x v="9"/>
    <x v="9"/>
    <s v="CAMP_SAN_01"/>
    <x v="1"/>
    <n v="200"/>
    <x v="2"/>
    <n v="100"/>
    <n v="318"/>
    <n v="63600"/>
    <n v="1265"/>
    <n v="126500"/>
    <n v="190100"/>
    <n v="947"/>
    <n v="2.9779874213836477"/>
    <n v="62900"/>
    <n v="9.7368421052631575"/>
    <x v="5"/>
    <x v="1"/>
  </r>
  <r>
    <x v="10"/>
    <x v="10"/>
    <s v="CAMP_DIW_01"/>
    <x v="8"/>
    <n v="415"/>
    <x v="1"/>
    <n v="311.25"/>
    <n v="78"/>
    <n v="32370"/>
    <n v="70"/>
    <n v="21787.5"/>
    <n v="54157.5"/>
    <n v="-8"/>
    <n v="-0.10256410256410256"/>
    <n v="-10582.5"/>
    <n v="-1.638157894736842"/>
    <x v="6"/>
    <x v="2"/>
  </r>
  <r>
    <x v="11"/>
    <x v="11"/>
    <s v="CAMP_SAN_01"/>
    <x v="3"/>
    <n v="3000"/>
    <x v="3"/>
    <n v="2500"/>
    <n v="126"/>
    <n v="378000"/>
    <n v="302"/>
    <n v="755000"/>
    <n v="1133000"/>
    <n v="176"/>
    <n v="1.3968253968253967"/>
    <n v="377000"/>
    <n v="58.359133126934985"/>
    <x v="4"/>
    <x v="3"/>
  </r>
  <r>
    <x v="12"/>
    <x v="12"/>
    <s v="CAMP_DIW_01"/>
    <x v="9"/>
    <n v="62"/>
    <x v="0"/>
    <n v="31"/>
    <n v="154"/>
    <n v="9548"/>
    <n v="207"/>
    <n v="6417"/>
    <n v="15965"/>
    <n v="53"/>
    <n v="0.34415584415584416"/>
    <n v="-3131"/>
    <n v="-0.48467492260061917"/>
    <x v="7"/>
    <x v="0"/>
  </r>
  <r>
    <x v="13"/>
    <x v="13"/>
    <s v="CAMP_DIW_01"/>
    <x v="10"/>
    <n v="290"/>
    <x v="1"/>
    <n v="217.5"/>
    <n v="343"/>
    <n v="99470"/>
    <n v="270"/>
    <n v="58725"/>
    <n v="158195"/>
    <n v="-73"/>
    <n v="-0.21282798833819241"/>
    <n v="-40745"/>
    <n v="-6.3072755417956659"/>
    <x v="1"/>
    <x v="1"/>
  </r>
  <r>
    <x v="5"/>
    <x v="14"/>
    <s v="CAMP_SAN_01"/>
    <x v="11"/>
    <n v="860"/>
    <x v="4"/>
    <n v="576.19999999999993"/>
    <n v="348"/>
    <n v="299280"/>
    <n v="480"/>
    <n v="276575.99999999994"/>
    <n v="575856"/>
    <n v="132"/>
    <n v="0.37931034482758619"/>
    <n v="-22704.000000000058"/>
    <n v="-3.5145510835913405"/>
    <x v="3"/>
    <x v="1"/>
  </r>
  <r>
    <x v="14"/>
    <x v="15"/>
    <s v="CAMP_SAN_01"/>
    <x v="2"/>
    <n v="300"/>
    <x v="2"/>
    <n v="150"/>
    <n v="43"/>
    <n v="12900"/>
    <n v="167"/>
    <n v="25050"/>
    <n v="37950"/>
    <n v="124"/>
    <n v="2.8837209302325579"/>
    <n v="12150"/>
    <n v="1.8808049535603715"/>
    <x v="7"/>
    <x v="2"/>
  </r>
  <r>
    <x v="15"/>
    <x v="16"/>
    <s v="CAMP_SAN_01"/>
    <x v="8"/>
    <n v="415"/>
    <x v="1"/>
    <n v="311.25"/>
    <n v="39"/>
    <n v="16185"/>
    <n v="33"/>
    <n v="10271.25"/>
    <n v="26456.25"/>
    <n v="-6"/>
    <n v="-0.15384615384615385"/>
    <n v="-5913.75"/>
    <n v="-0.9154411764705882"/>
    <x v="7"/>
    <x v="2"/>
  </r>
  <r>
    <x v="16"/>
    <x v="17"/>
    <s v="CAMP_DIW_01"/>
    <x v="12"/>
    <n v="172"/>
    <x v="4"/>
    <n v="115.23999999999998"/>
    <n v="164"/>
    <n v="28208"/>
    <n v="236"/>
    <n v="27196.639999999996"/>
    <n v="55404.639999999999"/>
    <n v="72"/>
    <n v="0.43902439024390244"/>
    <n v="-1011.3600000000042"/>
    <n v="-0.15655727554179633"/>
    <x v="8"/>
    <x v="1"/>
  </r>
  <r>
    <x v="17"/>
    <x v="18"/>
    <s v="CAMP_SAN_01"/>
    <x v="8"/>
    <n v="415"/>
    <x v="1"/>
    <n v="311.25"/>
    <n v="22"/>
    <n v="9130"/>
    <n v="16"/>
    <n v="4980"/>
    <n v="14110"/>
    <n v="-6"/>
    <n v="-0.27272727272727271"/>
    <n v="-4150"/>
    <n v="-0.64241486068111453"/>
    <x v="3"/>
    <x v="2"/>
  </r>
  <r>
    <x v="18"/>
    <x v="19"/>
    <s v="CAMP_SAN_01"/>
    <x v="2"/>
    <n v="300"/>
    <x v="2"/>
    <n v="150"/>
    <n v="55"/>
    <n v="16500"/>
    <n v="213"/>
    <n v="31950"/>
    <n v="48450"/>
    <n v="158"/>
    <n v="2.8727272727272726"/>
    <n v="15450"/>
    <n v="2.3916408668730651"/>
    <x v="4"/>
    <x v="2"/>
  </r>
  <r>
    <x v="19"/>
    <x v="20"/>
    <s v="CAMP_DIW_01"/>
    <x v="13"/>
    <n v="1020"/>
    <x v="2"/>
    <n v="510"/>
    <n v="42"/>
    <n v="42840"/>
    <n v="168"/>
    <n v="85680"/>
    <n v="128520"/>
    <n v="126"/>
    <n v="3"/>
    <n v="42840"/>
    <n v="6.6315789473684212"/>
    <x v="1"/>
    <x v="4"/>
  </r>
  <r>
    <x v="20"/>
    <x v="21"/>
    <s v="CAMP_DIW_01"/>
    <x v="6"/>
    <n v="350"/>
    <x v="2"/>
    <n v="175"/>
    <n v="84"/>
    <n v="29400"/>
    <n v="338"/>
    <n v="59150"/>
    <n v="88550"/>
    <n v="254"/>
    <n v="3.0238095238095237"/>
    <n v="29750"/>
    <n v="4.6052631578947372"/>
    <x v="7"/>
    <x v="4"/>
  </r>
  <r>
    <x v="21"/>
    <x v="1"/>
    <s v="CAMP_DIW_01"/>
    <x v="0"/>
    <n v="190"/>
    <x v="0"/>
    <n v="95"/>
    <n v="66"/>
    <n v="12540"/>
    <n v="88"/>
    <n v="8360"/>
    <n v="20900"/>
    <n v="22"/>
    <n v="0.33333333333333331"/>
    <n v="-4180"/>
    <n v="-0.6470588235294118"/>
    <x v="1"/>
    <x v="0"/>
  </r>
  <r>
    <x v="22"/>
    <x v="10"/>
    <s v="CAMP_SAN_01"/>
    <x v="12"/>
    <n v="172"/>
    <x v="4"/>
    <n v="115.23999999999998"/>
    <n v="204"/>
    <n v="35088"/>
    <n v="291"/>
    <n v="33534.839999999997"/>
    <n v="68622.84"/>
    <n v="87"/>
    <n v="0.4264705882352941"/>
    <n v="-1553.1600000000035"/>
    <n v="-0.2404272445820439"/>
    <x v="6"/>
    <x v="1"/>
  </r>
  <r>
    <x v="23"/>
    <x v="17"/>
    <s v="CAMP_SAN_01"/>
    <x v="7"/>
    <n v="1190"/>
    <x v="2"/>
    <n v="595"/>
    <n v="19"/>
    <n v="22610"/>
    <n v="74"/>
    <n v="44030"/>
    <n v="66640"/>
    <n v="55"/>
    <n v="2.8947368421052633"/>
    <n v="21420"/>
    <n v="3.3157894736842106"/>
    <x v="8"/>
    <x v="2"/>
  </r>
  <r>
    <x v="24"/>
    <x v="22"/>
    <s v="CAMP_DIW_01"/>
    <x v="1"/>
    <n v="156"/>
    <x v="1"/>
    <n v="117"/>
    <n v="227"/>
    <n v="35412"/>
    <n v="202"/>
    <n v="23634"/>
    <n v="59046"/>
    <n v="-25"/>
    <n v="-0.11013215859030837"/>
    <n v="-11778"/>
    <n v="-1.8232198142414862"/>
    <x v="5"/>
    <x v="1"/>
  </r>
  <r>
    <x v="25"/>
    <x v="0"/>
    <s v="CAMP_SAN_01"/>
    <x v="3"/>
    <n v="3000"/>
    <x v="3"/>
    <n v="2500"/>
    <n v="85"/>
    <n v="255000"/>
    <n v="228"/>
    <n v="570000"/>
    <n v="825000"/>
    <n v="143"/>
    <n v="1.6823529411764706"/>
    <n v="315000"/>
    <n v="48.761609907120743"/>
    <x v="0"/>
    <x v="3"/>
  </r>
  <r>
    <x v="26"/>
    <x v="23"/>
    <s v="CAMP_DIW_01"/>
    <x v="13"/>
    <n v="1020"/>
    <x v="2"/>
    <n v="510"/>
    <n v="59"/>
    <n v="60180"/>
    <n v="182"/>
    <n v="92820"/>
    <n v="153000"/>
    <n v="123"/>
    <n v="2.0847457627118646"/>
    <n v="32640"/>
    <n v="5.0526315789473681"/>
    <x v="6"/>
    <x v="4"/>
  </r>
  <r>
    <x v="27"/>
    <x v="0"/>
    <s v="CAMP_DIW_01"/>
    <x v="6"/>
    <n v="350"/>
    <x v="2"/>
    <n v="175"/>
    <n v="50"/>
    <n v="17500"/>
    <n v="190"/>
    <n v="33250"/>
    <n v="50750"/>
    <n v="140"/>
    <n v="2.8"/>
    <n v="15750"/>
    <n v="2.4380804953560373"/>
    <x v="0"/>
    <x v="4"/>
  </r>
  <r>
    <x v="28"/>
    <x v="24"/>
    <s v="CAMP_DIW_01"/>
    <x v="0"/>
    <n v="190"/>
    <x v="0"/>
    <n v="95"/>
    <n v="70"/>
    <n v="13300"/>
    <n v="89"/>
    <n v="8455"/>
    <n v="21755"/>
    <n v="19"/>
    <n v="0.27142857142857141"/>
    <n v="-4845"/>
    <n v="-0.75"/>
    <x v="5"/>
    <x v="0"/>
  </r>
  <r>
    <x v="29"/>
    <x v="15"/>
    <s v="CAMP_SAN_01"/>
    <x v="12"/>
    <n v="172"/>
    <x v="4"/>
    <n v="115.23999999999998"/>
    <n v="333"/>
    <n v="57276"/>
    <n v="402"/>
    <n v="46326.479999999989"/>
    <n v="103602.47999999998"/>
    <n v="69"/>
    <n v="0.2072072072072072"/>
    <n v="-10949.520000000011"/>
    <n v="-1.694972136222912"/>
    <x v="7"/>
    <x v="1"/>
  </r>
  <r>
    <x v="30"/>
    <x v="25"/>
    <s v="CAMP_SAN_01"/>
    <x v="14"/>
    <n v="90"/>
    <x v="1"/>
    <n v="67.5"/>
    <n v="52"/>
    <n v="4680"/>
    <n v="39"/>
    <n v="2632.5"/>
    <n v="7312.5"/>
    <n v="-13"/>
    <n v="-0.25"/>
    <n v="-2047.5"/>
    <n v="-0.31695046439628483"/>
    <x v="6"/>
    <x v="0"/>
  </r>
  <r>
    <x v="31"/>
    <x v="1"/>
    <s v="CAMP_SAN_01"/>
    <x v="4"/>
    <n v="55"/>
    <x v="1"/>
    <n v="41.25"/>
    <n v="34"/>
    <n v="1870"/>
    <n v="24"/>
    <n v="990"/>
    <n v="2860"/>
    <n v="-10"/>
    <n v="-0.29411764705882354"/>
    <n v="-880"/>
    <n v="-0.13622291021671826"/>
    <x v="1"/>
    <x v="2"/>
  </r>
  <r>
    <x v="32"/>
    <x v="24"/>
    <s v="CAMP_SAN_01"/>
    <x v="7"/>
    <n v="1190"/>
    <x v="2"/>
    <n v="595"/>
    <n v="33"/>
    <n v="39270"/>
    <n v="136"/>
    <n v="80920"/>
    <n v="120190"/>
    <n v="103"/>
    <n v="3.1212121212121211"/>
    <n v="41650"/>
    <n v="6.4473684210526319"/>
    <x v="5"/>
    <x v="2"/>
  </r>
  <r>
    <x v="33"/>
    <x v="26"/>
    <s v="CAMP_SAN_01"/>
    <x v="7"/>
    <n v="1190"/>
    <x v="2"/>
    <n v="595"/>
    <n v="27"/>
    <n v="32130"/>
    <n v="109"/>
    <n v="64855"/>
    <n v="96985"/>
    <n v="82"/>
    <n v="3.0370370370370372"/>
    <n v="32725"/>
    <n v="5.0657894736842106"/>
    <x v="2"/>
    <x v="2"/>
  </r>
  <r>
    <x v="34"/>
    <x v="27"/>
    <s v="CAMP_DIW_01"/>
    <x v="12"/>
    <n v="172"/>
    <x v="4"/>
    <n v="115.23999999999998"/>
    <n v="309"/>
    <n v="53148"/>
    <n v="534"/>
    <n v="61538.159999999989"/>
    <n v="114686.15999999999"/>
    <n v="225"/>
    <n v="0.72815533980582525"/>
    <n v="8390.1599999999889"/>
    <n v="1.2987863777089765"/>
    <x v="4"/>
    <x v="1"/>
  </r>
  <r>
    <x v="35"/>
    <x v="28"/>
    <s v="CAMP_SAN_01"/>
    <x v="1"/>
    <n v="200"/>
    <x v="2"/>
    <n v="100"/>
    <n v="348"/>
    <n v="69600"/>
    <n v="1350"/>
    <n v="135000"/>
    <n v="204600"/>
    <n v="1002"/>
    <n v="2.8793103448275863"/>
    <n v="65400"/>
    <n v="10.123839009287925"/>
    <x v="1"/>
    <x v="1"/>
  </r>
  <r>
    <x v="36"/>
    <x v="29"/>
    <s v="CAMP_DIW_01"/>
    <x v="10"/>
    <n v="290"/>
    <x v="1"/>
    <n v="217.5"/>
    <n v="287"/>
    <n v="83230"/>
    <n v="220"/>
    <n v="47850"/>
    <n v="131080"/>
    <n v="-67"/>
    <n v="-0.23344947735191637"/>
    <n v="-35380"/>
    <n v="-5.4767801857585141"/>
    <x v="4"/>
    <x v="1"/>
  </r>
  <r>
    <x v="5"/>
    <x v="30"/>
    <s v="CAMP_SAN_01"/>
    <x v="1"/>
    <n v="200"/>
    <x v="2"/>
    <n v="100"/>
    <n v="340"/>
    <n v="68000"/>
    <n v="1485"/>
    <n v="148500"/>
    <n v="216500"/>
    <n v="1145"/>
    <n v="3.3676470588235294"/>
    <n v="80500"/>
    <n v="12.461300309597524"/>
    <x v="6"/>
    <x v="1"/>
  </r>
  <r>
    <x v="37"/>
    <x v="26"/>
    <s v="CAMP_DIW_01"/>
    <x v="7"/>
    <n v="1190"/>
    <x v="2"/>
    <n v="595"/>
    <n v="24"/>
    <n v="28560"/>
    <n v="82"/>
    <n v="48790"/>
    <n v="77350"/>
    <n v="58"/>
    <n v="2.4166666666666665"/>
    <n v="20230"/>
    <n v="3.1315789473684212"/>
    <x v="2"/>
    <x v="2"/>
  </r>
  <r>
    <x v="5"/>
    <x v="5"/>
    <s v="CAMP_SAN_01"/>
    <x v="13"/>
    <n v="1020"/>
    <x v="2"/>
    <n v="510"/>
    <n v="121"/>
    <n v="123420"/>
    <n v="474"/>
    <n v="241740"/>
    <n v="365160"/>
    <n v="353"/>
    <n v="2.9173553719008263"/>
    <n v="118320"/>
    <n v="18.315789473684209"/>
    <x v="1"/>
    <x v="4"/>
  </r>
  <r>
    <x v="38"/>
    <x v="6"/>
    <s v="CAMP_SAN_01"/>
    <x v="3"/>
    <n v="3000"/>
    <x v="3"/>
    <n v="2500"/>
    <n v="109"/>
    <n v="327000"/>
    <n v="238"/>
    <n v="595000"/>
    <n v="922000"/>
    <n v="129"/>
    <n v="1.1834862385321101"/>
    <n v="268000"/>
    <n v="41.486068111455111"/>
    <x v="3"/>
    <x v="3"/>
  </r>
  <r>
    <x v="5"/>
    <x v="31"/>
    <s v="CAMP_SAN_01"/>
    <x v="2"/>
    <n v="300"/>
    <x v="2"/>
    <n v="150"/>
    <n v="33"/>
    <n v="9900"/>
    <n v="128"/>
    <n v="19200"/>
    <n v="29100"/>
    <n v="95"/>
    <n v="2.8787878787878789"/>
    <n v="9300"/>
    <n v="1.4396284829721362"/>
    <x v="0"/>
    <x v="2"/>
  </r>
  <r>
    <x v="39"/>
    <x v="10"/>
    <s v="CAMP_SAN_01"/>
    <x v="6"/>
    <n v="350"/>
    <x v="2"/>
    <n v="175"/>
    <n v="81"/>
    <n v="28350"/>
    <n v="208"/>
    <n v="36400"/>
    <n v="64750"/>
    <n v="127"/>
    <n v="1.5679012345679013"/>
    <n v="8050"/>
    <n v="1.2461300309597523"/>
    <x v="6"/>
    <x v="4"/>
  </r>
  <r>
    <x v="40"/>
    <x v="26"/>
    <s v="CAMP_DIW_01"/>
    <x v="1"/>
    <n v="156"/>
    <x v="1"/>
    <n v="117"/>
    <n v="183"/>
    <n v="28548"/>
    <n v="150"/>
    <n v="17550"/>
    <n v="46098"/>
    <n v="-33"/>
    <n v="-0.18032786885245902"/>
    <n v="-10998"/>
    <n v="-1.7024767801857585"/>
    <x v="2"/>
    <x v="1"/>
  </r>
  <r>
    <x v="5"/>
    <x v="8"/>
    <s v="CAMP_DIW_01"/>
    <x v="13"/>
    <n v="1020"/>
    <x v="2"/>
    <n v="510"/>
    <n v="36"/>
    <n v="36720"/>
    <n v="111"/>
    <n v="56610"/>
    <n v="93330"/>
    <n v="75"/>
    <n v="2.0833333333333335"/>
    <n v="19890"/>
    <n v="3.0789473684210527"/>
    <x v="0"/>
    <x v="4"/>
  </r>
  <r>
    <x v="41"/>
    <x v="32"/>
    <s v="CAMP_DIW_01"/>
    <x v="9"/>
    <n v="62"/>
    <x v="0"/>
    <n v="31"/>
    <n v="122"/>
    <n v="7564"/>
    <n v="135"/>
    <n v="4185"/>
    <n v="11749"/>
    <n v="13"/>
    <n v="0.10655737704918032"/>
    <n v="-3379"/>
    <n v="-0.52306501547987616"/>
    <x v="4"/>
    <x v="0"/>
  </r>
  <r>
    <x v="42"/>
    <x v="2"/>
    <s v="CAMP_SAN_01"/>
    <x v="8"/>
    <n v="415"/>
    <x v="1"/>
    <n v="311.25"/>
    <n v="16"/>
    <n v="6640"/>
    <n v="14"/>
    <n v="4357.5"/>
    <n v="10997.5"/>
    <n v="-2"/>
    <n v="-0.125"/>
    <n v="-2282.5"/>
    <n v="-0.35332817337461303"/>
    <x v="2"/>
    <x v="2"/>
  </r>
  <r>
    <x v="43"/>
    <x v="12"/>
    <s v="CAMP_SAN_01"/>
    <x v="12"/>
    <n v="172"/>
    <x v="4"/>
    <n v="115.23999999999998"/>
    <n v="273"/>
    <n v="46956"/>
    <n v="379"/>
    <n v="43675.959999999992"/>
    <n v="90631.959999999992"/>
    <n v="106"/>
    <n v="0.38827838827838829"/>
    <n v="-3280.0400000000081"/>
    <n v="-0.50774613003096103"/>
    <x v="7"/>
    <x v="1"/>
  </r>
  <r>
    <x v="44"/>
    <x v="33"/>
    <s v="CAMP_DIW_01"/>
    <x v="4"/>
    <n v="55"/>
    <x v="1"/>
    <n v="41.25"/>
    <n v="78"/>
    <n v="4290"/>
    <n v="75"/>
    <n v="3093.75"/>
    <n v="7383.75"/>
    <n v="-3"/>
    <n v="-3.8461538461538464E-2"/>
    <n v="-1196.25"/>
    <n v="-0.18517801857585139"/>
    <x v="0"/>
    <x v="2"/>
  </r>
  <r>
    <x v="45"/>
    <x v="6"/>
    <s v="CAMP_SAN_01"/>
    <x v="11"/>
    <n v="860"/>
    <x v="4"/>
    <n v="576.19999999999993"/>
    <n v="295"/>
    <n v="253700"/>
    <n v="436"/>
    <n v="251223.19999999998"/>
    <n v="504923.19999999995"/>
    <n v="141"/>
    <n v="0.47796610169491527"/>
    <n v="-2476.8000000000175"/>
    <n v="-0.38340557275542064"/>
    <x v="3"/>
    <x v="1"/>
  </r>
  <r>
    <x v="46"/>
    <x v="23"/>
    <s v="CAMP_SAN_01"/>
    <x v="6"/>
    <n v="350"/>
    <x v="2"/>
    <n v="175"/>
    <n v="114"/>
    <n v="39900"/>
    <n v="287"/>
    <n v="50225"/>
    <n v="90125"/>
    <n v="173"/>
    <n v="1.5175438596491229"/>
    <n v="10325"/>
    <n v="1.598297213622291"/>
    <x v="6"/>
    <x v="4"/>
  </r>
  <r>
    <x v="5"/>
    <x v="34"/>
    <s v="CAMP_SAN_01"/>
    <x v="2"/>
    <n v="300"/>
    <x v="2"/>
    <n v="150"/>
    <n v="58"/>
    <n v="17400"/>
    <n v="232"/>
    <n v="34800"/>
    <n v="52200"/>
    <n v="174"/>
    <n v="3"/>
    <n v="17400"/>
    <n v="2.6934984520123839"/>
    <x v="7"/>
    <x v="2"/>
  </r>
  <r>
    <x v="47"/>
    <x v="29"/>
    <s v="CAMP_SAN_01"/>
    <x v="5"/>
    <n v="50"/>
    <x v="1"/>
    <n v="37.5"/>
    <n v="42"/>
    <n v="2100"/>
    <n v="31"/>
    <n v="1162.5"/>
    <n v="3262.5"/>
    <n v="-11"/>
    <n v="-0.26190476190476192"/>
    <n v="-937.5"/>
    <n v="-0.14512383900928794"/>
    <x v="4"/>
    <x v="0"/>
  </r>
  <r>
    <x v="5"/>
    <x v="2"/>
    <s v="CAMP_SAN_01"/>
    <x v="10"/>
    <n v="370"/>
    <x v="2"/>
    <n v="185"/>
    <n v="253"/>
    <n v="93610"/>
    <n v="1017"/>
    <n v="188145"/>
    <n v="281755"/>
    <n v="764"/>
    <n v="3.0197628458498023"/>
    <n v="94535"/>
    <n v="14.633900928792571"/>
    <x v="2"/>
    <x v="1"/>
  </r>
  <r>
    <x v="48"/>
    <x v="35"/>
    <s v="CAMP_DIW_01"/>
    <x v="12"/>
    <n v="172"/>
    <x v="4"/>
    <n v="115.23999999999998"/>
    <n v="325"/>
    <n v="55900"/>
    <n v="396"/>
    <n v="45635.039999999994"/>
    <n v="101535.03999999999"/>
    <n v="71"/>
    <n v="0.21846153846153846"/>
    <n v="-10264.960000000006"/>
    <n v="-1.5890030959752333"/>
    <x v="7"/>
    <x v="1"/>
  </r>
  <r>
    <x v="49"/>
    <x v="36"/>
    <s v="CAMP_SAN_01"/>
    <x v="5"/>
    <n v="50"/>
    <x v="1"/>
    <n v="37.5"/>
    <n v="40"/>
    <n v="2000"/>
    <n v="36"/>
    <n v="1350"/>
    <n v="3350"/>
    <n v="-4"/>
    <n v="-0.1"/>
    <n v="-650"/>
    <n v="-0.10061919504643962"/>
    <x v="1"/>
    <x v="0"/>
  </r>
  <r>
    <x v="50"/>
    <x v="37"/>
    <s v="CAMP_DIW_01"/>
    <x v="0"/>
    <n v="190"/>
    <x v="0"/>
    <n v="95"/>
    <n v="38"/>
    <n v="7220"/>
    <n v="50"/>
    <n v="4750"/>
    <n v="11970"/>
    <n v="12"/>
    <n v="0.31578947368421051"/>
    <n v="-2470"/>
    <n v="-0.38235294117647056"/>
    <x v="9"/>
    <x v="0"/>
  </r>
  <r>
    <x v="51"/>
    <x v="38"/>
    <s v="CAMP_DIW_01"/>
    <x v="4"/>
    <n v="55"/>
    <x v="1"/>
    <n v="41.25"/>
    <n v="106"/>
    <n v="5830"/>
    <n v="92"/>
    <n v="3795"/>
    <n v="9625"/>
    <n v="-14"/>
    <n v="-0.13207547169811321"/>
    <n v="-2035"/>
    <n v="-0.31501547987616096"/>
    <x v="7"/>
    <x v="2"/>
  </r>
  <r>
    <x v="52"/>
    <x v="31"/>
    <s v="CAMP_DIW_01"/>
    <x v="8"/>
    <n v="415"/>
    <x v="1"/>
    <n v="311.25"/>
    <n v="66"/>
    <n v="27390"/>
    <n v="57"/>
    <n v="17741.25"/>
    <n v="45131.25"/>
    <n v="-9"/>
    <n v="-0.13636363636363635"/>
    <n v="-9648.75"/>
    <n v="-1.4936145510835914"/>
    <x v="0"/>
    <x v="2"/>
  </r>
  <r>
    <x v="53"/>
    <x v="19"/>
    <s v="CAMP_DIW_01"/>
    <x v="1"/>
    <n v="156"/>
    <x v="1"/>
    <n v="117"/>
    <n v="358"/>
    <n v="55848"/>
    <n v="347"/>
    <n v="40599"/>
    <n v="96447"/>
    <n v="-11"/>
    <n v="-3.0726256983240222E-2"/>
    <n v="-15249"/>
    <n v="-2.3605263157894738"/>
    <x v="4"/>
    <x v="1"/>
  </r>
  <r>
    <x v="54"/>
    <x v="39"/>
    <s v="CAMP_DIW_01"/>
    <x v="4"/>
    <n v="55"/>
    <x v="1"/>
    <n v="41.25"/>
    <n v="117"/>
    <n v="6435"/>
    <n v="114"/>
    <n v="4702.5"/>
    <n v="11137.5"/>
    <n v="-3"/>
    <n v="-2.564102564102564E-2"/>
    <n v="-1732.5"/>
    <n v="-0.26818885448916407"/>
    <x v="1"/>
    <x v="2"/>
  </r>
  <r>
    <x v="55"/>
    <x v="27"/>
    <s v="CAMP_DIW_01"/>
    <x v="10"/>
    <n v="290"/>
    <x v="1"/>
    <n v="217.5"/>
    <n v="367"/>
    <n v="106430"/>
    <n v="297"/>
    <n v="64597.5"/>
    <n v="171027.5"/>
    <n v="-70"/>
    <n v="-0.1907356948228883"/>
    <n v="-41832.5"/>
    <n v="-6.4756191950464395"/>
    <x v="4"/>
    <x v="1"/>
  </r>
  <r>
    <x v="56"/>
    <x v="40"/>
    <s v="CAMP_DIW_01"/>
    <x v="1"/>
    <n v="156"/>
    <x v="1"/>
    <n v="117"/>
    <n v="166"/>
    <n v="25896"/>
    <n v="146"/>
    <n v="17082"/>
    <n v="42978"/>
    <n v="-20"/>
    <n v="-0.12048192771084337"/>
    <n v="-8814"/>
    <n v="-1.3643962848297213"/>
    <x v="9"/>
    <x v="1"/>
  </r>
  <r>
    <x v="57"/>
    <x v="24"/>
    <s v="CAMP_DIW_01"/>
    <x v="3"/>
    <n v="3000"/>
    <x v="3"/>
    <n v="2500"/>
    <n v="369"/>
    <n v="1107000"/>
    <n v="1221"/>
    <n v="3052500"/>
    <n v="4159500"/>
    <n v="852"/>
    <n v="2.3089430894308944"/>
    <n v="1945500"/>
    <n v="301.16099071207429"/>
    <x v="5"/>
    <x v="3"/>
  </r>
  <r>
    <x v="58"/>
    <x v="10"/>
    <s v="CAMP_SAN_01"/>
    <x v="4"/>
    <n v="55"/>
    <x v="1"/>
    <n v="41.25"/>
    <n v="37"/>
    <n v="2035"/>
    <n v="30"/>
    <n v="1237.5"/>
    <n v="3272.5"/>
    <n v="-7"/>
    <n v="-0.1891891891891892"/>
    <n v="-797.5"/>
    <n v="-0.12345201238390092"/>
    <x v="6"/>
    <x v="2"/>
  </r>
  <r>
    <x v="59"/>
    <x v="40"/>
    <s v="CAMP_SAN_01"/>
    <x v="5"/>
    <n v="50"/>
    <x v="1"/>
    <n v="37.5"/>
    <n v="15"/>
    <n v="750"/>
    <n v="12"/>
    <n v="450"/>
    <n v="1200"/>
    <n v="-3"/>
    <n v="-0.2"/>
    <n v="-300"/>
    <n v="-4.6439628482972138E-2"/>
    <x v="9"/>
    <x v="0"/>
  </r>
  <r>
    <x v="60"/>
    <x v="16"/>
    <s v="CAMP_DIW_01"/>
    <x v="10"/>
    <n v="290"/>
    <x v="1"/>
    <n v="217.5"/>
    <n v="309"/>
    <n v="89610"/>
    <n v="268"/>
    <n v="58290"/>
    <n v="147900"/>
    <n v="-41"/>
    <n v="-0.13268608414239483"/>
    <n v="-31320"/>
    <n v="-4.848297213622291"/>
    <x v="7"/>
    <x v="1"/>
  </r>
  <r>
    <x v="61"/>
    <x v="24"/>
    <s v="CAMP_DIW_01"/>
    <x v="8"/>
    <n v="415"/>
    <x v="1"/>
    <n v="311.25"/>
    <n v="73"/>
    <n v="30295"/>
    <n v="64"/>
    <n v="19920"/>
    <n v="50215"/>
    <n v="-9"/>
    <n v="-0.12328767123287671"/>
    <n v="-10375"/>
    <n v="-1.6060371517027863"/>
    <x v="5"/>
    <x v="2"/>
  </r>
  <r>
    <x v="62"/>
    <x v="19"/>
    <s v="CAMP_SAN_01"/>
    <x v="13"/>
    <n v="1020"/>
    <x v="2"/>
    <n v="510"/>
    <n v="100"/>
    <n v="102000"/>
    <n v="391"/>
    <n v="199410"/>
    <n v="301410"/>
    <n v="291"/>
    <n v="2.91"/>
    <n v="97410"/>
    <n v="15.078947368421053"/>
    <x v="4"/>
    <x v="4"/>
  </r>
  <r>
    <x v="63"/>
    <x v="33"/>
    <s v="CAMP_DIW_01"/>
    <x v="3"/>
    <n v="3000"/>
    <x v="3"/>
    <n v="2500"/>
    <n v="320"/>
    <n v="960000"/>
    <n v="937"/>
    <n v="2342500"/>
    <n v="3302500"/>
    <n v="617"/>
    <n v="1.9281250000000001"/>
    <n v="1382500"/>
    <n v="214.00928792569658"/>
    <x v="0"/>
    <x v="3"/>
  </r>
  <r>
    <x v="64"/>
    <x v="27"/>
    <s v="CAMP_DIW_01"/>
    <x v="8"/>
    <n v="415"/>
    <x v="1"/>
    <n v="311.25"/>
    <n v="106"/>
    <n v="43990"/>
    <n v="81"/>
    <n v="25211.25"/>
    <n v="69201.25"/>
    <n v="-25"/>
    <n v="-0.23584905660377359"/>
    <n v="-18778.75"/>
    <n v="-2.9069272445820435"/>
    <x v="4"/>
    <x v="2"/>
  </r>
  <r>
    <x v="65"/>
    <x v="19"/>
    <s v="CAMP_SAN_01"/>
    <x v="5"/>
    <n v="50"/>
    <x v="1"/>
    <n v="37.5"/>
    <n v="39"/>
    <n v="1950"/>
    <n v="35"/>
    <n v="1312.5"/>
    <n v="3262.5"/>
    <n v="-4"/>
    <n v="-0.10256410256410256"/>
    <n v="-637.5"/>
    <n v="-9.8684210526315791E-2"/>
    <x v="4"/>
    <x v="0"/>
  </r>
  <r>
    <x v="5"/>
    <x v="13"/>
    <s v="CAMP_DIW_01"/>
    <x v="4"/>
    <n v="55"/>
    <x v="1"/>
    <n v="41.25"/>
    <n v="112"/>
    <n v="6160"/>
    <n v="88"/>
    <n v="3630"/>
    <n v="9790"/>
    <n v="-24"/>
    <n v="-0.21428571428571427"/>
    <n v="-2530"/>
    <n v="-0.39164086687306504"/>
    <x v="1"/>
    <x v="2"/>
  </r>
  <r>
    <x v="66"/>
    <x v="41"/>
    <s v="CAMP_DIW_01"/>
    <x v="14"/>
    <n v="110"/>
    <x v="0"/>
    <n v="55"/>
    <n v="36"/>
    <n v="3960"/>
    <n v="37"/>
    <n v="2035"/>
    <n v="5995"/>
    <n v="1"/>
    <n v="2.7777777777777776E-2"/>
    <n v="-1925"/>
    <n v="-0.29798761609907121"/>
    <x v="9"/>
    <x v="0"/>
  </r>
  <r>
    <x v="67"/>
    <x v="42"/>
    <s v="CAMP_SAN_01"/>
    <x v="7"/>
    <n v="1190"/>
    <x v="2"/>
    <n v="595"/>
    <n v="30"/>
    <n v="35700"/>
    <n v="81"/>
    <n v="48195"/>
    <n v="83895"/>
    <n v="51"/>
    <n v="1.7"/>
    <n v="12495"/>
    <n v="1.9342105263157894"/>
    <x v="3"/>
    <x v="2"/>
  </r>
  <r>
    <x v="68"/>
    <x v="13"/>
    <s v="CAMP_SAN_01"/>
    <x v="14"/>
    <n v="90"/>
    <x v="1"/>
    <n v="67.5"/>
    <n v="58"/>
    <n v="5220"/>
    <n v="43"/>
    <n v="2902.5"/>
    <n v="8122.5"/>
    <n v="-15"/>
    <n v="-0.25862068965517243"/>
    <n v="-2317.5"/>
    <n v="-0.35874613003095973"/>
    <x v="1"/>
    <x v="0"/>
  </r>
  <r>
    <x v="69"/>
    <x v="43"/>
    <s v="CAMP_DIW_01"/>
    <x v="4"/>
    <n v="55"/>
    <x v="1"/>
    <n v="41.25"/>
    <n v="92"/>
    <n v="5060"/>
    <n v="79"/>
    <n v="3258.75"/>
    <n v="8318.75"/>
    <n v="-13"/>
    <n v="-0.14130434782608695"/>
    <n v="-1801.25"/>
    <n v="-0.2788312693498452"/>
    <x v="5"/>
    <x v="2"/>
  </r>
  <r>
    <x v="70"/>
    <x v="26"/>
    <s v="CAMP_SAN_01"/>
    <x v="0"/>
    <n v="190"/>
    <x v="0"/>
    <n v="95"/>
    <n v="25"/>
    <n v="4750"/>
    <n v="35"/>
    <n v="3325"/>
    <n v="8075"/>
    <n v="10"/>
    <n v="0.4"/>
    <n v="-1425"/>
    <n v="-0.22058823529411764"/>
    <x v="2"/>
    <x v="0"/>
  </r>
  <r>
    <x v="71"/>
    <x v="9"/>
    <s v="CAMP_DIW_01"/>
    <x v="1"/>
    <n v="156"/>
    <x v="1"/>
    <n v="117"/>
    <n v="206"/>
    <n v="32136"/>
    <n v="179"/>
    <n v="20943"/>
    <n v="53079"/>
    <n v="-27"/>
    <n v="-0.13106796116504854"/>
    <n v="-11193"/>
    <n v="-1.7326625386996903"/>
    <x v="5"/>
    <x v="1"/>
  </r>
  <r>
    <x v="5"/>
    <x v="32"/>
    <s v="CAMP_SAN_01"/>
    <x v="11"/>
    <n v="860"/>
    <x v="4"/>
    <n v="576.19999999999993"/>
    <n v="488"/>
    <n v="419680"/>
    <n v="580"/>
    <n v="334195.99999999994"/>
    <n v="753876"/>
    <n v="92"/>
    <n v="0.18852459016393441"/>
    <n v="-85484.000000000058"/>
    <n v="-13.232817337461309"/>
    <x v="4"/>
    <x v="1"/>
  </r>
  <r>
    <x v="72"/>
    <x v="14"/>
    <s v="CAMP_SAN_01"/>
    <x v="1"/>
    <n v="200"/>
    <x v="2"/>
    <n v="100"/>
    <n v="223"/>
    <n v="44600"/>
    <n v="604"/>
    <n v="60400"/>
    <n v="105000"/>
    <n v="381"/>
    <n v="1.7085201793721974"/>
    <n v="15800"/>
    <n v="2.4458204334365323"/>
    <x v="3"/>
    <x v="1"/>
  </r>
  <r>
    <x v="73"/>
    <x v="4"/>
    <s v="CAMP_DIW_01"/>
    <x v="2"/>
    <n v="300"/>
    <x v="2"/>
    <n v="150"/>
    <n v="68"/>
    <n v="20400"/>
    <n v="263"/>
    <n v="39450"/>
    <n v="59850"/>
    <n v="195"/>
    <n v="2.8676470588235294"/>
    <n v="19050"/>
    <n v="2.9489164086687305"/>
    <x v="1"/>
    <x v="2"/>
  </r>
  <r>
    <x v="74"/>
    <x v="2"/>
    <s v="CAMP_DIW_01"/>
    <x v="5"/>
    <n v="65"/>
    <x v="0"/>
    <n v="32.5"/>
    <n v="57"/>
    <n v="3705"/>
    <n v="75"/>
    <n v="2437.5"/>
    <n v="6142.5"/>
    <n v="18"/>
    <n v="0.31578947368421051"/>
    <n v="-1267.5"/>
    <n v="-0.19620743034055727"/>
    <x v="2"/>
    <x v="0"/>
  </r>
  <r>
    <x v="75"/>
    <x v="39"/>
    <s v="CAMP_DIW_01"/>
    <x v="6"/>
    <n v="350"/>
    <x v="2"/>
    <n v="175"/>
    <n v="77"/>
    <n v="26950"/>
    <n v="232"/>
    <n v="40600"/>
    <n v="67550"/>
    <n v="155"/>
    <n v="2.0129870129870131"/>
    <n v="13650"/>
    <n v="2.1130030959752322"/>
    <x v="1"/>
    <x v="4"/>
  </r>
  <r>
    <x v="76"/>
    <x v="29"/>
    <s v="CAMP_SAN_01"/>
    <x v="11"/>
    <n v="860"/>
    <x v="4"/>
    <n v="576.19999999999993"/>
    <n v="465"/>
    <n v="399900"/>
    <n v="646"/>
    <n v="372225.19999999995"/>
    <n v="772125.2"/>
    <n v="181"/>
    <n v="0.38924731182795697"/>
    <n v="-27674.800000000047"/>
    <n v="-4.2840247678018644"/>
    <x v="4"/>
    <x v="1"/>
  </r>
  <r>
    <x v="5"/>
    <x v="20"/>
    <s v="CAMP_SAN_01"/>
    <x v="2"/>
    <n v="300"/>
    <x v="2"/>
    <n v="150"/>
    <n v="45"/>
    <n v="13500"/>
    <n v="185"/>
    <n v="27750"/>
    <n v="41250"/>
    <n v="140"/>
    <n v="3.1111111111111112"/>
    <n v="14250"/>
    <n v="2.2058823529411766"/>
    <x v="1"/>
    <x v="2"/>
  </r>
  <r>
    <x v="77"/>
    <x v="27"/>
    <s v="CAMP_SAN_01"/>
    <x v="5"/>
    <n v="50"/>
    <x v="1"/>
    <n v="37.5"/>
    <n v="39"/>
    <n v="1950"/>
    <n v="29"/>
    <n v="1087.5"/>
    <n v="3037.5"/>
    <n v="-10"/>
    <n v="-0.25641025641025639"/>
    <n v="-862.5"/>
    <n v="-0.13351393188854488"/>
    <x v="4"/>
    <x v="0"/>
  </r>
  <r>
    <x v="78"/>
    <x v="28"/>
    <s v="CAMP_SAN_01"/>
    <x v="5"/>
    <n v="50"/>
    <x v="1"/>
    <n v="37.5"/>
    <n v="36"/>
    <n v="1800"/>
    <n v="29"/>
    <n v="1087.5"/>
    <n v="2887.5"/>
    <n v="-7"/>
    <n v="-0.19444444444444445"/>
    <n v="-712.5"/>
    <n v="-0.11029411764705882"/>
    <x v="1"/>
    <x v="0"/>
  </r>
  <r>
    <x v="79"/>
    <x v="30"/>
    <s v="CAMP_SAN_01"/>
    <x v="7"/>
    <n v="1190"/>
    <x v="2"/>
    <n v="595"/>
    <n v="34"/>
    <n v="40460"/>
    <n v="147"/>
    <n v="87465"/>
    <n v="127925"/>
    <n v="113"/>
    <n v="3.3235294117647061"/>
    <n v="47005"/>
    <n v="7.2763157894736841"/>
    <x v="6"/>
    <x v="2"/>
  </r>
  <r>
    <x v="80"/>
    <x v="12"/>
    <s v="CAMP_DIW_01"/>
    <x v="6"/>
    <n v="350"/>
    <x v="2"/>
    <n v="175"/>
    <n v="75"/>
    <n v="26250"/>
    <n v="252"/>
    <n v="44100"/>
    <n v="70350"/>
    <n v="177"/>
    <n v="2.36"/>
    <n v="17850"/>
    <n v="2.763157894736842"/>
    <x v="7"/>
    <x v="4"/>
  </r>
  <r>
    <x v="81"/>
    <x v="22"/>
    <s v="CAMP_SAN_01"/>
    <x v="14"/>
    <n v="90"/>
    <x v="1"/>
    <n v="67.5"/>
    <n v="45"/>
    <n v="4050"/>
    <n v="38"/>
    <n v="2565"/>
    <n v="6615"/>
    <n v="-7"/>
    <n v="-0.15555555555555556"/>
    <n v="-1485"/>
    <n v="-0.22987616099071206"/>
    <x v="5"/>
    <x v="0"/>
  </r>
  <r>
    <x v="82"/>
    <x v="2"/>
    <s v="CAMP_SAN_01"/>
    <x v="3"/>
    <n v="3000"/>
    <x v="3"/>
    <n v="2500"/>
    <n v="63"/>
    <n v="189000"/>
    <n v="151"/>
    <n v="377500"/>
    <n v="566500"/>
    <n v="88"/>
    <n v="1.3968253968253967"/>
    <n v="188500"/>
    <n v="29.179566563467493"/>
    <x v="2"/>
    <x v="3"/>
  </r>
  <r>
    <x v="83"/>
    <x v="32"/>
    <s v="CAMP_DIW_01"/>
    <x v="11"/>
    <n v="860"/>
    <x v="4"/>
    <n v="576.19999999999993"/>
    <n v="351"/>
    <n v="301860"/>
    <n v="449"/>
    <n v="258713.79999999996"/>
    <n v="560573.79999999993"/>
    <n v="98"/>
    <n v="0.27920227920227919"/>
    <n v="-43146.200000000041"/>
    <n v="-6.6789783281733808"/>
    <x v="4"/>
    <x v="1"/>
  </r>
  <r>
    <x v="84"/>
    <x v="42"/>
    <s v="CAMP_SAN_01"/>
    <x v="5"/>
    <n v="50"/>
    <x v="1"/>
    <n v="37.5"/>
    <n v="27"/>
    <n v="1350"/>
    <n v="21"/>
    <n v="787.5"/>
    <n v="2137.5"/>
    <n v="-6"/>
    <n v="-0.22222222222222221"/>
    <n v="-562.5"/>
    <n v="-8.7074303405572762E-2"/>
    <x v="3"/>
    <x v="0"/>
  </r>
  <r>
    <x v="85"/>
    <x v="37"/>
    <s v="CAMP_DIW_01"/>
    <x v="4"/>
    <n v="55"/>
    <x v="1"/>
    <n v="41.25"/>
    <n v="54"/>
    <n v="2970"/>
    <n v="48"/>
    <n v="1980"/>
    <n v="4950"/>
    <n v="-6"/>
    <n v="-0.1111111111111111"/>
    <n v="-990"/>
    <n v="-0.15325077399380804"/>
    <x v="9"/>
    <x v="2"/>
  </r>
  <r>
    <x v="86"/>
    <x v="14"/>
    <s v="CAMP_SAN_01"/>
    <x v="3"/>
    <n v="3000"/>
    <x v="3"/>
    <n v="2500"/>
    <n v="100"/>
    <n v="300000"/>
    <n v="175"/>
    <n v="437500"/>
    <n v="737500"/>
    <n v="75"/>
    <n v="0.75"/>
    <n v="137500"/>
    <n v="21.284829721362229"/>
    <x v="3"/>
    <x v="3"/>
  </r>
  <r>
    <x v="87"/>
    <x v="44"/>
    <s v="CAMP_SAN_01"/>
    <x v="10"/>
    <n v="370"/>
    <x v="2"/>
    <n v="185"/>
    <n v="423"/>
    <n v="156510"/>
    <n v="1801"/>
    <n v="333185"/>
    <n v="489695"/>
    <n v="1378"/>
    <n v="3.2576832151300237"/>
    <n v="176675"/>
    <n v="27.349071207430342"/>
    <x v="7"/>
    <x v="1"/>
  </r>
  <r>
    <x v="88"/>
    <x v="18"/>
    <s v="CAMP_DIW_01"/>
    <x v="4"/>
    <n v="55"/>
    <x v="1"/>
    <n v="41.25"/>
    <n v="64"/>
    <n v="3520"/>
    <n v="49"/>
    <n v="2021.25"/>
    <n v="5541.25"/>
    <n v="-15"/>
    <n v="-0.234375"/>
    <n v="-1498.75"/>
    <n v="-0.23200464396284828"/>
    <x v="3"/>
    <x v="2"/>
  </r>
  <r>
    <x v="5"/>
    <x v="40"/>
    <s v="CAMP_DIW_01"/>
    <x v="3"/>
    <n v="3000"/>
    <x v="3"/>
    <n v="2500"/>
    <n v="196"/>
    <n v="588000"/>
    <n v="509"/>
    <n v="1272500"/>
    <n v="1860500"/>
    <n v="313"/>
    <n v="1.596938775510204"/>
    <n v="684500"/>
    <n v="105.95975232198143"/>
    <x v="9"/>
    <x v="3"/>
  </r>
  <r>
    <x v="89"/>
    <x v="40"/>
    <s v="CAMP_SAN_01"/>
    <x v="4"/>
    <n v="55"/>
    <x v="1"/>
    <n v="41.25"/>
    <n v="15"/>
    <n v="825"/>
    <n v="12"/>
    <n v="495"/>
    <n v="1320"/>
    <n v="-3"/>
    <n v="-0.2"/>
    <n v="-330"/>
    <n v="-5.108359133126935E-2"/>
    <x v="9"/>
    <x v="2"/>
  </r>
  <r>
    <x v="90"/>
    <x v="41"/>
    <s v="CAMP_SAN_01"/>
    <x v="3"/>
    <n v="3000"/>
    <x v="3"/>
    <n v="2500"/>
    <n v="66"/>
    <n v="198000"/>
    <n v="147"/>
    <n v="367500"/>
    <n v="565500"/>
    <n v="81"/>
    <n v="1.2272727272727273"/>
    <n v="169500"/>
    <n v="26.238390092879257"/>
    <x v="9"/>
    <x v="3"/>
  </r>
  <r>
    <x v="91"/>
    <x v="11"/>
    <s v="CAMP_SAN_01"/>
    <x v="6"/>
    <n v="350"/>
    <x v="2"/>
    <n v="175"/>
    <n v="100"/>
    <n v="35000"/>
    <n v="403"/>
    <n v="70525"/>
    <n v="105525"/>
    <n v="303"/>
    <n v="3.03"/>
    <n v="35525"/>
    <n v="5.4992260061919502"/>
    <x v="4"/>
    <x v="4"/>
  </r>
  <r>
    <x v="92"/>
    <x v="32"/>
    <s v="CAMP_SAN_01"/>
    <x v="6"/>
    <n v="350"/>
    <x v="2"/>
    <n v="175"/>
    <n v="122"/>
    <n v="42700"/>
    <n v="326"/>
    <n v="57050"/>
    <n v="99750"/>
    <n v="204"/>
    <n v="1.6721311475409837"/>
    <n v="14350"/>
    <n v="2.2213622291021671"/>
    <x v="4"/>
    <x v="4"/>
  </r>
  <r>
    <x v="93"/>
    <x v="34"/>
    <s v="CAMP_SAN_01"/>
    <x v="7"/>
    <n v="1190"/>
    <x v="2"/>
    <n v="595"/>
    <n v="51"/>
    <n v="60690"/>
    <n v="196"/>
    <n v="116620"/>
    <n v="177310"/>
    <n v="145"/>
    <n v="2.8431372549019609"/>
    <n v="55930"/>
    <n v="8.6578947368421044"/>
    <x v="7"/>
    <x v="2"/>
  </r>
  <r>
    <x v="94"/>
    <x v="2"/>
    <s v="CAMP_SAN_01"/>
    <x v="1"/>
    <n v="200"/>
    <x v="2"/>
    <n v="100"/>
    <n v="193"/>
    <n v="38600"/>
    <n v="773"/>
    <n v="77300"/>
    <n v="115900"/>
    <n v="580"/>
    <n v="3.0051813471502591"/>
    <n v="38700"/>
    <n v="5.9907120743034055"/>
    <x v="2"/>
    <x v="1"/>
  </r>
  <r>
    <x v="95"/>
    <x v="17"/>
    <s v="CAMP_SAN_01"/>
    <x v="11"/>
    <n v="860"/>
    <x v="4"/>
    <n v="576.19999999999993"/>
    <n v="241"/>
    <n v="207260"/>
    <n v="344"/>
    <n v="198212.8"/>
    <n v="405472.8"/>
    <n v="103"/>
    <n v="0.42738589211618255"/>
    <n v="-9047.2000000000116"/>
    <n v="-1.4004953560371536"/>
    <x v="8"/>
    <x v="1"/>
  </r>
  <r>
    <x v="5"/>
    <x v="19"/>
    <s v="CAMP_DIW_01"/>
    <x v="6"/>
    <n v="350"/>
    <x v="2"/>
    <n v="175"/>
    <n v="80"/>
    <n v="28000"/>
    <n v="276"/>
    <n v="48300"/>
    <n v="76300"/>
    <n v="196"/>
    <n v="2.4500000000000002"/>
    <n v="20300"/>
    <n v="3.1424148606811144"/>
    <x v="4"/>
    <x v="4"/>
  </r>
  <r>
    <x v="96"/>
    <x v="32"/>
    <s v="CAMP_DIW_01"/>
    <x v="8"/>
    <n v="415"/>
    <x v="1"/>
    <n v="311.25"/>
    <n v="103"/>
    <n v="42745"/>
    <n v="88"/>
    <n v="27390"/>
    <n v="70135"/>
    <n v="-15"/>
    <n v="-0.14563106796116504"/>
    <n v="-15355"/>
    <n v="-2.376934984520124"/>
    <x v="4"/>
    <x v="2"/>
  </r>
  <r>
    <x v="97"/>
    <x v="30"/>
    <s v="CAMP_SAN_01"/>
    <x v="12"/>
    <n v="172"/>
    <x v="4"/>
    <n v="115.23999999999998"/>
    <n v="232"/>
    <n v="39904"/>
    <n v="294"/>
    <n v="33880.559999999998"/>
    <n v="73784.56"/>
    <n v="62"/>
    <n v="0.26724137931034481"/>
    <n v="-6023.4400000000023"/>
    <n v="-0.93242105263157926"/>
    <x v="6"/>
    <x v="1"/>
  </r>
  <r>
    <x v="98"/>
    <x v="24"/>
    <s v="CAMP_SAN_01"/>
    <x v="11"/>
    <n v="860"/>
    <x v="4"/>
    <n v="576.19999999999993"/>
    <n v="318"/>
    <n v="273480"/>
    <n v="448"/>
    <n v="258137.59999999998"/>
    <n v="531617.6"/>
    <n v="130"/>
    <n v="0.4088050314465409"/>
    <n v="-15342.400000000023"/>
    <n v="-2.3749845201238426"/>
    <x v="5"/>
    <x v="1"/>
  </r>
  <r>
    <x v="99"/>
    <x v="45"/>
    <s v="CAMP_DIW_01"/>
    <x v="1"/>
    <n v="156"/>
    <x v="1"/>
    <n v="117"/>
    <n v="166"/>
    <n v="25896"/>
    <n v="157"/>
    <n v="18369"/>
    <n v="44265"/>
    <n v="-9"/>
    <n v="-5.4216867469879519E-2"/>
    <n v="-7527"/>
    <n v="-1.1651702786377709"/>
    <x v="8"/>
    <x v="1"/>
  </r>
  <r>
    <x v="100"/>
    <x v="28"/>
    <s v="CAMP_DIW_01"/>
    <x v="8"/>
    <n v="415"/>
    <x v="1"/>
    <n v="311.25"/>
    <n v="101"/>
    <n v="41915"/>
    <n v="90"/>
    <n v="28012.5"/>
    <n v="69927.5"/>
    <n v="-11"/>
    <n v="-0.10891089108910891"/>
    <n v="-13902.5"/>
    <n v="-2.1520897832817338"/>
    <x v="1"/>
    <x v="2"/>
  </r>
  <r>
    <x v="101"/>
    <x v="27"/>
    <s v="CAMP_SAN_01"/>
    <x v="2"/>
    <n v="300"/>
    <x v="2"/>
    <n v="150"/>
    <n v="45"/>
    <n v="13500"/>
    <n v="121"/>
    <n v="18150"/>
    <n v="31650"/>
    <n v="76"/>
    <n v="1.6888888888888889"/>
    <n v="4650"/>
    <n v="0.7198142414860681"/>
    <x v="4"/>
    <x v="2"/>
  </r>
  <r>
    <x v="102"/>
    <x v="43"/>
    <s v="CAMP_SAN_01"/>
    <x v="7"/>
    <n v="1190"/>
    <x v="2"/>
    <n v="595"/>
    <n v="30"/>
    <n v="35700"/>
    <n v="118"/>
    <n v="70210"/>
    <n v="105910"/>
    <n v="88"/>
    <n v="2.9333333333333331"/>
    <n v="34510"/>
    <n v="5.3421052631578947"/>
    <x v="5"/>
    <x v="2"/>
  </r>
  <r>
    <x v="103"/>
    <x v="19"/>
    <s v="CAMP_SAN_01"/>
    <x v="9"/>
    <n v="62"/>
    <x v="0"/>
    <n v="31"/>
    <n v="49"/>
    <n v="3038"/>
    <n v="70"/>
    <n v="2170"/>
    <n v="5208"/>
    <n v="21"/>
    <n v="0.42857142857142855"/>
    <n v="-868"/>
    <n v="-0.13436532507739937"/>
    <x v="4"/>
    <x v="0"/>
  </r>
  <r>
    <x v="104"/>
    <x v="40"/>
    <s v="CAMP_DIW_01"/>
    <x v="5"/>
    <n v="65"/>
    <x v="0"/>
    <n v="32.5"/>
    <n v="52"/>
    <n v="3380"/>
    <n v="71"/>
    <n v="2307.5"/>
    <n v="5687.5"/>
    <n v="19"/>
    <n v="0.36538461538461536"/>
    <n v="-1072.5"/>
    <n v="-0.16602167182662539"/>
    <x v="9"/>
    <x v="0"/>
  </r>
  <r>
    <x v="105"/>
    <x v="28"/>
    <s v="CAMP_SAN_01"/>
    <x v="7"/>
    <n v="1190"/>
    <x v="2"/>
    <n v="595"/>
    <n v="49"/>
    <n v="58310"/>
    <n v="194"/>
    <n v="115430"/>
    <n v="173740"/>
    <n v="145"/>
    <n v="2.9591836734693877"/>
    <n v="57120"/>
    <n v="8.8421052631578956"/>
    <x v="1"/>
    <x v="2"/>
  </r>
  <r>
    <x v="106"/>
    <x v="7"/>
    <s v="CAMP_SAN_01"/>
    <x v="0"/>
    <n v="190"/>
    <x v="0"/>
    <n v="95"/>
    <n v="54"/>
    <n v="10260"/>
    <n v="78"/>
    <n v="7410"/>
    <n v="17670"/>
    <n v="24"/>
    <n v="0.44444444444444442"/>
    <n v="-2850"/>
    <n v="-0.44117647058823528"/>
    <x v="4"/>
    <x v="0"/>
  </r>
  <r>
    <x v="107"/>
    <x v="17"/>
    <s v="CAMP_DIW_01"/>
    <x v="8"/>
    <n v="415"/>
    <x v="1"/>
    <n v="311.25"/>
    <n v="52"/>
    <n v="21580"/>
    <n v="49"/>
    <n v="15251.25"/>
    <n v="36831.25"/>
    <n v="-3"/>
    <n v="-5.7692307692307696E-2"/>
    <n v="-6328.75"/>
    <n v="-0.97968266253869973"/>
    <x v="8"/>
    <x v="2"/>
  </r>
  <r>
    <x v="5"/>
    <x v="4"/>
    <s v="CAMP_SAN_01"/>
    <x v="1"/>
    <n v="200"/>
    <x v="2"/>
    <n v="100"/>
    <n v="423"/>
    <n v="84600"/>
    <n v="1734"/>
    <n v="173400"/>
    <n v="258000"/>
    <n v="1311"/>
    <n v="3.0992907801418439"/>
    <n v="88800"/>
    <n v="13.746130030959753"/>
    <x v="1"/>
    <x v="1"/>
  </r>
  <r>
    <x v="108"/>
    <x v="5"/>
    <s v="CAMP_SAN_01"/>
    <x v="5"/>
    <n v="50"/>
    <x v="1"/>
    <n v="37.5"/>
    <n v="31"/>
    <n v="1550"/>
    <n v="26"/>
    <n v="975"/>
    <n v="2525"/>
    <n v="-5"/>
    <n v="-0.16129032258064516"/>
    <n v="-575"/>
    <n v="-8.9009287925696595E-2"/>
    <x v="1"/>
    <x v="0"/>
  </r>
  <r>
    <x v="109"/>
    <x v="31"/>
    <s v="CAMP_DIW_01"/>
    <x v="2"/>
    <n v="300"/>
    <x v="2"/>
    <n v="150"/>
    <n v="52"/>
    <n v="15600"/>
    <n v="173"/>
    <n v="25950"/>
    <n v="41550"/>
    <n v="121"/>
    <n v="2.3269230769230771"/>
    <n v="10350"/>
    <n v="1.6021671826625388"/>
    <x v="0"/>
    <x v="2"/>
  </r>
  <r>
    <x v="110"/>
    <x v="12"/>
    <s v="CAMP_DIW_01"/>
    <x v="0"/>
    <n v="190"/>
    <x v="0"/>
    <n v="95"/>
    <n v="80"/>
    <n v="15200"/>
    <n v="100"/>
    <n v="9500"/>
    <n v="24700"/>
    <n v="20"/>
    <n v="0.25"/>
    <n v="-5700"/>
    <n v="-0.88235294117647056"/>
    <x v="7"/>
    <x v="0"/>
  </r>
  <r>
    <x v="111"/>
    <x v="42"/>
    <s v="CAMP_SAN_01"/>
    <x v="2"/>
    <n v="300"/>
    <x v="2"/>
    <n v="150"/>
    <n v="31"/>
    <n v="9300"/>
    <n v="77"/>
    <n v="11550"/>
    <n v="20850"/>
    <n v="46"/>
    <n v="1.4838709677419355"/>
    <n v="2250"/>
    <n v="0.34829721362229105"/>
    <x v="3"/>
    <x v="2"/>
  </r>
  <r>
    <x v="112"/>
    <x v="2"/>
    <s v="CAMP_DIW_01"/>
    <x v="11"/>
    <n v="860"/>
    <x v="4"/>
    <n v="576.19999999999993"/>
    <n v="197"/>
    <n v="169420"/>
    <n v="285"/>
    <n v="164216.99999999997"/>
    <n v="333637"/>
    <n v="88"/>
    <n v="0.4467005076142132"/>
    <n v="-5203.0000000000291"/>
    <n v="-0.8054179566563513"/>
    <x v="2"/>
    <x v="1"/>
  </r>
  <r>
    <x v="5"/>
    <x v="25"/>
    <s v="CAMP_SAN_01"/>
    <x v="13"/>
    <n v="1020"/>
    <x v="2"/>
    <n v="510"/>
    <n v="109"/>
    <n v="111180"/>
    <n v="453"/>
    <n v="231030"/>
    <n v="342210"/>
    <n v="344"/>
    <n v="3.1559633027522938"/>
    <n v="119850"/>
    <n v="18.55263157894737"/>
    <x v="6"/>
    <x v="4"/>
  </r>
  <r>
    <x v="113"/>
    <x v="11"/>
    <s v="CAMP_DIW_01"/>
    <x v="11"/>
    <n v="860"/>
    <x v="4"/>
    <n v="576.19999999999993"/>
    <n v="329"/>
    <n v="282940"/>
    <n v="470"/>
    <n v="270813.99999999994"/>
    <n v="553754"/>
    <n v="141"/>
    <n v="0.42857142857142855"/>
    <n v="-12126.000000000058"/>
    <n v="-1.8770897832817428"/>
    <x v="4"/>
    <x v="1"/>
  </r>
  <r>
    <x v="114"/>
    <x v="46"/>
    <s v="CAMP_DIW_01"/>
    <x v="1"/>
    <n v="156"/>
    <x v="1"/>
    <n v="117"/>
    <n v="259"/>
    <n v="40404"/>
    <n v="225"/>
    <n v="26325"/>
    <n v="66729"/>
    <n v="-34"/>
    <n v="-0.13127413127413126"/>
    <n v="-14079"/>
    <n v="-2.1794117647058822"/>
    <x v="3"/>
    <x v="1"/>
  </r>
  <r>
    <x v="115"/>
    <x v="36"/>
    <s v="CAMP_DIW_01"/>
    <x v="14"/>
    <n v="110"/>
    <x v="0"/>
    <n v="55"/>
    <n v="71"/>
    <n v="7810"/>
    <n v="90"/>
    <n v="4950"/>
    <n v="12760"/>
    <n v="19"/>
    <n v="0.26760563380281688"/>
    <n v="-2860"/>
    <n v="-0.44272445820433437"/>
    <x v="1"/>
    <x v="0"/>
  </r>
  <r>
    <x v="116"/>
    <x v="47"/>
    <s v="CAMP_SAN_01"/>
    <x v="2"/>
    <n v="300"/>
    <x v="2"/>
    <n v="150"/>
    <n v="31"/>
    <n v="9300"/>
    <n v="122"/>
    <n v="18300"/>
    <n v="27600"/>
    <n v="91"/>
    <n v="2.935483870967742"/>
    <n v="9000"/>
    <n v="1.3931888544891642"/>
    <x v="1"/>
    <x v="2"/>
  </r>
  <r>
    <x v="117"/>
    <x v="38"/>
    <s v="CAMP_SAN_01"/>
    <x v="9"/>
    <n v="62"/>
    <x v="0"/>
    <n v="31"/>
    <n v="64"/>
    <n v="3968"/>
    <n v="89"/>
    <n v="2759"/>
    <n v="6727"/>
    <n v="25"/>
    <n v="0.390625"/>
    <n v="-1209"/>
    <n v="-0.18715170278637772"/>
    <x v="7"/>
    <x v="0"/>
  </r>
  <r>
    <x v="118"/>
    <x v="26"/>
    <s v="CAMP_DIW_01"/>
    <x v="12"/>
    <n v="172"/>
    <x v="4"/>
    <n v="115.23999999999998"/>
    <n v="180"/>
    <n v="30960"/>
    <n v="255"/>
    <n v="29386.199999999993"/>
    <n v="60346.2"/>
    <n v="75"/>
    <n v="0.41666666666666669"/>
    <n v="-1573.8000000000065"/>
    <n v="-0.24362229102167285"/>
    <x v="2"/>
    <x v="1"/>
  </r>
  <r>
    <x v="119"/>
    <x v="45"/>
    <s v="CAMP_DIW_01"/>
    <x v="8"/>
    <n v="415"/>
    <x v="1"/>
    <n v="311.25"/>
    <n v="36"/>
    <n v="14940"/>
    <n v="34"/>
    <n v="10582.5"/>
    <n v="25522.5"/>
    <n v="-2"/>
    <n v="-5.5555555555555552E-2"/>
    <n v="-4357.5"/>
    <n v="-0.6745356037151703"/>
    <x v="8"/>
    <x v="2"/>
  </r>
  <r>
    <x v="120"/>
    <x v="9"/>
    <s v="CAMP_DIW_01"/>
    <x v="8"/>
    <n v="415"/>
    <x v="1"/>
    <n v="311.25"/>
    <n v="50"/>
    <n v="20750"/>
    <n v="43"/>
    <n v="13383.75"/>
    <n v="34133.75"/>
    <n v="-7"/>
    <n v="-0.14000000000000001"/>
    <n v="-7366.25"/>
    <n v="-1.1402863777089782"/>
    <x v="5"/>
    <x v="2"/>
  </r>
  <r>
    <x v="121"/>
    <x v="3"/>
    <s v="CAMP_DIW_01"/>
    <x v="2"/>
    <n v="300"/>
    <x v="2"/>
    <n v="150"/>
    <n v="57"/>
    <n v="17100"/>
    <n v="188"/>
    <n v="28200"/>
    <n v="45300"/>
    <n v="131"/>
    <n v="2.2982456140350878"/>
    <n v="11100"/>
    <n v="1.7182662538699691"/>
    <x v="0"/>
    <x v="2"/>
  </r>
  <r>
    <x v="122"/>
    <x v="35"/>
    <s v="CAMP_DIW_01"/>
    <x v="11"/>
    <n v="860"/>
    <x v="4"/>
    <n v="576.19999999999993"/>
    <n v="364"/>
    <n v="313040"/>
    <n v="451"/>
    <n v="259866.19999999998"/>
    <n v="572906.19999999995"/>
    <n v="87"/>
    <n v="0.23901098901098902"/>
    <n v="-53173.800000000017"/>
    <n v="-8.2312383900928818"/>
    <x v="7"/>
    <x v="1"/>
  </r>
  <r>
    <x v="123"/>
    <x v="12"/>
    <s v="CAMP_DIW_01"/>
    <x v="13"/>
    <n v="1020"/>
    <x v="2"/>
    <n v="510"/>
    <n v="59"/>
    <n v="60180"/>
    <n v="195"/>
    <n v="99450"/>
    <n v="159630"/>
    <n v="136"/>
    <n v="2.3050847457627119"/>
    <n v="39270"/>
    <n v="6.0789473684210522"/>
    <x v="7"/>
    <x v="4"/>
  </r>
  <r>
    <x v="124"/>
    <x v="1"/>
    <s v="CAMP_DIW_01"/>
    <x v="3"/>
    <n v="3000"/>
    <x v="3"/>
    <n v="2500"/>
    <n v="437"/>
    <n v="1311000"/>
    <n v="1306"/>
    <n v="3265000"/>
    <n v="4576000"/>
    <n v="869"/>
    <n v="1.9885583524027459"/>
    <n v="1954000"/>
    <n v="302.47678018575851"/>
    <x v="1"/>
    <x v="3"/>
  </r>
  <r>
    <x v="125"/>
    <x v="18"/>
    <s v="CAMP_SAN_01"/>
    <x v="13"/>
    <n v="1020"/>
    <x v="2"/>
    <n v="510"/>
    <n v="82"/>
    <n v="83640"/>
    <n v="322"/>
    <n v="164220"/>
    <n v="247860"/>
    <n v="240"/>
    <n v="2.9268292682926829"/>
    <n v="80580"/>
    <n v="12.473684210526315"/>
    <x v="3"/>
    <x v="4"/>
  </r>
  <r>
    <x v="126"/>
    <x v="9"/>
    <s v="CAMP_SAN_01"/>
    <x v="13"/>
    <n v="1020"/>
    <x v="2"/>
    <n v="510"/>
    <n v="76"/>
    <n v="77520"/>
    <n v="300"/>
    <n v="153000"/>
    <n v="230520"/>
    <n v="224"/>
    <n v="2.9473684210526314"/>
    <n v="75480"/>
    <n v="11.684210526315789"/>
    <x v="5"/>
    <x v="4"/>
  </r>
  <r>
    <x v="127"/>
    <x v="41"/>
    <s v="CAMP_SAN_01"/>
    <x v="9"/>
    <n v="62"/>
    <x v="0"/>
    <n v="31"/>
    <n v="27"/>
    <n v="1674"/>
    <n v="31"/>
    <n v="961"/>
    <n v="2635"/>
    <n v="4"/>
    <n v="0.14814814814814814"/>
    <n v="-713"/>
    <n v="-0.11037151702786378"/>
    <x v="9"/>
    <x v="0"/>
  </r>
  <r>
    <x v="128"/>
    <x v="7"/>
    <s v="CAMP_SAN_01"/>
    <x v="6"/>
    <n v="350"/>
    <x v="2"/>
    <n v="175"/>
    <n v="135"/>
    <n v="47250"/>
    <n v="534"/>
    <n v="93450"/>
    <n v="140700"/>
    <n v="399"/>
    <n v="2.9555555555555557"/>
    <n v="46200"/>
    <n v="7.151702786377709"/>
    <x v="4"/>
    <x v="4"/>
  </r>
  <r>
    <x v="129"/>
    <x v="48"/>
    <s v="CAMP_DIW_01"/>
    <x v="6"/>
    <n v="350"/>
    <x v="2"/>
    <n v="175"/>
    <n v="68"/>
    <n v="23800"/>
    <n v="235"/>
    <n v="41125"/>
    <n v="64925"/>
    <n v="167"/>
    <n v="2.4558823529411766"/>
    <n v="17325"/>
    <n v="2.681888544891641"/>
    <x v="4"/>
    <x v="4"/>
  </r>
  <r>
    <x v="130"/>
    <x v="37"/>
    <s v="CAMP_SAN_01"/>
    <x v="7"/>
    <n v="1190"/>
    <x v="2"/>
    <n v="595"/>
    <n v="27"/>
    <n v="32130"/>
    <n v="106"/>
    <n v="63070"/>
    <n v="95200"/>
    <n v="79"/>
    <n v="2.925925925925926"/>
    <n v="30940"/>
    <n v="4.7894736842105265"/>
    <x v="9"/>
    <x v="2"/>
  </r>
  <r>
    <x v="131"/>
    <x v="8"/>
    <s v="CAMP_SAN_01"/>
    <x v="10"/>
    <n v="370"/>
    <x v="2"/>
    <n v="185"/>
    <n v="363"/>
    <n v="134310"/>
    <n v="990"/>
    <n v="183150"/>
    <n v="317460"/>
    <n v="627"/>
    <n v="1.7272727272727273"/>
    <n v="48840"/>
    <n v="7.560371517027864"/>
    <x v="0"/>
    <x v="1"/>
  </r>
  <r>
    <x v="132"/>
    <x v="42"/>
    <s v="CAMP_DIW_01"/>
    <x v="1"/>
    <n v="156"/>
    <x v="1"/>
    <n v="117"/>
    <n v="196"/>
    <n v="30576"/>
    <n v="174"/>
    <n v="20358"/>
    <n v="50934"/>
    <n v="-22"/>
    <n v="-0.11224489795918367"/>
    <n v="-10218"/>
    <n v="-1.5817337461300309"/>
    <x v="3"/>
    <x v="1"/>
  </r>
  <r>
    <x v="133"/>
    <x v="49"/>
    <s v="CAMP_SAN_01"/>
    <x v="6"/>
    <n v="350"/>
    <x v="2"/>
    <n v="175"/>
    <n v="133"/>
    <n v="46550"/>
    <n v="559"/>
    <n v="97825"/>
    <n v="144375"/>
    <n v="426"/>
    <n v="3.2030075187969924"/>
    <n v="51275"/>
    <n v="7.9373065015479876"/>
    <x v="1"/>
    <x v="4"/>
  </r>
  <r>
    <x v="134"/>
    <x v="44"/>
    <s v="CAMP_SAN_01"/>
    <x v="0"/>
    <n v="190"/>
    <x v="0"/>
    <n v="95"/>
    <n v="58"/>
    <n v="11020"/>
    <n v="81"/>
    <n v="7695"/>
    <n v="18715"/>
    <n v="23"/>
    <n v="0.39655172413793105"/>
    <n v="-3325"/>
    <n v="-0.51470588235294112"/>
    <x v="7"/>
    <x v="0"/>
  </r>
  <r>
    <x v="135"/>
    <x v="43"/>
    <s v="CAMP_DIW_01"/>
    <x v="7"/>
    <n v="1190"/>
    <x v="2"/>
    <n v="595"/>
    <n v="35"/>
    <n v="41650"/>
    <n v="122"/>
    <n v="72590"/>
    <n v="114240"/>
    <n v="87"/>
    <n v="2.4857142857142858"/>
    <n v="30940"/>
    <n v="4.7894736842105265"/>
    <x v="5"/>
    <x v="2"/>
  </r>
  <r>
    <x v="136"/>
    <x v="41"/>
    <s v="CAMP_DIW_01"/>
    <x v="6"/>
    <n v="350"/>
    <x v="2"/>
    <n v="175"/>
    <n v="38"/>
    <n v="13300"/>
    <n v="133"/>
    <n v="23275"/>
    <n v="36575"/>
    <n v="95"/>
    <n v="2.5"/>
    <n v="9975"/>
    <n v="1.5441176470588236"/>
    <x v="9"/>
    <x v="4"/>
  </r>
  <r>
    <x v="137"/>
    <x v="48"/>
    <s v="CAMP_DIW_01"/>
    <x v="1"/>
    <n v="156"/>
    <x v="1"/>
    <n v="117"/>
    <n v="351"/>
    <n v="54756"/>
    <n v="305"/>
    <n v="35685"/>
    <n v="90441"/>
    <n v="-46"/>
    <n v="-0.13105413105413105"/>
    <n v="-19071"/>
    <n v="-2.9521671826625386"/>
    <x v="4"/>
    <x v="1"/>
  </r>
  <r>
    <x v="138"/>
    <x v="5"/>
    <s v="CAMP_DIW_01"/>
    <x v="4"/>
    <n v="55"/>
    <x v="1"/>
    <n v="41.25"/>
    <n v="136"/>
    <n v="7480"/>
    <n v="121"/>
    <n v="4991.25"/>
    <n v="12471.25"/>
    <n v="-15"/>
    <n v="-0.11029411764705882"/>
    <n v="-2488.75"/>
    <n v="-0.38525541795665635"/>
    <x v="1"/>
    <x v="2"/>
  </r>
  <r>
    <x v="139"/>
    <x v="18"/>
    <s v="CAMP_SAN_01"/>
    <x v="10"/>
    <n v="370"/>
    <x v="2"/>
    <n v="185"/>
    <n v="252"/>
    <n v="93240"/>
    <n v="985"/>
    <n v="182225"/>
    <n v="275465"/>
    <n v="733"/>
    <n v="2.9087301587301586"/>
    <n v="88985"/>
    <n v="13.774767801857585"/>
    <x v="3"/>
    <x v="1"/>
  </r>
  <r>
    <x v="140"/>
    <x v="42"/>
    <s v="CAMP_DIW_01"/>
    <x v="3"/>
    <n v="3000"/>
    <x v="3"/>
    <n v="2500"/>
    <n v="260"/>
    <n v="780000"/>
    <n v="681"/>
    <n v="1702500"/>
    <n v="2482500"/>
    <n v="421"/>
    <n v="1.6192307692307693"/>
    <n v="922500"/>
    <n v="142.80185758513932"/>
    <x v="3"/>
    <x v="3"/>
  </r>
  <r>
    <x v="141"/>
    <x v="26"/>
    <s v="CAMP_DIW_01"/>
    <x v="10"/>
    <n v="290"/>
    <x v="1"/>
    <n v="217.5"/>
    <n v="150"/>
    <n v="43500"/>
    <n v="123"/>
    <n v="26752.5"/>
    <n v="70252.5"/>
    <n v="-27"/>
    <n v="-0.18"/>
    <n v="-16747.5"/>
    <n v="-2.5924922600619196"/>
    <x v="2"/>
    <x v="1"/>
  </r>
  <r>
    <x v="142"/>
    <x v="11"/>
    <s v="CAMP_SAN_01"/>
    <x v="0"/>
    <n v="190"/>
    <x v="0"/>
    <n v="95"/>
    <n v="49"/>
    <n v="9310"/>
    <n v="69"/>
    <n v="6555"/>
    <n v="15865"/>
    <n v="20"/>
    <n v="0.40816326530612246"/>
    <n v="-2755"/>
    <n v="-0.4264705882352941"/>
    <x v="4"/>
    <x v="0"/>
  </r>
  <r>
    <x v="143"/>
    <x v="7"/>
    <s v="CAMP_SAN_01"/>
    <x v="7"/>
    <n v="1190"/>
    <x v="2"/>
    <n v="595"/>
    <n v="51"/>
    <n v="60690"/>
    <n v="203"/>
    <n v="120785"/>
    <n v="181475"/>
    <n v="152"/>
    <n v="2.9803921568627452"/>
    <n v="60095"/>
    <n v="9.3026315789473681"/>
    <x v="4"/>
    <x v="2"/>
  </r>
  <r>
    <x v="144"/>
    <x v="25"/>
    <s v="CAMP_DIW_01"/>
    <x v="14"/>
    <n v="110"/>
    <x v="0"/>
    <n v="55"/>
    <n v="103"/>
    <n v="11330"/>
    <n v="159"/>
    <n v="8745"/>
    <n v="20075"/>
    <n v="56"/>
    <n v="0.5436893203883495"/>
    <n v="-2585"/>
    <n v="-0.40015479876160992"/>
    <x v="6"/>
    <x v="0"/>
  </r>
  <r>
    <x v="145"/>
    <x v="46"/>
    <s v="CAMP_SAN_01"/>
    <x v="13"/>
    <n v="1020"/>
    <x v="2"/>
    <n v="510"/>
    <n v="61"/>
    <n v="62220"/>
    <n v="234"/>
    <n v="119340"/>
    <n v="181560"/>
    <n v="173"/>
    <n v="2.8360655737704916"/>
    <n v="57120"/>
    <n v="8.8421052631578956"/>
    <x v="3"/>
    <x v="4"/>
  </r>
  <r>
    <x v="146"/>
    <x v="38"/>
    <s v="CAMP_DIW_01"/>
    <x v="1"/>
    <n v="156"/>
    <x v="1"/>
    <n v="117"/>
    <n v="330"/>
    <n v="51480"/>
    <n v="290"/>
    <n v="33930"/>
    <n v="85410"/>
    <n v="-40"/>
    <n v="-0.12121212121212122"/>
    <n v="-17550"/>
    <n v="-2.7167182662538698"/>
    <x v="7"/>
    <x v="1"/>
  </r>
  <r>
    <x v="147"/>
    <x v="3"/>
    <s v="CAMP_SAN_01"/>
    <x v="1"/>
    <n v="200"/>
    <x v="2"/>
    <n v="100"/>
    <n v="267"/>
    <n v="53400"/>
    <n v="1054"/>
    <n v="105400"/>
    <n v="158800"/>
    <n v="787"/>
    <n v="2.9475655430711609"/>
    <n v="52000"/>
    <n v="8.0495356037151709"/>
    <x v="0"/>
    <x v="1"/>
  </r>
  <r>
    <x v="148"/>
    <x v="33"/>
    <s v="CAMP_SAN_01"/>
    <x v="5"/>
    <n v="50"/>
    <x v="1"/>
    <n v="37.5"/>
    <n v="25"/>
    <n v="1250"/>
    <n v="22"/>
    <n v="825"/>
    <n v="2075"/>
    <n v="-3"/>
    <n v="-0.12"/>
    <n v="-425"/>
    <n v="-6.5789473684210523E-2"/>
    <x v="0"/>
    <x v="0"/>
  </r>
  <r>
    <x v="149"/>
    <x v="39"/>
    <s v="CAMP_SAN_01"/>
    <x v="8"/>
    <n v="415"/>
    <x v="1"/>
    <n v="311.25"/>
    <n v="39"/>
    <n v="16185"/>
    <n v="36"/>
    <n v="11205"/>
    <n v="27390"/>
    <n v="-3"/>
    <n v="-7.6923076923076927E-2"/>
    <n v="-4980"/>
    <n v="-0.77089783281733748"/>
    <x v="1"/>
    <x v="2"/>
  </r>
  <r>
    <x v="150"/>
    <x v="22"/>
    <s v="CAMP_DIW_01"/>
    <x v="5"/>
    <n v="65"/>
    <x v="0"/>
    <n v="32.5"/>
    <n v="68"/>
    <n v="4420"/>
    <n v="76"/>
    <n v="2470"/>
    <n v="6890"/>
    <n v="8"/>
    <n v="0.11764705882352941"/>
    <n v="-1950"/>
    <n v="-0.30185758513931887"/>
    <x v="5"/>
    <x v="0"/>
  </r>
  <r>
    <x v="151"/>
    <x v="24"/>
    <s v="CAMP_DIW_01"/>
    <x v="1"/>
    <n v="156"/>
    <x v="1"/>
    <n v="117"/>
    <n v="241"/>
    <n v="37596"/>
    <n v="209"/>
    <n v="24453"/>
    <n v="62049"/>
    <n v="-32"/>
    <n v="-0.13278008298755187"/>
    <n v="-13143"/>
    <n v="-2.0345201238390094"/>
    <x v="5"/>
    <x v="1"/>
  </r>
  <r>
    <x v="152"/>
    <x v="5"/>
    <s v="CAMP_DIW_01"/>
    <x v="5"/>
    <n v="65"/>
    <x v="0"/>
    <n v="32.5"/>
    <n v="92"/>
    <n v="5980"/>
    <n v="120"/>
    <n v="3900"/>
    <n v="9880"/>
    <n v="28"/>
    <n v="0.30434782608695654"/>
    <n v="-2080"/>
    <n v="-0.32198142414860681"/>
    <x v="1"/>
    <x v="0"/>
  </r>
  <r>
    <x v="153"/>
    <x v="42"/>
    <s v="CAMP_DIW_01"/>
    <x v="5"/>
    <n v="65"/>
    <x v="0"/>
    <n v="32.5"/>
    <n v="68"/>
    <n v="4420"/>
    <n v="76"/>
    <n v="2470"/>
    <n v="6890"/>
    <n v="8"/>
    <n v="0.11764705882352941"/>
    <n v="-1950"/>
    <n v="-0.30185758513931887"/>
    <x v="3"/>
    <x v="0"/>
  </r>
  <r>
    <x v="154"/>
    <x v="27"/>
    <s v="CAMP_DIW_01"/>
    <x v="14"/>
    <n v="110"/>
    <x v="0"/>
    <n v="55"/>
    <n v="92"/>
    <n v="10120"/>
    <n v="147"/>
    <n v="8085"/>
    <n v="18205"/>
    <n v="55"/>
    <n v="0.59782608695652173"/>
    <n v="-2035"/>
    <n v="-0.31501547987616096"/>
    <x v="4"/>
    <x v="0"/>
  </r>
  <r>
    <x v="155"/>
    <x v="8"/>
    <s v="CAMP_DIW_01"/>
    <x v="8"/>
    <n v="415"/>
    <x v="1"/>
    <n v="311.25"/>
    <n v="68"/>
    <n v="28220"/>
    <n v="61"/>
    <n v="18986.25"/>
    <n v="47206.25"/>
    <n v="-7"/>
    <n v="-0.10294117647058823"/>
    <n v="-9233.75"/>
    <n v="-1.4293730650154799"/>
    <x v="0"/>
    <x v="2"/>
  </r>
  <r>
    <x v="156"/>
    <x v="45"/>
    <s v="CAMP_SAN_01"/>
    <x v="2"/>
    <n v="300"/>
    <x v="2"/>
    <n v="150"/>
    <n v="21"/>
    <n v="6300"/>
    <n v="82"/>
    <n v="12300"/>
    <n v="18600"/>
    <n v="61"/>
    <n v="2.9047619047619047"/>
    <n v="6000"/>
    <n v="0.92879256965944268"/>
    <x v="8"/>
    <x v="2"/>
  </r>
  <r>
    <x v="157"/>
    <x v="40"/>
    <s v="CAMP_SAN_01"/>
    <x v="9"/>
    <n v="62"/>
    <x v="0"/>
    <n v="31"/>
    <n v="33"/>
    <n v="2046"/>
    <n v="47"/>
    <n v="1457"/>
    <n v="3503"/>
    <n v="14"/>
    <n v="0.42424242424242425"/>
    <n v="-589"/>
    <n v="-9.1176470588235289E-2"/>
    <x v="9"/>
    <x v="0"/>
  </r>
  <r>
    <x v="158"/>
    <x v="4"/>
    <s v="CAMP_SAN_01"/>
    <x v="4"/>
    <n v="55"/>
    <x v="1"/>
    <n v="41.25"/>
    <n v="25"/>
    <n v="1375"/>
    <n v="20"/>
    <n v="825"/>
    <n v="2200"/>
    <n v="-5"/>
    <n v="-0.2"/>
    <n v="-550"/>
    <n v="-8.5139318885448914E-2"/>
    <x v="1"/>
    <x v="2"/>
  </r>
  <r>
    <x v="159"/>
    <x v="25"/>
    <s v="CAMP_DIW_01"/>
    <x v="5"/>
    <n v="65"/>
    <x v="0"/>
    <n v="32.5"/>
    <n v="103"/>
    <n v="6695"/>
    <n v="158"/>
    <n v="5135"/>
    <n v="11830"/>
    <n v="55"/>
    <n v="0.53398058252427183"/>
    <n v="-1560"/>
    <n v="-0.24148606811145512"/>
    <x v="6"/>
    <x v="0"/>
  </r>
  <r>
    <x v="160"/>
    <x v="29"/>
    <s v="CAMP_SAN_01"/>
    <x v="7"/>
    <n v="1190"/>
    <x v="2"/>
    <n v="595"/>
    <n v="60"/>
    <n v="71400"/>
    <n v="238"/>
    <n v="141610"/>
    <n v="213010"/>
    <n v="178"/>
    <n v="2.9666666666666668"/>
    <n v="70210"/>
    <n v="10.868421052631579"/>
    <x v="4"/>
    <x v="2"/>
  </r>
  <r>
    <x v="161"/>
    <x v="17"/>
    <s v="CAMP_DIW_01"/>
    <x v="5"/>
    <n v="65"/>
    <x v="0"/>
    <n v="32.5"/>
    <n v="68"/>
    <n v="4420"/>
    <n v="93"/>
    <n v="3022.5"/>
    <n v="7442.5"/>
    <n v="25"/>
    <n v="0.36764705882352944"/>
    <n v="-1397.5"/>
    <n v="-0.2163312693498452"/>
    <x v="8"/>
    <x v="0"/>
  </r>
  <r>
    <x v="162"/>
    <x v="40"/>
    <s v="CAMP_DIW_01"/>
    <x v="7"/>
    <n v="1190"/>
    <x v="2"/>
    <n v="595"/>
    <n v="24"/>
    <n v="28560"/>
    <n v="70"/>
    <n v="41650"/>
    <n v="70210"/>
    <n v="46"/>
    <n v="1.9166666666666667"/>
    <n v="13090"/>
    <n v="2.0263157894736841"/>
    <x v="9"/>
    <x v="2"/>
  </r>
  <r>
    <x v="163"/>
    <x v="22"/>
    <s v="CAMP_DIW_01"/>
    <x v="11"/>
    <n v="860"/>
    <x v="4"/>
    <n v="576.19999999999993"/>
    <n v="276"/>
    <n v="237360"/>
    <n v="345"/>
    <n v="198788.99999999997"/>
    <n v="436149"/>
    <n v="69"/>
    <n v="0.25"/>
    <n v="-38571.000000000029"/>
    <n v="-5.9707430340557321"/>
    <x v="5"/>
    <x v="1"/>
  </r>
  <r>
    <x v="164"/>
    <x v="1"/>
    <s v="CAMP_SAN_01"/>
    <x v="13"/>
    <n v="1020"/>
    <x v="2"/>
    <n v="510"/>
    <n v="97"/>
    <n v="98940"/>
    <n v="385"/>
    <n v="196350"/>
    <n v="295290"/>
    <n v="288"/>
    <n v="2.9690721649484537"/>
    <n v="97410"/>
    <n v="15.078947368421053"/>
    <x v="1"/>
    <x v="4"/>
  </r>
  <r>
    <x v="165"/>
    <x v="40"/>
    <s v="CAMP_SAN_01"/>
    <x v="2"/>
    <n v="300"/>
    <x v="2"/>
    <n v="150"/>
    <n v="21"/>
    <n v="6300"/>
    <n v="54"/>
    <n v="8100"/>
    <n v="14400"/>
    <n v="33"/>
    <n v="1.5714285714285714"/>
    <n v="1800"/>
    <n v="0.27863777089783281"/>
    <x v="9"/>
    <x v="2"/>
  </r>
  <r>
    <x v="166"/>
    <x v="45"/>
    <s v="CAMP_SAN_01"/>
    <x v="8"/>
    <n v="415"/>
    <x v="1"/>
    <n v="311.25"/>
    <n v="21"/>
    <n v="8715"/>
    <n v="19"/>
    <n v="5913.75"/>
    <n v="14628.75"/>
    <n v="-2"/>
    <n v="-9.5238095238095233E-2"/>
    <n v="-2801.25"/>
    <n v="-0.43363003095975233"/>
    <x v="8"/>
    <x v="2"/>
  </r>
  <r>
    <x v="167"/>
    <x v="11"/>
    <s v="CAMP_SAN_01"/>
    <x v="14"/>
    <n v="90"/>
    <x v="1"/>
    <n v="67.5"/>
    <n v="55"/>
    <n v="4950"/>
    <n v="45"/>
    <n v="3037.5"/>
    <n v="7987.5"/>
    <n v="-10"/>
    <n v="-0.18181818181818182"/>
    <n v="-1912.5"/>
    <n v="-0.29605263157894735"/>
    <x v="4"/>
    <x v="0"/>
  </r>
  <r>
    <x v="168"/>
    <x v="19"/>
    <s v="CAMP_DIW_01"/>
    <x v="2"/>
    <n v="300"/>
    <x v="2"/>
    <n v="150"/>
    <n v="59"/>
    <n v="17700"/>
    <n v="195"/>
    <n v="29250"/>
    <n v="46950"/>
    <n v="136"/>
    <n v="2.3050847457627119"/>
    <n v="11550"/>
    <n v="1.7879256965944272"/>
    <x v="4"/>
    <x v="2"/>
  </r>
  <r>
    <x v="169"/>
    <x v="12"/>
    <s v="CAMP_SAN_01"/>
    <x v="6"/>
    <n v="350"/>
    <x v="2"/>
    <n v="175"/>
    <n v="111"/>
    <n v="38850"/>
    <n v="445"/>
    <n v="77875"/>
    <n v="116725"/>
    <n v="334"/>
    <n v="3.0090090090090089"/>
    <n v="39025"/>
    <n v="6.0410216718266252"/>
    <x v="7"/>
    <x v="4"/>
  </r>
  <r>
    <x v="170"/>
    <x v="6"/>
    <s v="CAMP_DIW_01"/>
    <x v="13"/>
    <n v="1020"/>
    <x v="2"/>
    <n v="510"/>
    <n v="33"/>
    <n v="33660"/>
    <n v="109"/>
    <n v="55590"/>
    <n v="89250"/>
    <n v="76"/>
    <n v="2.3030303030303032"/>
    <n v="21930"/>
    <n v="3.3947368421052633"/>
    <x v="3"/>
    <x v="4"/>
  </r>
  <r>
    <x v="171"/>
    <x v="7"/>
    <s v="CAMP_SAN_01"/>
    <x v="9"/>
    <n v="62"/>
    <x v="0"/>
    <n v="31"/>
    <n v="52"/>
    <n v="3224"/>
    <n v="72"/>
    <n v="2232"/>
    <n v="5456"/>
    <n v="20"/>
    <n v="0.38461538461538464"/>
    <n v="-992"/>
    <n v="-0.15356037151702787"/>
    <x v="4"/>
    <x v="0"/>
  </r>
  <r>
    <x v="172"/>
    <x v="8"/>
    <s v="CAMP_DIW_01"/>
    <x v="9"/>
    <n v="62"/>
    <x v="0"/>
    <n v="31"/>
    <n v="89"/>
    <n v="5518"/>
    <n v="112"/>
    <n v="3472"/>
    <n v="8990"/>
    <n v="23"/>
    <n v="0.25842696629213485"/>
    <n v="-2046"/>
    <n v="-0.31671826625386995"/>
    <x v="0"/>
    <x v="0"/>
  </r>
  <r>
    <x v="173"/>
    <x v="16"/>
    <s v="CAMP_DIW_01"/>
    <x v="8"/>
    <n v="415"/>
    <x v="1"/>
    <n v="311.25"/>
    <n v="87"/>
    <n v="36105"/>
    <n v="77"/>
    <n v="23966.25"/>
    <n v="60071.25"/>
    <n v="-10"/>
    <n v="-0.11494252873563218"/>
    <n v="-12138.75"/>
    <n v="-1.8790634674922602"/>
    <x v="7"/>
    <x v="2"/>
  </r>
  <r>
    <x v="174"/>
    <x v="36"/>
    <s v="CAMP_DIW_01"/>
    <x v="7"/>
    <n v="1190"/>
    <x v="2"/>
    <n v="595"/>
    <n v="47"/>
    <n v="55930"/>
    <n v="163"/>
    <n v="96985"/>
    <n v="152915"/>
    <n v="116"/>
    <n v="2.4680851063829787"/>
    <n v="41055"/>
    <n v="6.3552631578947372"/>
    <x v="1"/>
    <x v="2"/>
  </r>
  <r>
    <x v="5"/>
    <x v="30"/>
    <s v="CAMP_SAN_01"/>
    <x v="0"/>
    <n v="190"/>
    <x v="0"/>
    <n v="95"/>
    <n v="43"/>
    <n v="8170"/>
    <n v="48"/>
    <n v="4560"/>
    <n v="12730"/>
    <n v="5"/>
    <n v="0.11627906976744186"/>
    <n v="-3610"/>
    <n v="-0.55882352941176472"/>
    <x v="6"/>
    <x v="0"/>
  </r>
  <r>
    <x v="175"/>
    <x v="40"/>
    <s v="CAMP_SAN_01"/>
    <x v="12"/>
    <n v="172"/>
    <x v="4"/>
    <n v="115.23999999999998"/>
    <n v="169"/>
    <n v="29068"/>
    <n v="236"/>
    <n v="27196.639999999996"/>
    <n v="56264.639999999999"/>
    <n v="67"/>
    <n v="0.39644970414201186"/>
    <n v="-1871.3600000000042"/>
    <n v="-0.28968421052631643"/>
    <x v="9"/>
    <x v="1"/>
  </r>
  <r>
    <x v="176"/>
    <x v="40"/>
    <s v="CAMP_DIW_01"/>
    <x v="0"/>
    <n v="190"/>
    <x v="0"/>
    <n v="95"/>
    <n v="35"/>
    <n v="6650"/>
    <n v="45"/>
    <n v="4275"/>
    <n v="10925"/>
    <n v="10"/>
    <n v="0.2857142857142857"/>
    <n v="-2375"/>
    <n v="-0.36764705882352944"/>
    <x v="9"/>
    <x v="0"/>
  </r>
  <r>
    <x v="177"/>
    <x v="27"/>
    <s v="CAMP_SAN_01"/>
    <x v="4"/>
    <n v="55"/>
    <x v="1"/>
    <n v="41.25"/>
    <n v="30"/>
    <n v="1650"/>
    <n v="22"/>
    <n v="907.5"/>
    <n v="2557.5"/>
    <n v="-8"/>
    <n v="-0.26666666666666666"/>
    <n v="-742.5"/>
    <n v="-0.11493808049535603"/>
    <x v="4"/>
    <x v="2"/>
  </r>
  <r>
    <x v="178"/>
    <x v="16"/>
    <s v="CAMP_DIW_01"/>
    <x v="6"/>
    <n v="350"/>
    <x v="2"/>
    <n v="175"/>
    <n v="66"/>
    <n v="23100"/>
    <n v="226"/>
    <n v="39550"/>
    <n v="62650"/>
    <n v="160"/>
    <n v="2.4242424242424243"/>
    <n v="16450"/>
    <n v="2.5464396284829722"/>
    <x v="7"/>
    <x v="4"/>
  </r>
  <r>
    <x v="179"/>
    <x v="14"/>
    <s v="CAMP_DIW_01"/>
    <x v="12"/>
    <n v="172"/>
    <x v="4"/>
    <n v="115.23999999999998"/>
    <n v="155"/>
    <n v="26660"/>
    <n v="218"/>
    <n v="25122.319999999996"/>
    <n v="51782.319999999992"/>
    <n v="63"/>
    <n v="0.40645161290322579"/>
    <n v="-1537.6800000000039"/>
    <n v="-0.23803095975232258"/>
    <x v="3"/>
    <x v="1"/>
  </r>
  <r>
    <x v="180"/>
    <x v="29"/>
    <s v="CAMP_DIW_01"/>
    <x v="6"/>
    <n v="350"/>
    <x v="2"/>
    <n v="175"/>
    <n v="82"/>
    <n v="28700"/>
    <n v="273"/>
    <n v="47775"/>
    <n v="76475"/>
    <n v="191"/>
    <n v="2.3292682926829267"/>
    <n v="19075"/>
    <n v="2.9527863777089784"/>
    <x v="4"/>
    <x v="4"/>
  </r>
  <r>
    <x v="181"/>
    <x v="28"/>
    <s v="CAMP_SAN_01"/>
    <x v="12"/>
    <n v="172"/>
    <x v="4"/>
    <n v="115.23999999999998"/>
    <n v="264"/>
    <n v="45408"/>
    <n v="361"/>
    <n v="41601.639999999992"/>
    <n v="87009.639999999985"/>
    <n v="97"/>
    <n v="0.36742424242424243"/>
    <n v="-3806.3600000000079"/>
    <n v="-0.58921981424148728"/>
    <x v="1"/>
    <x v="1"/>
  </r>
  <r>
    <x v="182"/>
    <x v="35"/>
    <s v="CAMP_DIW_01"/>
    <x v="4"/>
    <n v="55"/>
    <x v="1"/>
    <n v="41.25"/>
    <n v="119"/>
    <n v="6545"/>
    <n v="107"/>
    <n v="4413.75"/>
    <n v="10958.75"/>
    <n v="-12"/>
    <n v="-0.10084033613445378"/>
    <n v="-2131.25"/>
    <n v="-0.32991486068111453"/>
    <x v="7"/>
    <x v="2"/>
  </r>
  <r>
    <x v="183"/>
    <x v="21"/>
    <s v="CAMP_SAN_01"/>
    <x v="6"/>
    <n v="350"/>
    <x v="2"/>
    <n v="175"/>
    <n v="114"/>
    <n v="39900"/>
    <n v="502"/>
    <n v="87850"/>
    <n v="127750"/>
    <n v="388"/>
    <n v="3.4035087719298245"/>
    <n v="47950"/>
    <n v="7.4226006191950464"/>
    <x v="7"/>
    <x v="4"/>
  </r>
  <r>
    <x v="184"/>
    <x v="2"/>
    <s v="CAMP_SAN_01"/>
    <x v="13"/>
    <n v="1020"/>
    <x v="2"/>
    <n v="510"/>
    <n v="48"/>
    <n v="48960"/>
    <n v="187"/>
    <n v="95370"/>
    <n v="144330"/>
    <n v="139"/>
    <n v="2.8958333333333335"/>
    <n v="46410"/>
    <n v="7.1842105263157894"/>
    <x v="2"/>
    <x v="4"/>
  </r>
  <r>
    <x v="185"/>
    <x v="38"/>
    <s v="CAMP_SAN_01"/>
    <x v="13"/>
    <n v="1020"/>
    <x v="2"/>
    <n v="510"/>
    <n v="112"/>
    <n v="114240"/>
    <n v="460"/>
    <n v="234600"/>
    <n v="348840"/>
    <n v="348"/>
    <n v="3.1071428571428572"/>
    <n v="120360"/>
    <n v="18.631578947368421"/>
    <x v="7"/>
    <x v="4"/>
  </r>
  <r>
    <x v="186"/>
    <x v="34"/>
    <s v="CAMP_DIW_01"/>
    <x v="10"/>
    <n v="290"/>
    <x v="1"/>
    <n v="217.5"/>
    <n v="309"/>
    <n v="89610"/>
    <n v="265"/>
    <n v="57637.5"/>
    <n v="147247.5"/>
    <n v="-44"/>
    <n v="-0.14239482200647249"/>
    <n v="-31972.5"/>
    <n v="-4.9493034055727554"/>
    <x v="7"/>
    <x v="1"/>
  </r>
  <r>
    <x v="5"/>
    <x v="47"/>
    <s v="CAMP_SAN_01"/>
    <x v="14"/>
    <n v="90"/>
    <x v="1"/>
    <n v="67.5"/>
    <n v="64"/>
    <n v="5760"/>
    <n v="53"/>
    <n v="3577.5"/>
    <n v="9337.5"/>
    <n v="-11"/>
    <n v="-0.171875"/>
    <n v="-2182.5"/>
    <n v="-0.33784829721362231"/>
    <x v="1"/>
    <x v="0"/>
  </r>
  <r>
    <x v="187"/>
    <x v="10"/>
    <s v="CAMP_DIW_01"/>
    <x v="11"/>
    <n v="860"/>
    <x v="4"/>
    <n v="576.19999999999993"/>
    <n v="283"/>
    <n v="243380"/>
    <n v="430"/>
    <n v="247765.99999999997"/>
    <n v="491146"/>
    <n v="147"/>
    <n v="0.51943462897526504"/>
    <n v="4385.9999999999709"/>
    <n v="0.67894736842104808"/>
    <x v="6"/>
    <x v="1"/>
  </r>
  <r>
    <x v="188"/>
    <x v="45"/>
    <s v="CAMP_SAN_01"/>
    <x v="13"/>
    <n v="1020"/>
    <x v="2"/>
    <n v="510"/>
    <n v="61"/>
    <n v="62220"/>
    <n v="234"/>
    <n v="119340"/>
    <n v="181560"/>
    <n v="173"/>
    <n v="2.8360655737704916"/>
    <n v="57120"/>
    <n v="8.8421052631578956"/>
    <x v="8"/>
    <x v="4"/>
  </r>
  <r>
    <x v="189"/>
    <x v="24"/>
    <s v="CAMP_SAN_01"/>
    <x v="8"/>
    <n v="415"/>
    <x v="1"/>
    <n v="311.25"/>
    <n v="21"/>
    <n v="8715"/>
    <n v="17"/>
    <n v="5291.25"/>
    <n v="14006.25"/>
    <n v="-4"/>
    <n v="-0.19047619047619047"/>
    <n v="-3423.75"/>
    <n v="-0.52999226006191946"/>
    <x v="5"/>
    <x v="2"/>
  </r>
  <r>
    <x v="190"/>
    <x v="29"/>
    <s v="CAMP_SAN_01"/>
    <x v="4"/>
    <n v="55"/>
    <x v="1"/>
    <n v="41.25"/>
    <n v="24"/>
    <n v="1320"/>
    <n v="18"/>
    <n v="742.5"/>
    <n v="2062.5"/>
    <n v="-6"/>
    <n v="-0.25"/>
    <n v="-577.5"/>
    <n v="-8.9396284829721367E-2"/>
    <x v="4"/>
    <x v="2"/>
  </r>
  <r>
    <x v="191"/>
    <x v="37"/>
    <s v="CAMP_SAN_01"/>
    <x v="1"/>
    <n v="200"/>
    <x v="2"/>
    <n v="100"/>
    <n v="195"/>
    <n v="39000"/>
    <n v="776"/>
    <n v="77600"/>
    <n v="116600"/>
    <n v="581"/>
    <n v="2.9794871794871796"/>
    <n v="38600"/>
    <n v="5.9752321981424146"/>
    <x v="9"/>
    <x v="1"/>
  </r>
  <r>
    <x v="192"/>
    <x v="14"/>
    <s v="CAMP_DIW_01"/>
    <x v="4"/>
    <n v="55"/>
    <x v="1"/>
    <n v="41.25"/>
    <n v="89"/>
    <n v="4895"/>
    <n v="72"/>
    <n v="2970"/>
    <n v="7865"/>
    <n v="-17"/>
    <n v="-0.19101123595505617"/>
    <n v="-1925"/>
    <n v="-0.29798761609907121"/>
    <x v="3"/>
    <x v="2"/>
  </r>
  <r>
    <x v="193"/>
    <x v="17"/>
    <s v="CAMP_DIW_01"/>
    <x v="11"/>
    <n v="860"/>
    <x v="4"/>
    <n v="576.19999999999993"/>
    <n v="196"/>
    <n v="168560"/>
    <n v="303"/>
    <n v="174588.59999999998"/>
    <n v="343148.6"/>
    <n v="107"/>
    <n v="0.54591836734693877"/>
    <n v="6028.5999999999767"/>
    <n v="0.93321981424148248"/>
    <x v="8"/>
    <x v="1"/>
  </r>
  <r>
    <x v="194"/>
    <x v="2"/>
    <s v="CAMP_SAN_01"/>
    <x v="14"/>
    <n v="90"/>
    <x v="1"/>
    <n v="67.5"/>
    <n v="33"/>
    <n v="2970"/>
    <n v="30"/>
    <n v="2025"/>
    <n v="4995"/>
    <n v="-3"/>
    <n v="-9.0909090909090912E-2"/>
    <n v="-945"/>
    <n v="-0.14628482972136223"/>
    <x v="2"/>
    <x v="0"/>
  </r>
  <r>
    <x v="195"/>
    <x v="32"/>
    <s v="CAMP_DIW_01"/>
    <x v="7"/>
    <n v="1190"/>
    <x v="2"/>
    <n v="595"/>
    <n v="54"/>
    <n v="64260"/>
    <n v="167"/>
    <n v="99365"/>
    <n v="163625"/>
    <n v="113"/>
    <n v="2.0925925925925926"/>
    <n v="35105"/>
    <n v="5.4342105263157894"/>
    <x v="4"/>
    <x v="2"/>
  </r>
  <r>
    <x v="196"/>
    <x v="48"/>
    <s v="CAMP_SAN_01"/>
    <x v="0"/>
    <n v="190"/>
    <x v="0"/>
    <n v="95"/>
    <n v="42"/>
    <n v="7980"/>
    <n v="65"/>
    <n v="6175"/>
    <n v="14155"/>
    <n v="23"/>
    <n v="0.54761904761904767"/>
    <n v="-1805"/>
    <n v="-0.27941176470588236"/>
    <x v="4"/>
    <x v="0"/>
  </r>
  <r>
    <x v="197"/>
    <x v="8"/>
    <s v="CAMP_DIW_01"/>
    <x v="7"/>
    <n v="1190"/>
    <x v="2"/>
    <n v="595"/>
    <n v="40"/>
    <n v="47600"/>
    <n v="119"/>
    <n v="70805"/>
    <n v="118405"/>
    <n v="79"/>
    <n v="1.9750000000000001"/>
    <n v="23205"/>
    <n v="3.5921052631578947"/>
    <x v="0"/>
    <x v="2"/>
  </r>
  <r>
    <x v="198"/>
    <x v="34"/>
    <s v="CAMP_DIW_01"/>
    <x v="3"/>
    <n v="3000"/>
    <x v="3"/>
    <n v="2500"/>
    <n v="343"/>
    <n v="1029000"/>
    <n v="1056"/>
    <n v="2640000"/>
    <n v="3669000"/>
    <n v="713"/>
    <n v="2.0787172011661808"/>
    <n v="1611000"/>
    <n v="249.38080495356039"/>
    <x v="7"/>
    <x v="3"/>
  </r>
  <r>
    <x v="199"/>
    <x v="44"/>
    <s v="CAMP_DIW_01"/>
    <x v="7"/>
    <n v="1190"/>
    <x v="2"/>
    <n v="595"/>
    <n v="54"/>
    <n v="64260"/>
    <n v="218"/>
    <n v="129710"/>
    <n v="193970"/>
    <n v="164"/>
    <n v="3.0370370370370372"/>
    <n v="65450"/>
    <n v="10.131578947368421"/>
    <x v="7"/>
    <x v="2"/>
  </r>
  <r>
    <x v="200"/>
    <x v="18"/>
    <s v="CAMP_DIW_01"/>
    <x v="11"/>
    <n v="860"/>
    <x v="4"/>
    <n v="576.19999999999993"/>
    <n v="253"/>
    <n v="217580"/>
    <n v="389"/>
    <n v="224141.79999999996"/>
    <n v="441721.79999999993"/>
    <n v="136"/>
    <n v="0.53754940711462451"/>
    <n v="6561.7999999999593"/>
    <n v="1.0157585139318823"/>
    <x v="3"/>
    <x v="1"/>
  </r>
  <r>
    <x v="201"/>
    <x v="26"/>
    <s v="CAMP_DIW_01"/>
    <x v="6"/>
    <n v="350"/>
    <x v="2"/>
    <n v="175"/>
    <n v="36"/>
    <n v="12600"/>
    <n v="124"/>
    <n v="21700"/>
    <n v="34300"/>
    <n v="88"/>
    <n v="2.4444444444444446"/>
    <n v="9100"/>
    <n v="1.4086687306501549"/>
    <x v="2"/>
    <x v="4"/>
  </r>
  <r>
    <x v="202"/>
    <x v="24"/>
    <s v="CAMP_DIW_01"/>
    <x v="14"/>
    <n v="110"/>
    <x v="0"/>
    <n v="55"/>
    <n v="43"/>
    <n v="4730"/>
    <n v="58"/>
    <n v="3190"/>
    <n v="7920"/>
    <n v="15"/>
    <n v="0.34883720930232559"/>
    <n v="-1540"/>
    <n v="-0.23839009287925697"/>
    <x v="5"/>
    <x v="0"/>
  </r>
  <r>
    <x v="203"/>
    <x v="37"/>
    <s v="CAMP_DIW_01"/>
    <x v="1"/>
    <n v="156"/>
    <x v="1"/>
    <n v="117"/>
    <n v="192"/>
    <n v="29952"/>
    <n v="165"/>
    <n v="19305"/>
    <n v="49257"/>
    <n v="-27"/>
    <n v="-0.140625"/>
    <n v="-10647"/>
    <n v="-1.6481424148606811"/>
    <x v="9"/>
    <x v="1"/>
  </r>
  <r>
    <x v="204"/>
    <x v="14"/>
    <s v="CAMP_DIW_01"/>
    <x v="0"/>
    <n v="190"/>
    <x v="0"/>
    <n v="95"/>
    <n v="57"/>
    <n v="10830"/>
    <n v="72"/>
    <n v="6840"/>
    <n v="17670"/>
    <n v="15"/>
    <n v="0.26315789473684209"/>
    <n v="-3990"/>
    <n v="-0.61764705882352944"/>
    <x v="3"/>
    <x v="0"/>
  </r>
  <r>
    <x v="205"/>
    <x v="21"/>
    <s v="CAMP_DIW_01"/>
    <x v="10"/>
    <n v="290"/>
    <x v="1"/>
    <n v="217.5"/>
    <n v="304"/>
    <n v="88160"/>
    <n v="273"/>
    <n v="59377.5"/>
    <n v="147537.5"/>
    <n v="-31"/>
    <n v="-0.10197368421052631"/>
    <n v="-28782.5"/>
    <n v="-4.4554953560371517"/>
    <x v="7"/>
    <x v="1"/>
  </r>
  <r>
    <x v="206"/>
    <x v="20"/>
    <s v="CAMP_DIW_01"/>
    <x v="12"/>
    <n v="172"/>
    <x v="4"/>
    <n v="115.23999999999998"/>
    <n v="294"/>
    <n v="50568"/>
    <n v="438"/>
    <n v="50475.119999999988"/>
    <n v="101043.12"/>
    <n v="144"/>
    <n v="0.48979591836734693"/>
    <n v="-92.880000000011933"/>
    <n v="-1.4377708978330021E-2"/>
    <x v="1"/>
    <x v="1"/>
  </r>
  <r>
    <x v="207"/>
    <x v="26"/>
    <s v="CAMP_DIW_01"/>
    <x v="11"/>
    <n v="860"/>
    <x v="4"/>
    <n v="576.19999999999993"/>
    <n v="210"/>
    <n v="180600"/>
    <n v="321"/>
    <n v="184960.19999999998"/>
    <n v="365560.19999999995"/>
    <n v="111"/>
    <n v="0.52857142857142858"/>
    <n v="4360.1999999999825"/>
    <n v="0.67495356037151433"/>
    <x v="2"/>
    <x v="1"/>
  </r>
  <r>
    <x v="208"/>
    <x v="5"/>
    <s v="CAMP_DIW_01"/>
    <x v="10"/>
    <n v="290"/>
    <x v="1"/>
    <n v="217.5"/>
    <n v="325"/>
    <n v="94250"/>
    <n v="289"/>
    <n v="62857.5"/>
    <n v="157107.5"/>
    <n v="-36"/>
    <n v="-0.11076923076923077"/>
    <n v="-31392.5"/>
    <n v="-4.8595201238390091"/>
    <x v="1"/>
    <x v="1"/>
  </r>
  <r>
    <x v="209"/>
    <x v="1"/>
    <s v="CAMP_SAN_01"/>
    <x v="12"/>
    <n v="172"/>
    <x v="4"/>
    <n v="115.23999999999998"/>
    <n v="346"/>
    <n v="59512"/>
    <n v="491"/>
    <n v="56582.839999999989"/>
    <n v="116094.84"/>
    <n v="145"/>
    <n v="0.41907514450867051"/>
    <n v="-2929.1600000000108"/>
    <n v="-0.45343034055727721"/>
    <x v="1"/>
    <x v="1"/>
  </r>
  <r>
    <x v="210"/>
    <x v="0"/>
    <s v="CAMP_DIW_01"/>
    <x v="9"/>
    <n v="62"/>
    <x v="0"/>
    <n v="31"/>
    <n v="89"/>
    <n v="5518"/>
    <n v="129"/>
    <n v="3999"/>
    <n v="9517"/>
    <n v="40"/>
    <n v="0.449438202247191"/>
    <n v="-1519"/>
    <n v="-0.23513931888544892"/>
    <x v="0"/>
    <x v="0"/>
  </r>
  <r>
    <x v="211"/>
    <x v="43"/>
    <s v="CAMP_DIW_01"/>
    <x v="3"/>
    <n v="3000"/>
    <x v="3"/>
    <n v="2500"/>
    <n v="322"/>
    <n v="966000"/>
    <n v="985"/>
    <n v="2462500"/>
    <n v="3428500"/>
    <n v="663"/>
    <n v="2.0590062111801242"/>
    <n v="1496500"/>
    <n v="231.656346749226"/>
    <x v="5"/>
    <x v="3"/>
  </r>
  <r>
    <x v="5"/>
    <x v="22"/>
    <s v="CAMP_DIW_01"/>
    <x v="8"/>
    <n v="415"/>
    <x v="1"/>
    <n v="311.25"/>
    <n v="56"/>
    <n v="23240"/>
    <n v="50"/>
    <n v="15562.5"/>
    <n v="38802.5"/>
    <n v="-6"/>
    <n v="-0.10714285714285714"/>
    <n v="-7677.5"/>
    <n v="-1.188467492260062"/>
    <x v="5"/>
    <x v="2"/>
  </r>
  <r>
    <x v="212"/>
    <x v="41"/>
    <s v="CAMP_SAN_01"/>
    <x v="14"/>
    <n v="90"/>
    <x v="1"/>
    <n v="67.5"/>
    <n v="33"/>
    <n v="2970"/>
    <n v="27"/>
    <n v="1822.5"/>
    <n v="4792.5"/>
    <n v="-6"/>
    <n v="-0.18181818181818182"/>
    <n v="-1147.5"/>
    <n v="-0.17763157894736842"/>
    <x v="9"/>
    <x v="0"/>
  </r>
  <r>
    <x v="213"/>
    <x v="38"/>
    <s v="CAMP_DIW_01"/>
    <x v="10"/>
    <n v="290"/>
    <x v="1"/>
    <n v="217.5"/>
    <n v="350"/>
    <n v="101500"/>
    <n v="311"/>
    <n v="67642.5"/>
    <n v="169142.5"/>
    <n v="-39"/>
    <n v="-0.11142857142857143"/>
    <n v="-33857.5"/>
    <n v="-5.2410990712074303"/>
    <x v="7"/>
    <x v="1"/>
  </r>
  <r>
    <x v="214"/>
    <x v="24"/>
    <s v="CAMP_DIW_01"/>
    <x v="2"/>
    <n v="300"/>
    <x v="2"/>
    <n v="150"/>
    <n v="49"/>
    <n v="14700"/>
    <n v="199"/>
    <n v="29850"/>
    <n v="44550"/>
    <n v="150"/>
    <n v="3.0612244897959182"/>
    <n v="15150"/>
    <n v="2.3452012383900929"/>
    <x v="5"/>
    <x v="2"/>
  </r>
  <r>
    <x v="215"/>
    <x v="47"/>
    <s v="CAMP_DIW_01"/>
    <x v="13"/>
    <n v="1020"/>
    <x v="2"/>
    <n v="510"/>
    <n v="47"/>
    <n v="47940"/>
    <n v="162"/>
    <n v="82620"/>
    <n v="130560"/>
    <n v="115"/>
    <n v="2.4468085106382977"/>
    <n v="34680"/>
    <n v="5.3684210526315788"/>
    <x v="1"/>
    <x v="4"/>
  </r>
  <r>
    <x v="216"/>
    <x v="41"/>
    <s v="CAMP_DIW_01"/>
    <x v="9"/>
    <n v="62"/>
    <x v="0"/>
    <n v="31"/>
    <n v="63"/>
    <n v="3906"/>
    <n v="71"/>
    <n v="2201"/>
    <n v="6107"/>
    <n v="8"/>
    <n v="0.12698412698412698"/>
    <n v="-1705"/>
    <n v="-0.26393188854489164"/>
    <x v="9"/>
    <x v="0"/>
  </r>
  <r>
    <x v="217"/>
    <x v="43"/>
    <s v="CAMP_DIW_01"/>
    <x v="10"/>
    <n v="290"/>
    <x v="1"/>
    <n v="217.5"/>
    <n v="255"/>
    <n v="73950"/>
    <n v="219"/>
    <n v="47632.5"/>
    <n v="121582.5"/>
    <n v="-36"/>
    <n v="-0.14117647058823529"/>
    <n v="-26317.5"/>
    <n v="-4.0739164086687305"/>
    <x v="5"/>
    <x v="1"/>
  </r>
  <r>
    <x v="218"/>
    <x v="16"/>
    <s v="CAMP_SAN_01"/>
    <x v="2"/>
    <n v="300"/>
    <x v="2"/>
    <n v="150"/>
    <n v="43"/>
    <n v="12900"/>
    <n v="167"/>
    <n v="25050"/>
    <n v="37950"/>
    <n v="124"/>
    <n v="2.8837209302325579"/>
    <n v="12150"/>
    <n v="1.8808049535603715"/>
    <x v="7"/>
    <x v="2"/>
  </r>
  <r>
    <x v="219"/>
    <x v="22"/>
    <s v="CAMP_DIW_01"/>
    <x v="6"/>
    <n v="350"/>
    <x v="2"/>
    <n v="175"/>
    <n v="56"/>
    <n v="19600"/>
    <n v="184"/>
    <n v="32200"/>
    <n v="51800"/>
    <n v="128"/>
    <n v="2.2857142857142856"/>
    <n v="12600"/>
    <n v="1.9504643962848298"/>
    <x v="5"/>
    <x v="4"/>
  </r>
  <r>
    <x v="220"/>
    <x v="6"/>
    <s v="CAMP_DIW_01"/>
    <x v="5"/>
    <n v="65"/>
    <x v="0"/>
    <n v="32.5"/>
    <n v="85"/>
    <n v="5525"/>
    <n v="128"/>
    <n v="4160"/>
    <n v="9685"/>
    <n v="43"/>
    <n v="0.50588235294117645"/>
    <n v="-1365"/>
    <n v="-0.21130030959752322"/>
    <x v="3"/>
    <x v="0"/>
  </r>
  <r>
    <x v="221"/>
    <x v="19"/>
    <s v="CAMP_DIW_01"/>
    <x v="10"/>
    <n v="290"/>
    <x v="1"/>
    <n v="217.5"/>
    <n v="327"/>
    <n v="94830"/>
    <n v="310"/>
    <n v="67425"/>
    <n v="162255"/>
    <n v="-17"/>
    <n v="-5.1987767584097858E-2"/>
    <n v="-27405"/>
    <n v="-4.242260061919505"/>
    <x v="4"/>
    <x v="1"/>
  </r>
  <r>
    <x v="222"/>
    <x v="32"/>
    <s v="CAMP_SAN_01"/>
    <x v="7"/>
    <n v="1190"/>
    <x v="2"/>
    <n v="595"/>
    <n v="52"/>
    <n v="61880"/>
    <n v="134"/>
    <n v="79730"/>
    <n v="141610"/>
    <n v="82"/>
    <n v="1.5769230769230769"/>
    <n v="17850"/>
    <n v="2.763157894736842"/>
    <x v="4"/>
    <x v="2"/>
  </r>
  <r>
    <x v="223"/>
    <x v="18"/>
    <s v="CAMP_DIW_01"/>
    <x v="12"/>
    <n v="172"/>
    <x v="4"/>
    <n v="115.23999999999998"/>
    <n v="257"/>
    <n v="44204"/>
    <n v="364"/>
    <n v="41947.359999999993"/>
    <n v="86151.359999999986"/>
    <n v="107"/>
    <n v="0.41634241245136189"/>
    <n v="-2256.6400000000067"/>
    <n v="-0.34932507739938184"/>
    <x v="3"/>
    <x v="1"/>
  </r>
  <r>
    <x v="224"/>
    <x v="0"/>
    <s v="CAMP_DIW_01"/>
    <x v="0"/>
    <n v="190"/>
    <x v="0"/>
    <n v="95"/>
    <n v="40"/>
    <n v="7600"/>
    <n v="62"/>
    <n v="5890"/>
    <n v="13490"/>
    <n v="22"/>
    <n v="0.55000000000000004"/>
    <n v="-1710"/>
    <n v="-0.26470588235294118"/>
    <x v="0"/>
    <x v="0"/>
  </r>
  <r>
    <x v="225"/>
    <x v="42"/>
    <s v="CAMP_DIW_01"/>
    <x v="13"/>
    <n v="1020"/>
    <x v="2"/>
    <n v="510"/>
    <n v="38"/>
    <n v="38760"/>
    <n v="117"/>
    <n v="59670"/>
    <n v="98430"/>
    <n v="79"/>
    <n v="2.0789473684210527"/>
    <n v="20910"/>
    <n v="3.236842105263158"/>
    <x v="3"/>
    <x v="4"/>
  </r>
  <r>
    <x v="5"/>
    <x v="41"/>
    <s v="CAMP_SAN_01"/>
    <x v="2"/>
    <n v="300"/>
    <x v="2"/>
    <n v="150"/>
    <n v="24"/>
    <n v="7200"/>
    <n v="96"/>
    <n v="14400"/>
    <n v="21600"/>
    <n v="72"/>
    <n v="3"/>
    <n v="7200"/>
    <n v="1.1145510835913313"/>
    <x v="9"/>
    <x v="2"/>
  </r>
  <r>
    <x v="226"/>
    <x v="24"/>
    <s v="CAMP_DIW_01"/>
    <x v="13"/>
    <n v="1020"/>
    <x v="2"/>
    <n v="510"/>
    <n v="33"/>
    <n v="33660"/>
    <n v="126"/>
    <n v="64260"/>
    <n v="97920"/>
    <n v="93"/>
    <n v="2.8181818181818183"/>
    <n v="30600"/>
    <n v="4.7368421052631575"/>
    <x v="5"/>
    <x v="4"/>
  </r>
  <r>
    <x v="227"/>
    <x v="25"/>
    <s v="CAMP_SAN_01"/>
    <x v="2"/>
    <n v="300"/>
    <x v="2"/>
    <n v="150"/>
    <n v="43"/>
    <n v="12900"/>
    <n v="186"/>
    <n v="27900"/>
    <n v="40800"/>
    <n v="143"/>
    <n v="3.3255813953488373"/>
    <n v="15000"/>
    <n v="2.321981424148607"/>
    <x v="6"/>
    <x v="2"/>
  </r>
  <r>
    <x v="228"/>
    <x v="43"/>
    <s v="CAMP_DIW_01"/>
    <x v="12"/>
    <n v="172"/>
    <x v="4"/>
    <n v="115.23999999999998"/>
    <n v="187"/>
    <n v="32164"/>
    <n v="289"/>
    <n v="33304.359999999993"/>
    <n v="65468.359999999993"/>
    <n v="102"/>
    <n v="0.54545454545454541"/>
    <n v="1140.3599999999933"/>
    <n v="0.17652631578947264"/>
    <x v="5"/>
    <x v="1"/>
  </r>
  <r>
    <x v="5"/>
    <x v="32"/>
    <s v="CAMP_SAN_01"/>
    <x v="3"/>
    <n v="3000"/>
    <x v="3"/>
    <n v="2500"/>
    <n v="103"/>
    <n v="309000"/>
    <n v="177"/>
    <n v="442500"/>
    <n v="751500"/>
    <n v="74"/>
    <n v="0.71844660194174759"/>
    <n v="133500"/>
    <n v="20.6656346749226"/>
    <x v="4"/>
    <x v="3"/>
  </r>
  <r>
    <x v="229"/>
    <x v="47"/>
    <s v="CAMP_DIW_01"/>
    <x v="14"/>
    <n v="110"/>
    <x v="0"/>
    <n v="55"/>
    <n v="103"/>
    <n v="11330"/>
    <n v="136"/>
    <n v="7480"/>
    <n v="18810"/>
    <n v="33"/>
    <n v="0.32038834951456313"/>
    <n v="-3850"/>
    <n v="-0.59597523219814241"/>
    <x v="1"/>
    <x v="0"/>
  </r>
  <r>
    <x v="230"/>
    <x v="12"/>
    <s v="CAMP_DIW_01"/>
    <x v="2"/>
    <n v="300"/>
    <x v="2"/>
    <n v="150"/>
    <n v="59"/>
    <n v="17700"/>
    <n v="201"/>
    <n v="30150"/>
    <n v="47850"/>
    <n v="142"/>
    <n v="2.406779661016949"/>
    <n v="12450"/>
    <n v="1.9272445820433437"/>
    <x v="7"/>
    <x v="2"/>
  </r>
  <r>
    <x v="231"/>
    <x v="16"/>
    <s v="CAMP_SAN_01"/>
    <x v="5"/>
    <n v="50"/>
    <x v="1"/>
    <n v="37.5"/>
    <n v="37"/>
    <n v="1850"/>
    <n v="31"/>
    <n v="1162.5"/>
    <n v="3012.5"/>
    <n v="-6"/>
    <n v="-0.16216216216216217"/>
    <n v="-687.5"/>
    <n v="-0.10642414860681114"/>
    <x v="7"/>
    <x v="0"/>
  </r>
  <r>
    <x v="232"/>
    <x v="34"/>
    <s v="CAMP_DIW_01"/>
    <x v="0"/>
    <n v="190"/>
    <x v="0"/>
    <n v="95"/>
    <n v="80"/>
    <n v="15200"/>
    <n v="102"/>
    <n v="9690"/>
    <n v="24890"/>
    <n v="22"/>
    <n v="0.27500000000000002"/>
    <n v="-5510"/>
    <n v="-0.8529411764705882"/>
    <x v="7"/>
    <x v="0"/>
  </r>
  <r>
    <x v="233"/>
    <x v="8"/>
    <s v="CAMP_DIW_01"/>
    <x v="11"/>
    <n v="860"/>
    <x v="4"/>
    <n v="576.19999999999993"/>
    <n v="255"/>
    <n v="219300"/>
    <n v="377"/>
    <n v="217227.39999999997"/>
    <n v="436527.39999999997"/>
    <n v="122"/>
    <n v="0.47843137254901963"/>
    <n v="-2072.6000000000349"/>
    <n v="-0.32083591331269889"/>
    <x v="0"/>
    <x v="1"/>
  </r>
  <r>
    <x v="5"/>
    <x v="24"/>
    <s v="CAMP_DIW_01"/>
    <x v="5"/>
    <n v="65"/>
    <x v="0"/>
    <n v="32.5"/>
    <n v="78"/>
    <n v="5070"/>
    <n v="102"/>
    <n v="3315"/>
    <n v="8385"/>
    <n v="24"/>
    <n v="0.30769230769230771"/>
    <n v="-1755"/>
    <n v="-0.27167182662538697"/>
    <x v="5"/>
    <x v="0"/>
  </r>
  <r>
    <x v="234"/>
    <x v="29"/>
    <s v="CAMP_DIW_01"/>
    <x v="8"/>
    <n v="415"/>
    <x v="1"/>
    <n v="311.25"/>
    <n v="96"/>
    <n v="39840"/>
    <n v="77"/>
    <n v="23966.25"/>
    <n v="63806.25"/>
    <n v="-19"/>
    <n v="-0.19791666666666666"/>
    <n v="-15873.75"/>
    <n v="-2.4572368421052633"/>
    <x v="4"/>
    <x v="2"/>
  </r>
  <r>
    <x v="235"/>
    <x v="36"/>
    <s v="CAMP_DIW_01"/>
    <x v="5"/>
    <n v="65"/>
    <x v="0"/>
    <n v="32.5"/>
    <n v="92"/>
    <n v="5980"/>
    <n v="125"/>
    <n v="4062.5"/>
    <n v="10042.5"/>
    <n v="33"/>
    <n v="0.35869565217391303"/>
    <n v="-1917.5"/>
    <n v="-0.29682662538699689"/>
    <x v="1"/>
    <x v="0"/>
  </r>
  <r>
    <x v="236"/>
    <x v="49"/>
    <s v="CAMP_DIW_01"/>
    <x v="9"/>
    <n v="62"/>
    <x v="0"/>
    <n v="31"/>
    <n v="124"/>
    <n v="7688"/>
    <n v="184"/>
    <n v="5704"/>
    <n v="13392"/>
    <n v="60"/>
    <n v="0.4838709677419355"/>
    <n v="-1984"/>
    <n v="-0.30712074303405573"/>
    <x v="1"/>
    <x v="0"/>
  </r>
  <r>
    <x v="237"/>
    <x v="36"/>
    <s v="CAMP_DIW_01"/>
    <x v="12"/>
    <n v="172"/>
    <x v="4"/>
    <n v="115.23999999999998"/>
    <n v="329"/>
    <n v="56588"/>
    <n v="467"/>
    <n v="53817.079999999994"/>
    <n v="110405.07999999999"/>
    <n v="138"/>
    <n v="0.41945288753799392"/>
    <n v="-2770.9200000000055"/>
    <n v="-0.42893498452012468"/>
    <x v="1"/>
    <x v="1"/>
  </r>
  <r>
    <x v="238"/>
    <x v="27"/>
    <s v="CAMP_DIW_01"/>
    <x v="5"/>
    <n v="65"/>
    <x v="0"/>
    <n v="32.5"/>
    <n v="131"/>
    <n v="8515"/>
    <n v="203"/>
    <n v="6597.5"/>
    <n v="15112.5"/>
    <n v="72"/>
    <n v="0.54961832061068705"/>
    <n v="-1917.5"/>
    <n v="-0.29682662538699689"/>
    <x v="4"/>
    <x v="0"/>
  </r>
  <r>
    <x v="5"/>
    <x v="40"/>
    <s v="CAMP_SAN_01"/>
    <x v="1"/>
    <n v="200"/>
    <x v="2"/>
    <n v="100"/>
    <n v="206"/>
    <n v="41200"/>
    <n v="541"/>
    <n v="54100"/>
    <n v="95300"/>
    <n v="335"/>
    <n v="1.6262135922330097"/>
    <n v="12900"/>
    <n v="1.9969040247678018"/>
    <x v="9"/>
    <x v="1"/>
  </r>
  <r>
    <x v="239"/>
    <x v="35"/>
    <s v="CAMP_SAN_01"/>
    <x v="7"/>
    <n v="1190"/>
    <x v="2"/>
    <n v="595"/>
    <n v="43"/>
    <n v="51170"/>
    <n v="109"/>
    <n v="64855"/>
    <n v="116025"/>
    <n v="66"/>
    <n v="1.5348837209302326"/>
    <n v="13685"/>
    <n v="2.1184210526315788"/>
    <x v="7"/>
    <x v="2"/>
  </r>
  <r>
    <x v="240"/>
    <x v="44"/>
    <s v="CAMP_SAN_01"/>
    <x v="8"/>
    <n v="415"/>
    <x v="1"/>
    <n v="311.25"/>
    <n v="31"/>
    <n v="12865"/>
    <n v="28"/>
    <n v="8715"/>
    <n v="21580"/>
    <n v="-3"/>
    <n v="-9.6774193548387094E-2"/>
    <n v="-4150"/>
    <n v="-0.64241486068111453"/>
    <x v="7"/>
    <x v="2"/>
  </r>
  <r>
    <x v="241"/>
    <x v="20"/>
    <s v="CAMP_SAN_01"/>
    <x v="5"/>
    <n v="50"/>
    <x v="1"/>
    <n v="37.5"/>
    <n v="31"/>
    <n v="1550"/>
    <n v="25"/>
    <n v="937.5"/>
    <n v="2487.5"/>
    <n v="-6"/>
    <n v="-0.19354838709677419"/>
    <n v="-612.5"/>
    <n v="-9.481424148606811E-2"/>
    <x v="1"/>
    <x v="0"/>
  </r>
  <r>
    <x v="242"/>
    <x v="9"/>
    <s v="CAMP_DIW_01"/>
    <x v="0"/>
    <n v="190"/>
    <x v="0"/>
    <n v="95"/>
    <n v="66"/>
    <n v="12540"/>
    <n v="77"/>
    <n v="7315"/>
    <n v="19855"/>
    <n v="11"/>
    <n v="0.16666666666666666"/>
    <n v="-5225"/>
    <n v="-0.80882352941176472"/>
    <x v="5"/>
    <x v="0"/>
  </r>
  <r>
    <x v="243"/>
    <x v="7"/>
    <s v="CAMP_DIW_01"/>
    <x v="11"/>
    <n v="860"/>
    <x v="4"/>
    <n v="576.19999999999993"/>
    <n v="362"/>
    <n v="311320"/>
    <n v="521"/>
    <n v="300200.19999999995"/>
    <n v="611520.19999999995"/>
    <n v="159"/>
    <n v="0.43922651933701656"/>
    <n v="-11119.800000000047"/>
    <n v="-1.7213312693498524"/>
    <x v="4"/>
    <x v="1"/>
  </r>
  <r>
    <x v="244"/>
    <x v="16"/>
    <s v="CAMP_DIW_01"/>
    <x v="2"/>
    <n v="300"/>
    <x v="2"/>
    <n v="150"/>
    <n v="59"/>
    <n v="17700"/>
    <n v="206"/>
    <n v="30900"/>
    <n v="48600"/>
    <n v="147"/>
    <n v="2.4915254237288136"/>
    <n v="13200"/>
    <n v="2.0433436532507741"/>
    <x v="7"/>
    <x v="2"/>
  </r>
  <r>
    <x v="245"/>
    <x v="20"/>
    <s v="CAMP_DIW_01"/>
    <x v="1"/>
    <n v="156"/>
    <x v="1"/>
    <n v="117"/>
    <n v="358"/>
    <n v="55848"/>
    <n v="315"/>
    <n v="36855"/>
    <n v="92703"/>
    <n v="-43"/>
    <n v="-0.12011173184357542"/>
    <n v="-18993"/>
    <n v="-2.9400928792569658"/>
    <x v="1"/>
    <x v="1"/>
  </r>
  <r>
    <x v="246"/>
    <x v="44"/>
    <s v="CAMP_DIW_01"/>
    <x v="1"/>
    <n v="156"/>
    <x v="1"/>
    <n v="117"/>
    <n v="330"/>
    <n v="51480"/>
    <n v="323"/>
    <n v="37791"/>
    <n v="89271"/>
    <n v="-7"/>
    <n v="-2.1212121212121213E-2"/>
    <n v="-13689"/>
    <n v="-2.1190402476780186"/>
    <x v="7"/>
    <x v="1"/>
  </r>
  <r>
    <x v="247"/>
    <x v="33"/>
    <s v="CAMP_DIW_01"/>
    <x v="12"/>
    <n v="172"/>
    <x v="4"/>
    <n v="115.23999999999998"/>
    <n v="255"/>
    <n v="43860"/>
    <n v="425"/>
    <n v="48976.999999999993"/>
    <n v="92837"/>
    <n v="170"/>
    <n v="0.66666666666666663"/>
    <n v="5116.9999999999927"/>
    <n v="0.79210526315789365"/>
    <x v="0"/>
    <x v="1"/>
  </r>
  <r>
    <x v="248"/>
    <x v="0"/>
    <s v="CAMP_SAN_01"/>
    <x v="13"/>
    <n v="1020"/>
    <x v="2"/>
    <n v="510"/>
    <n v="78"/>
    <n v="79560"/>
    <n v="334"/>
    <n v="170340"/>
    <n v="249900"/>
    <n v="256"/>
    <n v="3.2820512820512819"/>
    <n v="90780"/>
    <n v="14.052631578947368"/>
    <x v="0"/>
    <x v="4"/>
  </r>
  <r>
    <x v="249"/>
    <x v="41"/>
    <s v="CAMP_DIW_01"/>
    <x v="11"/>
    <n v="860"/>
    <x v="4"/>
    <n v="576.19999999999993"/>
    <n v="210"/>
    <n v="180600"/>
    <n v="268"/>
    <n v="154421.59999999998"/>
    <n v="335021.59999999998"/>
    <n v="58"/>
    <n v="0.27619047619047621"/>
    <n v="-26178.400000000023"/>
    <n v="-4.0523839009287963"/>
    <x v="9"/>
    <x v="1"/>
  </r>
  <r>
    <x v="250"/>
    <x v="26"/>
    <s v="CAMP_DIW_01"/>
    <x v="4"/>
    <n v="55"/>
    <x v="1"/>
    <n v="41.25"/>
    <n v="59"/>
    <n v="3245"/>
    <n v="48"/>
    <n v="1980"/>
    <n v="5225"/>
    <n v="-11"/>
    <n v="-0.1864406779661017"/>
    <n v="-1265"/>
    <n v="-0.19582043343653252"/>
    <x v="2"/>
    <x v="2"/>
  </r>
  <r>
    <x v="251"/>
    <x v="10"/>
    <s v="CAMP_DIW_01"/>
    <x v="4"/>
    <n v="55"/>
    <x v="1"/>
    <n v="41.25"/>
    <n v="99"/>
    <n v="5445"/>
    <n v="88"/>
    <n v="3630"/>
    <n v="9075"/>
    <n v="-11"/>
    <n v="-0.1111111111111111"/>
    <n v="-1815"/>
    <n v="-0.28095975232198145"/>
    <x v="6"/>
    <x v="2"/>
  </r>
  <r>
    <x v="252"/>
    <x v="20"/>
    <s v="CAMP_SAN_01"/>
    <x v="4"/>
    <n v="55"/>
    <x v="1"/>
    <n v="41.25"/>
    <n v="28"/>
    <n v="1540"/>
    <n v="22"/>
    <n v="907.5"/>
    <n v="2447.5"/>
    <n v="-6"/>
    <n v="-0.21428571428571427"/>
    <n v="-632.5"/>
    <n v="-9.791021671826626E-2"/>
    <x v="1"/>
    <x v="2"/>
  </r>
  <r>
    <x v="253"/>
    <x v="5"/>
    <s v="CAMP_DIW_01"/>
    <x v="7"/>
    <n v="1190"/>
    <x v="2"/>
    <n v="595"/>
    <n v="49"/>
    <n v="58310"/>
    <n v="163"/>
    <n v="96985"/>
    <n v="155295"/>
    <n v="114"/>
    <n v="2.3265306122448979"/>
    <n v="38675"/>
    <n v="5.9868421052631575"/>
    <x v="1"/>
    <x v="2"/>
  </r>
  <r>
    <x v="254"/>
    <x v="33"/>
    <s v="CAMP_DIW_01"/>
    <x v="2"/>
    <n v="300"/>
    <x v="2"/>
    <n v="150"/>
    <n v="36"/>
    <n v="10800"/>
    <n v="118"/>
    <n v="17700"/>
    <n v="28500"/>
    <n v="82"/>
    <n v="2.2777777777777777"/>
    <n v="6900"/>
    <n v="1.068111455108359"/>
    <x v="0"/>
    <x v="2"/>
  </r>
  <r>
    <x v="255"/>
    <x v="15"/>
    <s v="CAMP_DIW_01"/>
    <x v="2"/>
    <n v="300"/>
    <x v="2"/>
    <n v="150"/>
    <n v="59"/>
    <n v="17700"/>
    <n v="196"/>
    <n v="29400"/>
    <n v="47100"/>
    <n v="137"/>
    <n v="2.3220338983050848"/>
    <n v="11700"/>
    <n v="1.8111455108359134"/>
    <x v="7"/>
    <x v="2"/>
  </r>
  <r>
    <x v="5"/>
    <x v="27"/>
    <s v="CAMP_DIW_01"/>
    <x v="9"/>
    <n v="62"/>
    <x v="0"/>
    <n v="31"/>
    <n v="112"/>
    <n v="6944"/>
    <n v="178"/>
    <n v="5518"/>
    <n v="12462"/>
    <n v="66"/>
    <n v="0.5892857142857143"/>
    <n v="-1426"/>
    <n v="-0.22074303405572757"/>
    <x v="4"/>
    <x v="0"/>
  </r>
  <r>
    <x v="256"/>
    <x v="41"/>
    <s v="CAMP_SAN_01"/>
    <x v="12"/>
    <n v="172"/>
    <x v="4"/>
    <n v="115.23999999999998"/>
    <n v="183"/>
    <n v="31476"/>
    <n v="215"/>
    <n v="24776.599999999995"/>
    <n v="56252.599999999991"/>
    <n v="32"/>
    <n v="0.17486338797814208"/>
    <n v="-6699.4000000000051"/>
    <n v="-1.0370588235294125"/>
    <x v="9"/>
    <x v="1"/>
  </r>
  <r>
    <x v="257"/>
    <x v="0"/>
    <s v="CAMP_DIW_01"/>
    <x v="8"/>
    <n v="415"/>
    <x v="1"/>
    <n v="311.25"/>
    <n v="77"/>
    <n v="31955"/>
    <n v="68"/>
    <n v="21165"/>
    <n v="53120"/>
    <n v="-9"/>
    <n v="-0.11688311688311688"/>
    <n v="-10790"/>
    <n v="-1.6702786377708978"/>
    <x v="0"/>
    <x v="2"/>
  </r>
  <r>
    <x v="258"/>
    <x v="40"/>
    <s v="CAMP_DIW_01"/>
    <x v="12"/>
    <n v="172"/>
    <x v="4"/>
    <n v="115.23999999999998"/>
    <n v="173"/>
    <n v="29756"/>
    <n v="250"/>
    <n v="28809.999999999996"/>
    <n v="58566"/>
    <n v="77"/>
    <n v="0.44508670520231214"/>
    <n v="-946.00000000000364"/>
    <n v="-0.14643962848297271"/>
    <x v="9"/>
    <x v="1"/>
  </r>
  <r>
    <x v="259"/>
    <x v="18"/>
    <s v="CAMP_SAN_01"/>
    <x v="7"/>
    <n v="1190"/>
    <x v="2"/>
    <n v="595"/>
    <n v="33"/>
    <n v="39270"/>
    <n v="131"/>
    <n v="77945"/>
    <n v="117215"/>
    <n v="98"/>
    <n v="2.9696969696969697"/>
    <n v="38675"/>
    <n v="5.9868421052631575"/>
    <x v="3"/>
    <x v="2"/>
  </r>
  <r>
    <x v="260"/>
    <x v="20"/>
    <s v="CAMP_DIW_01"/>
    <x v="2"/>
    <n v="300"/>
    <x v="2"/>
    <n v="150"/>
    <n v="64"/>
    <n v="19200"/>
    <n v="250"/>
    <n v="37500"/>
    <n v="56700"/>
    <n v="186"/>
    <n v="2.90625"/>
    <n v="18300"/>
    <n v="2.8328173374613002"/>
    <x v="1"/>
    <x v="2"/>
  </r>
  <r>
    <x v="261"/>
    <x v="16"/>
    <s v="CAMP_SAN_01"/>
    <x v="6"/>
    <n v="350"/>
    <x v="2"/>
    <n v="175"/>
    <n v="87"/>
    <n v="30450"/>
    <n v="341"/>
    <n v="59675"/>
    <n v="90125"/>
    <n v="254"/>
    <n v="2.9195402298850577"/>
    <n v="29225"/>
    <n v="4.5239938080495357"/>
    <x v="7"/>
    <x v="4"/>
  </r>
  <r>
    <x v="262"/>
    <x v="25"/>
    <s v="CAMP_DIW_01"/>
    <x v="0"/>
    <n v="190"/>
    <x v="0"/>
    <n v="95"/>
    <n v="84"/>
    <n v="15960"/>
    <n v="121"/>
    <n v="11495"/>
    <n v="27455"/>
    <n v="37"/>
    <n v="0.44047619047619047"/>
    <n v="-4465"/>
    <n v="-0.69117647058823528"/>
    <x v="6"/>
    <x v="0"/>
  </r>
  <r>
    <x v="263"/>
    <x v="0"/>
    <s v="CAMP_SAN_01"/>
    <x v="9"/>
    <n v="62"/>
    <x v="0"/>
    <n v="31"/>
    <n v="33"/>
    <n v="2046"/>
    <n v="51"/>
    <n v="1581"/>
    <n v="3627"/>
    <n v="18"/>
    <n v="0.54545454545454541"/>
    <n v="-465"/>
    <n v="-7.198142414860681E-2"/>
    <x v="0"/>
    <x v="0"/>
  </r>
  <r>
    <x v="264"/>
    <x v="23"/>
    <s v="CAMP_SAN_01"/>
    <x v="8"/>
    <n v="415"/>
    <x v="1"/>
    <n v="311.25"/>
    <n v="27"/>
    <n v="11205"/>
    <n v="22"/>
    <n v="6847.5"/>
    <n v="18052.5"/>
    <n v="-5"/>
    <n v="-0.18518518518518517"/>
    <n v="-4357.5"/>
    <n v="-0.6745356037151703"/>
    <x v="6"/>
    <x v="2"/>
  </r>
  <r>
    <x v="265"/>
    <x v="38"/>
    <s v="CAMP_DIW_01"/>
    <x v="0"/>
    <n v="190"/>
    <x v="0"/>
    <n v="95"/>
    <n v="96"/>
    <n v="18240"/>
    <n v="120"/>
    <n v="11400"/>
    <n v="29640"/>
    <n v="24"/>
    <n v="0.25"/>
    <n v="-6840"/>
    <n v="-1.0588235294117647"/>
    <x v="7"/>
    <x v="0"/>
  </r>
  <r>
    <x v="266"/>
    <x v="46"/>
    <s v="CAMP_SAN_01"/>
    <x v="3"/>
    <n v="3000"/>
    <x v="3"/>
    <n v="2500"/>
    <n v="73"/>
    <n v="219000"/>
    <n v="170"/>
    <n v="425000"/>
    <n v="644000"/>
    <n v="97"/>
    <n v="1.3287671232876712"/>
    <n v="206000"/>
    <n v="31.888544891640866"/>
    <x v="3"/>
    <x v="3"/>
  </r>
  <r>
    <x v="267"/>
    <x v="8"/>
    <s v="CAMP_SAN_01"/>
    <x v="5"/>
    <n v="50"/>
    <x v="1"/>
    <n v="37.5"/>
    <n v="22"/>
    <n v="1100"/>
    <n v="18"/>
    <n v="675"/>
    <n v="1775"/>
    <n v="-4"/>
    <n v="-0.18181818181818182"/>
    <n v="-425"/>
    <n v="-6.5789473684210523E-2"/>
    <x v="0"/>
    <x v="0"/>
  </r>
  <r>
    <x v="268"/>
    <x v="1"/>
    <s v="CAMP_SAN_01"/>
    <x v="11"/>
    <n v="860"/>
    <x v="4"/>
    <n v="576.19999999999993"/>
    <n v="441"/>
    <n v="379260"/>
    <n v="626"/>
    <n v="360701.19999999995"/>
    <n v="739961.2"/>
    <n v="185"/>
    <n v="0.41950113378684806"/>
    <n v="-18558.800000000047"/>
    <n v="-2.8728792569659514"/>
    <x v="1"/>
    <x v="1"/>
  </r>
  <r>
    <x v="269"/>
    <x v="13"/>
    <s v="CAMP_SAN_01"/>
    <x v="3"/>
    <n v="3000"/>
    <x v="3"/>
    <n v="2500"/>
    <n v="114"/>
    <n v="342000"/>
    <n v="249"/>
    <n v="622500"/>
    <n v="964500"/>
    <n v="135"/>
    <n v="1.1842105263157894"/>
    <n v="280500"/>
    <n v="43.421052631578945"/>
    <x v="1"/>
    <x v="3"/>
  </r>
  <r>
    <x v="5"/>
    <x v="41"/>
    <s v="CAMP_DIW_01"/>
    <x v="10"/>
    <n v="290"/>
    <x v="1"/>
    <n v="217.5"/>
    <n v="141"/>
    <n v="40890"/>
    <n v="125"/>
    <n v="27187.5"/>
    <n v="68077.5"/>
    <n v="-16"/>
    <n v="-0.11347517730496454"/>
    <n v="-13702.5"/>
    <n v="-2.1211300309597525"/>
    <x v="9"/>
    <x v="1"/>
  </r>
  <r>
    <x v="270"/>
    <x v="44"/>
    <s v="CAMP_DIW_01"/>
    <x v="4"/>
    <n v="55"/>
    <x v="1"/>
    <n v="41.25"/>
    <n v="112"/>
    <n v="6160"/>
    <n v="107"/>
    <n v="4413.75"/>
    <n v="10573.75"/>
    <n v="-5"/>
    <n v="-4.4642857142857144E-2"/>
    <n v="-1746.25"/>
    <n v="-0.27031733746130032"/>
    <x v="7"/>
    <x v="2"/>
  </r>
  <r>
    <x v="271"/>
    <x v="38"/>
    <s v="CAMP_DIW_01"/>
    <x v="13"/>
    <n v="1020"/>
    <x v="2"/>
    <n v="510"/>
    <n v="52"/>
    <n v="53040"/>
    <n v="211"/>
    <n v="107610"/>
    <n v="160650"/>
    <n v="159"/>
    <n v="3.0576923076923075"/>
    <n v="54570"/>
    <n v="8.4473684210526319"/>
    <x v="7"/>
    <x v="4"/>
  </r>
  <r>
    <x v="272"/>
    <x v="11"/>
    <s v="CAMP_DIW_01"/>
    <x v="5"/>
    <n v="65"/>
    <x v="0"/>
    <n v="32.5"/>
    <n v="105"/>
    <n v="6825"/>
    <n v="137"/>
    <n v="4452.5"/>
    <n v="11277.5"/>
    <n v="32"/>
    <n v="0.30476190476190479"/>
    <n v="-2372.5"/>
    <n v="-0.36726006191950467"/>
    <x v="4"/>
    <x v="0"/>
  </r>
  <r>
    <x v="273"/>
    <x v="11"/>
    <s v="CAMP_DIW_01"/>
    <x v="7"/>
    <n v="1190"/>
    <x v="2"/>
    <n v="595"/>
    <n v="49"/>
    <n v="58310"/>
    <n v="166"/>
    <n v="98770"/>
    <n v="157080"/>
    <n v="117"/>
    <n v="2.3877551020408165"/>
    <n v="40460"/>
    <n v="6.2631578947368425"/>
    <x v="4"/>
    <x v="2"/>
  </r>
  <r>
    <x v="274"/>
    <x v="18"/>
    <s v="CAMP_DIW_01"/>
    <x v="8"/>
    <n v="415"/>
    <x v="1"/>
    <n v="311.25"/>
    <n v="63"/>
    <n v="26145"/>
    <n v="51"/>
    <n v="15873.75"/>
    <n v="42018.75"/>
    <n v="-12"/>
    <n v="-0.19047619047619047"/>
    <n v="-10271.25"/>
    <n v="-1.5899767801857585"/>
    <x v="3"/>
    <x v="2"/>
  </r>
  <r>
    <x v="5"/>
    <x v="6"/>
    <s v="CAMP_DIW_01"/>
    <x v="11"/>
    <n v="860"/>
    <x v="4"/>
    <n v="576.19999999999993"/>
    <n v="215"/>
    <n v="184900"/>
    <n v="371"/>
    <n v="213770.19999999998"/>
    <n v="398670.19999999995"/>
    <n v="156"/>
    <n v="0.72558139534883725"/>
    <n v="28870.199999999983"/>
    <n v="4.4690712074303383"/>
    <x v="3"/>
    <x v="1"/>
  </r>
  <r>
    <x v="275"/>
    <x v="41"/>
    <s v="CAMP_DIW_01"/>
    <x v="13"/>
    <n v="1020"/>
    <x v="2"/>
    <n v="510"/>
    <n v="21"/>
    <n v="21420"/>
    <n v="73"/>
    <n v="37230"/>
    <n v="58650"/>
    <n v="52"/>
    <n v="2.4761904761904763"/>
    <n v="15810"/>
    <n v="2.4473684210526314"/>
    <x v="9"/>
    <x v="4"/>
  </r>
  <r>
    <x v="276"/>
    <x v="38"/>
    <s v="CAMP_DIW_01"/>
    <x v="11"/>
    <n v="860"/>
    <x v="4"/>
    <n v="576.19999999999993"/>
    <n v="371"/>
    <n v="319060"/>
    <n v="519"/>
    <n v="299047.8"/>
    <n v="618107.80000000005"/>
    <n v="148"/>
    <n v="0.39892183288409705"/>
    <n v="-20012.200000000012"/>
    <n v="-3.0978637770897852"/>
    <x v="7"/>
    <x v="1"/>
  </r>
  <r>
    <x v="277"/>
    <x v="7"/>
    <s v="CAMP_SAN_01"/>
    <x v="8"/>
    <n v="415"/>
    <x v="1"/>
    <n v="311.25"/>
    <n v="34"/>
    <n v="14110"/>
    <n v="31"/>
    <n v="9648.75"/>
    <n v="23758.75"/>
    <n v="-3"/>
    <n v="-8.8235294117647065E-2"/>
    <n v="-4461.25"/>
    <n v="-0.69059597523219818"/>
    <x v="4"/>
    <x v="2"/>
  </r>
  <r>
    <x v="278"/>
    <x v="15"/>
    <s v="CAMP_SAN_01"/>
    <x v="0"/>
    <n v="190"/>
    <x v="0"/>
    <n v="95"/>
    <n v="58"/>
    <n v="11020"/>
    <n v="68"/>
    <n v="6460"/>
    <n v="17480"/>
    <n v="10"/>
    <n v="0.17241379310344829"/>
    <n v="-4560"/>
    <n v="-0.70588235294117652"/>
    <x v="7"/>
    <x v="0"/>
  </r>
  <r>
    <x v="279"/>
    <x v="0"/>
    <s v="CAMP_DIW_01"/>
    <x v="11"/>
    <n v="860"/>
    <x v="4"/>
    <n v="576.19999999999993"/>
    <n v="183"/>
    <n v="157380"/>
    <n v="327"/>
    <n v="188417.39999999997"/>
    <n v="345797.39999999997"/>
    <n v="144"/>
    <n v="0.78688524590163933"/>
    <n v="31037.399999999965"/>
    <n v="4.8045510835913259"/>
    <x v="0"/>
    <x v="1"/>
  </r>
  <r>
    <x v="280"/>
    <x v="25"/>
    <s v="CAMP_SAN_01"/>
    <x v="12"/>
    <n v="172"/>
    <x v="4"/>
    <n v="115.23999999999998"/>
    <n v="345"/>
    <n v="59340"/>
    <n v="520"/>
    <n v="59924.799999999988"/>
    <n v="119264.79999999999"/>
    <n v="175"/>
    <n v="0.50724637681159424"/>
    <n v="584.79999999998836"/>
    <n v="9.0526315789471887E-2"/>
    <x v="6"/>
    <x v="1"/>
  </r>
  <r>
    <x v="5"/>
    <x v="2"/>
    <s v="CAMP_SAN_01"/>
    <x v="7"/>
    <n v="1190"/>
    <x v="2"/>
    <n v="595"/>
    <n v="22"/>
    <n v="26180"/>
    <n v="88"/>
    <n v="52360"/>
    <n v="78540"/>
    <n v="66"/>
    <n v="3"/>
    <n v="26180"/>
    <n v="4.0526315789473681"/>
    <x v="2"/>
    <x v="2"/>
  </r>
  <r>
    <x v="281"/>
    <x v="20"/>
    <s v="CAMP_DIW_01"/>
    <x v="7"/>
    <n v="1190"/>
    <x v="2"/>
    <n v="595"/>
    <n v="56"/>
    <n v="66640"/>
    <n v="220"/>
    <n v="130900"/>
    <n v="197540"/>
    <n v="164"/>
    <n v="2.9285714285714284"/>
    <n v="64260"/>
    <n v="9.9473684210526319"/>
    <x v="1"/>
    <x v="2"/>
  </r>
  <r>
    <x v="5"/>
    <x v="34"/>
    <s v="CAMP_DIW_01"/>
    <x v="8"/>
    <n v="415"/>
    <x v="1"/>
    <n v="311.25"/>
    <n v="105"/>
    <n v="43575"/>
    <n v="92"/>
    <n v="28635"/>
    <n v="72210"/>
    <n v="-13"/>
    <n v="-0.12380952380952381"/>
    <n v="-14940"/>
    <n v="-2.3126934984520124"/>
    <x v="7"/>
    <x v="2"/>
  </r>
  <r>
    <x v="282"/>
    <x v="20"/>
    <s v="CAMP_DIW_01"/>
    <x v="5"/>
    <n v="65"/>
    <x v="0"/>
    <n v="32.5"/>
    <n v="103"/>
    <n v="6695"/>
    <n v="134"/>
    <n v="4355"/>
    <n v="11050"/>
    <n v="31"/>
    <n v="0.30097087378640774"/>
    <n v="-2340"/>
    <n v="-0.36222910216718268"/>
    <x v="1"/>
    <x v="0"/>
  </r>
  <r>
    <x v="283"/>
    <x v="33"/>
    <s v="CAMP_SAN_01"/>
    <x v="2"/>
    <n v="300"/>
    <x v="2"/>
    <n v="150"/>
    <n v="30"/>
    <n v="9000"/>
    <n v="117"/>
    <n v="17550"/>
    <n v="26550"/>
    <n v="87"/>
    <n v="2.9"/>
    <n v="8550"/>
    <n v="1.3235294117647058"/>
    <x v="0"/>
    <x v="2"/>
  </r>
  <r>
    <x v="284"/>
    <x v="39"/>
    <s v="CAMP_SAN_01"/>
    <x v="14"/>
    <n v="90"/>
    <x v="1"/>
    <n v="67.5"/>
    <n v="82"/>
    <n v="7380"/>
    <n v="74"/>
    <n v="4995"/>
    <n v="12375"/>
    <n v="-8"/>
    <n v="-9.7560975609756101E-2"/>
    <n v="-2385"/>
    <n v="-0.36919504643962847"/>
    <x v="1"/>
    <x v="0"/>
  </r>
  <r>
    <x v="285"/>
    <x v="39"/>
    <s v="CAMP_SAN_01"/>
    <x v="7"/>
    <n v="1190"/>
    <x v="2"/>
    <n v="595"/>
    <n v="58"/>
    <n v="69020"/>
    <n v="158"/>
    <n v="94010"/>
    <n v="163030"/>
    <n v="100"/>
    <n v="1.7241379310344827"/>
    <n v="24990"/>
    <n v="3.8684210526315788"/>
    <x v="1"/>
    <x v="2"/>
  </r>
  <r>
    <x v="286"/>
    <x v="45"/>
    <s v="CAMP_SAN_01"/>
    <x v="12"/>
    <n v="172"/>
    <x v="4"/>
    <n v="115.23999999999998"/>
    <n v="165"/>
    <n v="28380"/>
    <n v="232"/>
    <n v="26735.679999999997"/>
    <n v="55115.679999999993"/>
    <n v="67"/>
    <n v="0.40606060606060607"/>
    <n v="-1644.3200000000033"/>
    <n v="-0.25453869969040299"/>
    <x v="8"/>
    <x v="1"/>
  </r>
  <r>
    <x v="287"/>
    <x v="9"/>
    <s v="CAMP_SAN_01"/>
    <x v="12"/>
    <n v="172"/>
    <x v="4"/>
    <n v="115.23999999999998"/>
    <n v="265"/>
    <n v="45580"/>
    <n v="328"/>
    <n v="37798.719999999994"/>
    <n v="83378.720000000001"/>
    <n v="63"/>
    <n v="0.23773584905660378"/>
    <n v="-7781.2800000000061"/>
    <n v="-1.2045325077399389"/>
    <x v="5"/>
    <x v="1"/>
  </r>
  <r>
    <x v="288"/>
    <x v="14"/>
    <s v="CAMP_DIW_01"/>
    <x v="2"/>
    <n v="300"/>
    <x v="2"/>
    <n v="150"/>
    <n v="50"/>
    <n v="15000"/>
    <n v="149"/>
    <n v="22350"/>
    <n v="37350"/>
    <n v="99"/>
    <n v="1.98"/>
    <n v="7350"/>
    <n v="1.1377708978328174"/>
    <x v="3"/>
    <x v="2"/>
  </r>
  <r>
    <x v="289"/>
    <x v="17"/>
    <s v="CAMP_SAN_01"/>
    <x v="2"/>
    <n v="300"/>
    <x v="2"/>
    <n v="150"/>
    <n v="30"/>
    <n v="9000"/>
    <n v="117"/>
    <n v="17550"/>
    <n v="26550"/>
    <n v="87"/>
    <n v="2.9"/>
    <n v="8550"/>
    <n v="1.3235294117647058"/>
    <x v="8"/>
    <x v="2"/>
  </r>
  <r>
    <x v="290"/>
    <x v="45"/>
    <s v="CAMP_SAN_01"/>
    <x v="10"/>
    <n v="370"/>
    <x v="2"/>
    <n v="185"/>
    <n v="190"/>
    <n v="70300"/>
    <n v="733"/>
    <n v="135605"/>
    <n v="205905"/>
    <n v="543"/>
    <n v="2.857894736842105"/>
    <n v="65305"/>
    <n v="10.109133126934985"/>
    <x v="8"/>
    <x v="1"/>
  </r>
  <r>
    <x v="291"/>
    <x v="16"/>
    <s v="CAMP_DIW_01"/>
    <x v="9"/>
    <n v="62"/>
    <x v="0"/>
    <n v="31"/>
    <n v="110"/>
    <n v="6820"/>
    <n v="130"/>
    <n v="4030"/>
    <n v="10850"/>
    <n v="20"/>
    <n v="0.18181818181818182"/>
    <n v="-2790"/>
    <n v="-0.43188854489164086"/>
    <x v="7"/>
    <x v="0"/>
  </r>
  <r>
    <x v="292"/>
    <x v="39"/>
    <s v="CAMP_DIW_01"/>
    <x v="7"/>
    <n v="1190"/>
    <x v="2"/>
    <n v="595"/>
    <n v="50"/>
    <n v="59500"/>
    <n v="149"/>
    <n v="88655"/>
    <n v="148155"/>
    <n v="99"/>
    <n v="1.98"/>
    <n v="29155"/>
    <n v="4.5131578947368425"/>
    <x v="1"/>
    <x v="2"/>
  </r>
  <r>
    <x v="293"/>
    <x v="0"/>
    <s v="CAMP_DIW_01"/>
    <x v="5"/>
    <n v="65"/>
    <x v="0"/>
    <n v="32.5"/>
    <n v="87"/>
    <n v="5655"/>
    <n v="127"/>
    <n v="4127.5"/>
    <n v="9782.5"/>
    <n v="40"/>
    <n v="0.45977011494252873"/>
    <n v="-1527.5"/>
    <n v="-0.23645510835913314"/>
    <x v="0"/>
    <x v="0"/>
  </r>
  <r>
    <x v="294"/>
    <x v="34"/>
    <s v="CAMP_DIW_01"/>
    <x v="2"/>
    <n v="300"/>
    <x v="2"/>
    <n v="150"/>
    <n v="75"/>
    <n v="22500"/>
    <n v="252"/>
    <n v="37800"/>
    <n v="60300"/>
    <n v="177"/>
    <n v="2.36"/>
    <n v="15300"/>
    <n v="2.3684210526315788"/>
    <x v="7"/>
    <x v="2"/>
  </r>
  <r>
    <x v="295"/>
    <x v="8"/>
    <s v="CAMP_SAN_01"/>
    <x v="2"/>
    <n v="300"/>
    <x v="2"/>
    <n v="150"/>
    <n v="43"/>
    <n v="12900"/>
    <n v="111"/>
    <n v="16650"/>
    <n v="29550"/>
    <n v="68"/>
    <n v="1.5813953488372092"/>
    <n v="3750"/>
    <n v="0.58049535603715174"/>
    <x v="0"/>
    <x v="2"/>
  </r>
  <r>
    <x v="296"/>
    <x v="30"/>
    <s v="CAMP_DIW_01"/>
    <x v="8"/>
    <n v="415"/>
    <x v="1"/>
    <n v="311.25"/>
    <n v="101"/>
    <n v="41915"/>
    <n v="89"/>
    <n v="27701.25"/>
    <n v="69616.25"/>
    <n v="-12"/>
    <n v="-0.11881188118811881"/>
    <n v="-14213.75"/>
    <n v="-2.2002708978328172"/>
    <x v="6"/>
    <x v="2"/>
  </r>
  <r>
    <x v="297"/>
    <x v="24"/>
    <s v="CAMP_DIW_01"/>
    <x v="10"/>
    <n v="290"/>
    <x v="1"/>
    <n v="217.5"/>
    <n v="234"/>
    <n v="67860"/>
    <n v="208"/>
    <n v="45240"/>
    <n v="113100"/>
    <n v="-26"/>
    <n v="-0.1111111111111111"/>
    <n v="-22620"/>
    <n v="-3.5015479876160991"/>
    <x v="5"/>
    <x v="1"/>
  </r>
  <r>
    <x v="298"/>
    <x v="39"/>
    <s v="CAMP_DIW_01"/>
    <x v="9"/>
    <n v="62"/>
    <x v="0"/>
    <n v="31"/>
    <n v="129"/>
    <n v="7998"/>
    <n v="170"/>
    <n v="5270"/>
    <n v="13268"/>
    <n v="41"/>
    <n v="0.31782945736434109"/>
    <n v="-2728"/>
    <n v="-0.42229102167182664"/>
    <x v="1"/>
    <x v="0"/>
  </r>
  <r>
    <x v="299"/>
    <x v="39"/>
    <s v="CAMP_SAN_01"/>
    <x v="11"/>
    <n v="860"/>
    <x v="4"/>
    <n v="576.19999999999993"/>
    <n v="435"/>
    <n v="374100"/>
    <n v="622"/>
    <n v="358396.39999999997"/>
    <n v="732496.39999999991"/>
    <n v="187"/>
    <n v="0.42988505747126438"/>
    <n v="-15703.600000000035"/>
    <n v="-2.430897832817343"/>
    <x v="1"/>
    <x v="1"/>
  </r>
  <r>
    <x v="300"/>
    <x v="11"/>
    <s v="CAMP_DIW_01"/>
    <x v="3"/>
    <n v="3000"/>
    <x v="3"/>
    <n v="2500"/>
    <n v="388"/>
    <n v="1164000"/>
    <n v="1129"/>
    <n v="2822500"/>
    <n v="3986500"/>
    <n v="741"/>
    <n v="1.9097938144329898"/>
    <n v="1658500"/>
    <n v="256.73374613003097"/>
    <x v="4"/>
    <x v="3"/>
  </r>
  <r>
    <x v="301"/>
    <x v="27"/>
    <s v="CAMP_SAN_01"/>
    <x v="3"/>
    <n v="3000"/>
    <x v="3"/>
    <n v="2500"/>
    <n v="121"/>
    <n v="363000"/>
    <n v="200"/>
    <n v="500000"/>
    <n v="863000"/>
    <n v="79"/>
    <n v="0.65289256198347112"/>
    <n v="137000"/>
    <n v="21.207430340557277"/>
    <x v="4"/>
    <x v="3"/>
  </r>
  <r>
    <x v="302"/>
    <x v="35"/>
    <s v="CAMP_SAN_01"/>
    <x v="6"/>
    <n v="350"/>
    <x v="2"/>
    <n v="175"/>
    <n v="124"/>
    <n v="43400"/>
    <n v="324"/>
    <n v="56700"/>
    <n v="100100"/>
    <n v="200"/>
    <n v="1.6129032258064515"/>
    <n v="13300"/>
    <n v="2.0588235294117645"/>
    <x v="7"/>
    <x v="4"/>
  </r>
  <r>
    <x v="303"/>
    <x v="12"/>
    <s v="CAMP_SAN_01"/>
    <x v="4"/>
    <n v="55"/>
    <x v="1"/>
    <n v="41.25"/>
    <n v="25"/>
    <n v="1375"/>
    <n v="18"/>
    <n v="742.5"/>
    <n v="2117.5"/>
    <n v="-7"/>
    <n v="-0.28000000000000003"/>
    <n v="-632.5"/>
    <n v="-9.791021671826626E-2"/>
    <x v="7"/>
    <x v="2"/>
  </r>
  <r>
    <x v="304"/>
    <x v="36"/>
    <s v="CAMP_DIW_01"/>
    <x v="1"/>
    <n v="156"/>
    <x v="1"/>
    <n v="117"/>
    <n v="348"/>
    <n v="54288"/>
    <n v="337"/>
    <n v="39429"/>
    <n v="93717"/>
    <n v="-11"/>
    <n v="-3.1609195402298854E-2"/>
    <n v="-14859"/>
    <n v="-2.3001547987616098"/>
    <x v="1"/>
    <x v="1"/>
  </r>
  <r>
    <x v="305"/>
    <x v="4"/>
    <s v="CAMP_SAN_01"/>
    <x v="12"/>
    <n v="172"/>
    <x v="4"/>
    <n v="115.23999999999998"/>
    <n v="301"/>
    <n v="51772"/>
    <n v="454"/>
    <n v="52318.959999999992"/>
    <n v="104090.95999999999"/>
    <n v="153"/>
    <n v="0.50830564784053156"/>
    <n v="546.95999999999185"/>
    <n v="8.466873065015354E-2"/>
    <x v="1"/>
    <x v="1"/>
  </r>
  <r>
    <x v="306"/>
    <x v="0"/>
    <s v="CAMP_DIW_01"/>
    <x v="13"/>
    <n v="1020"/>
    <x v="2"/>
    <n v="510"/>
    <n v="42"/>
    <n v="42840"/>
    <n v="160"/>
    <n v="81600"/>
    <n v="124440"/>
    <n v="118"/>
    <n v="2.8095238095238093"/>
    <n v="38760"/>
    <n v="6"/>
    <x v="0"/>
    <x v="4"/>
  </r>
  <r>
    <x v="307"/>
    <x v="29"/>
    <s v="CAMP_DIW_01"/>
    <x v="11"/>
    <n v="860"/>
    <x v="4"/>
    <n v="576.19999999999993"/>
    <n v="402"/>
    <n v="345720"/>
    <n v="611"/>
    <n v="352058.19999999995"/>
    <n v="697778.2"/>
    <n v="209"/>
    <n v="0.51990049751243783"/>
    <n v="6338.1999999999534"/>
    <n v="0.98114551083590607"/>
    <x v="4"/>
    <x v="1"/>
  </r>
  <r>
    <x v="308"/>
    <x v="35"/>
    <s v="CAMP_SAN_01"/>
    <x v="10"/>
    <n v="370"/>
    <x v="2"/>
    <n v="185"/>
    <n v="460"/>
    <n v="170200"/>
    <n v="1168"/>
    <n v="216080"/>
    <n v="386280"/>
    <n v="708"/>
    <n v="1.5391304347826087"/>
    <n v="45880"/>
    <n v="7.102167182662539"/>
    <x v="7"/>
    <x v="1"/>
  </r>
  <r>
    <x v="309"/>
    <x v="17"/>
    <s v="CAMP_DIW_01"/>
    <x v="6"/>
    <n v="350"/>
    <x v="2"/>
    <n v="175"/>
    <n v="38"/>
    <n v="13300"/>
    <n v="129"/>
    <n v="22575"/>
    <n v="35875"/>
    <n v="91"/>
    <n v="2.3947368421052633"/>
    <n v="9275"/>
    <n v="1.4357585139318885"/>
    <x v="8"/>
    <x v="4"/>
  </r>
  <r>
    <x v="310"/>
    <x v="48"/>
    <s v="CAMP_SAN_01"/>
    <x v="13"/>
    <n v="1020"/>
    <x v="2"/>
    <n v="510"/>
    <n v="106"/>
    <n v="108120"/>
    <n v="422"/>
    <n v="215220"/>
    <n v="323340"/>
    <n v="316"/>
    <n v="2.9811320754716979"/>
    <n v="107100"/>
    <n v="16.578947368421051"/>
    <x v="4"/>
    <x v="4"/>
  </r>
  <r>
    <x v="311"/>
    <x v="40"/>
    <s v="CAMP_DIW_01"/>
    <x v="8"/>
    <n v="415"/>
    <x v="1"/>
    <n v="311.25"/>
    <n v="38"/>
    <n v="15770"/>
    <n v="33"/>
    <n v="10271.25"/>
    <n v="26041.25"/>
    <n v="-5"/>
    <n v="-0.13157894736842105"/>
    <n v="-5498.75"/>
    <n v="-0.85119969040247678"/>
    <x v="9"/>
    <x v="2"/>
  </r>
  <r>
    <x v="312"/>
    <x v="14"/>
    <s v="CAMP_SAN_01"/>
    <x v="0"/>
    <n v="190"/>
    <x v="0"/>
    <n v="95"/>
    <n v="40"/>
    <n v="7600"/>
    <n v="57"/>
    <n v="5415"/>
    <n v="13015"/>
    <n v="17"/>
    <n v="0.42499999999999999"/>
    <n v="-2185"/>
    <n v="-0.33823529411764708"/>
    <x v="3"/>
    <x v="0"/>
  </r>
  <r>
    <x v="313"/>
    <x v="49"/>
    <s v="CAMP_SAN_01"/>
    <x v="12"/>
    <n v="172"/>
    <x v="4"/>
    <n v="115.23999999999998"/>
    <n v="341"/>
    <n v="58652"/>
    <n v="531"/>
    <n v="61192.439999999988"/>
    <n v="119844.43999999999"/>
    <n v="190"/>
    <n v="0.55718475073313778"/>
    <n v="2540.4399999999878"/>
    <n v="0.39325696594427056"/>
    <x v="1"/>
    <x v="1"/>
  </r>
  <r>
    <x v="314"/>
    <x v="13"/>
    <s v="CAMP_DIW_01"/>
    <x v="2"/>
    <n v="300"/>
    <x v="2"/>
    <n v="150"/>
    <n v="70"/>
    <n v="21000"/>
    <n v="231"/>
    <n v="34650"/>
    <n v="55650"/>
    <n v="161"/>
    <n v="2.2999999999999998"/>
    <n v="13650"/>
    <n v="2.1130030959752322"/>
    <x v="1"/>
    <x v="2"/>
  </r>
  <r>
    <x v="315"/>
    <x v="2"/>
    <s v="CAMP_DIW_01"/>
    <x v="9"/>
    <n v="62"/>
    <x v="0"/>
    <n v="31"/>
    <n v="68"/>
    <n v="4216"/>
    <n v="90"/>
    <n v="2790"/>
    <n v="7006"/>
    <n v="22"/>
    <n v="0.3235294117647059"/>
    <n v="-1426"/>
    <n v="-0.22074303405572757"/>
    <x v="2"/>
    <x v="0"/>
  </r>
  <r>
    <x v="316"/>
    <x v="9"/>
    <s v="CAMP_SAN_01"/>
    <x v="8"/>
    <n v="415"/>
    <x v="1"/>
    <n v="311.25"/>
    <n v="19"/>
    <n v="7885"/>
    <n v="15"/>
    <n v="4668.75"/>
    <n v="12553.75"/>
    <n v="-4"/>
    <n v="-0.21052631578947367"/>
    <n v="-3216.25"/>
    <n v="-0.49787151702786375"/>
    <x v="5"/>
    <x v="2"/>
  </r>
  <r>
    <x v="317"/>
    <x v="12"/>
    <s v="CAMP_DIW_01"/>
    <x v="12"/>
    <n v="172"/>
    <x v="4"/>
    <n v="115.23999999999998"/>
    <n v="309"/>
    <n v="53148"/>
    <n v="460"/>
    <n v="53010.399999999994"/>
    <n v="106158.39999999999"/>
    <n v="151"/>
    <n v="0.48867313915857608"/>
    <n v="-137.60000000000582"/>
    <n v="-2.130030959752412E-2"/>
    <x v="7"/>
    <x v="1"/>
  </r>
  <r>
    <x v="318"/>
    <x v="14"/>
    <s v="CAMP_SAN_01"/>
    <x v="12"/>
    <n v="172"/>
    <x v="4"/>
    <n v="115.23999999999998"/>
    <n v="223"/>
    <n v="38356"/>
    <n v="301"/>
    <n v="34687.239999999991"/>
    <n v="73043.239999999991"/>
    <n v="78"/>
    <n v="0.34977578475336324"/>
    <n v="-3668.7600000000093"/>
    <n v="-0.56791950464396423"/>
    <x v="3"/>
    <x v="1"/>
  </r>
  <r>
    <x v="319"/>
    <x v="47"/>
    <s v="CAMP_SAN_01"/>
    <x v="11"/>
    <n v="860"/>
    <x v="4"/>
    <n v="576.19999999999993"/>
    <n v="477"/>
    <n v="410220"/>
    <n v="658"/>
    <n v="379139.6"/>
    <n v="789359.6"/>
    <n v="181"/>
    <n v="0.37945492662473795"/>
    <n v="-31080.400000000023"/>
    <n v="-4.811207430340561"/>
    <x v="1"/>
    <x v="1"/>
  </r>
  <r>
    <x v="320"/>
    <x v="12"/>
    <s v="CAMP_DIW_01"/>
    <x v="4"/>
    <n v="55"/>
    <x v="1"/>
    <n v="41.25"/>
    <n v="112"/>
    <n v="6160"/>
    <n v="85"/>
    <n v="3506.25"/>
    <n v="9666.25"/>
    <n v="-27"/>
    <n v="-0.24107142857142858"/>
    <n v="-2653.75"/>
    <n v="-0.41079721362229105"/>
    <x v="7"/>
    <x v="2"/>
  </r>
  <r>
    <x v="321"/>
    <x v="9"/>
    <s v="CAMP_DIW_01"/>
    <x v="13"/>
    <n v="1020"/>
    <x v="2"/>
    <n v="510"/>
    <n v="28"/>
    <n v="28560"/>
    <n v="96"/>
    <n v="48960"/>
    <n v="77520"/>
    <n v="68"/>
    <n v="2.4285714285714284"/>
    <n v="20400"/>
    <n v="3.1578947368421053"/>
    <x v="5"/>
    <x v="4"/>
  </r>
  <r>
    <x v="322"/>
    <x v="8"/>
    <s v="CAMP_DIW_01"/>
    <x v="2"/>
    <n v="300"/>
    <x v="2"/>
    <n v="150"/>
    <n v="42"/>
    <n v="12600"/>
    <n v="130"/>
    <n v="19500"/>
    <n v="32100"/>
    <n v="88"/>
    <n v="2.0952380952380953"/>
    <n v="6900"/>
    <n v="1.068111455108359"/>
    <x v="0"/>
    <x v="2"/>
  </r>
  <r>
    <x v="323"/>
    <x v="6"/>
    <s v="CAMP_SAN_01"/>
    <x v="0"/>
    <n v="190"/>
    <x v="0"/>
    <n v="95"/>
    <n v="25"/>
    <n v="4750"/>
    <n v="37"/>
    <n v="3515"/>
    <n v="8265"/>
    <n v="12"/>
    <n v="0.48"/>
    <n v="-1235"/>
    <n v="-0.19117647058823528"/>
    <x v="3"/>
    <x v="0"/>
  </r>
  <r>
    <x v="324"/>
    <x v="4"/>
    <s v="CAMP_SAN_01"/>
    <x v="6"/>
    <n v="350"/>
    <x v="2"/>
    <n v="175"/>
    <n v="120"/>
    <n v="42000"/>
    <n v="516"/>
    <n v="90300"/>
    <n v="132300"/>
    <n v="396"/>
    <n v="3.3"/>
    <n v="48300"/>
    <n v="7.4767801857585141"/>
    <x v="1"/>
    <x v="4"/>
  </r>
  <r>
    <x v="325"/>
    <x v="32"/>
    <s v="CAMP_DIW_01"/>
    <x v="12"/>
    <n v="172"/>
    <x v="4"/>
    <n v="115.23999999999998"/>
    <n v="311"/>
    <n v="53492"/>
    <n v="385"/>
    <n v="44367.399999999994"/>
    <n v="97859.4"/>
    <n v="74"/>
    <n v="0.23794212218649519"/>
    <n v="-9124.6000000000058"/>
    <n v="-1.4124767801857594"/>
    <x v="4"/>
    <x v="1"/>
  </r>
  <r>
    <x v="326"/>
    <x v="46"/>
    <s v="CAMP_DIW_01"/>
    <x v="3"/>
    <n v="3000"/>
    <x v="3"/>
    <n v="2500"/>
    <n v="250"/>
    <n v="750000"/>
    <n v="755"/>
    <n v="1887500"/>
    <n v="2637500"/>
    <n v="505"/>
    <n v="2.02"/>
    <n v="1137500"/>
    <n v="176.08359133126936"/>
    <x v="3"/>
    <x v="3"/>
  </r>
  <r>
    <x v="327"/>
    <x v="40"/>
    <s v="CAMP_DIW_01"/>
    <x v="13"/>
    <n v="1020"/>
    <x v="2"/>
    <n v="510"/>
    <n v="22"/>
    <n v="22440"/>
    <n v="69"/>
    <n v="35190"/>
    <n v="57630"/>
    <n v="47"/>
    <n v="2.1363636363636362"/>
    <n v="12750"/>
    <n v="1.9736842105263157"/>
    <x v="9"/>
    <x v="4"/>
  </r>
  <r>
    <x v="328"/>
    <x v="36"/>
    <s v="CAMP_DIW_01"/>
    <x v="2"/>
    <n v="300"/>
    <x v="2"/>
    <n v="150"/>
    <n v="63"/>
    <n v="18900"/>
    <n v="213"/>
    <n v="31950"/>
    <n v="50850"/>
    <n v="150"/>
    <n v="2.3809523809523809"/>
    <n v="13050"/>
    <n v="2.0201238390092877"/>
    <x v="1"/>
    <x v="2"/>
  </r>
  <r>
    <x v="329"/>
    <x v="35"/>
    <s v="CAMP_SAN_01"/>
    <x v="12"/>
    <n v="172"/>
    <x v="4"/>
    <n v="115.23999999999998"/>
    <n v="270"/>
    <n v="46440"/>
    <n v="340"/>
    <n v="39181.599999999991"/>
    <n v="85621.599999999991"/>
    <n v="70"/>
    <n v="0.25925925925925924"/>
    <n v="-7258.4000000000087"/>
    <n v="-1.1235913312693513"/>
    <x v="7"/>
    <x v="1"/>
  </r>
  <r>
    <x v="330"/>
    <x v="41"/>
    <s v="CAMP_SAN_01"/>
    <x v="8"/>
    <n v="415"/>
    <x v="1"/>
    <n v="311.25"/>
    <n v="15"/>
    <n v="6225"/>
    <n v="12"/>
    <n v="3735"/>
    <n v="9960"/>
    <n v="-3"/>
    <n v="-0.2"/>
    <n v="-2490"/>
    <n v="-0.38544891640866874"/>
    <x v="9"/>
    <x v="2"/>
  </r>
  <r>
    <x v="331"/>
    <x v="41"/>
    <s v="CAMP_SAN_01"/>
    <x v="1"/>
    <n v="200"/>
    <x v="2"/>
    <n v="100"/>
    <n v="190"/>
    <n v="38000"/>
    <n v="752"/>
    <n v="75200"/>
    <n v="113200"/>
    <n v="562"/>
    <n v="2.9578947368421051"/>
    <n v="37200"/>
    <n v="5.7585139318885448"/>
    <x v="9"/>
    <x v="1"/>
  </r>
  <r>
    <x v="332"/>
    <x v="23"/>
    <s v="CAMP_DIW_01"/>
    <x v="5"/>
    <n v="65"/>
    <x v="0"/>
    <n v="32.5"/>
    <n v="129"/>
    <n v="8385"/>
    <n v="167"/>
    <n v="5427.5"/>
    <n v="13812.5"/>
    <n v="38"/>
    <n v="0.29457364341085274"/>
    <n v="-2957.5"/>
    <n v="-0.45781733746130032"/>
    <x v="6"/>
    <x v="0"/>
  </r>
  <r>
    <x v="333"/>
    <x v="29"/>
    <s v="CAMP_DIW_01"/>
    <x v="0"/>
    <n v="190"/>
    <x v="0"/>
    <n v="95"/>
    <n v="91"/>
    <n v="17290"/>
    <n v="116"/>
    <n v="11020"/>
    <n v="28310"/>
    <n v="25"/>
    <n v="0.27472527472527475"/>
    <n v="-6270"/>
    <n v="-0.97058823529411764"/>
    <x v="4"/>
    <x v="0"/>
  </r>
  <r>
    <x v="334"/>
    <x v="26"/>
    <s v="CAMP_DIW_01"/>
    <x v="8"/>
    <n v="415"/>
    <x v="1"/>
    <n v="311.25"/>
    <n v="49"/>
    <n v="20335"/>
    <n v="40"/>
    <n v="12450"/>
    <n v="32785"/>
    <n v="-9"/>
    <n v="-0.18367346938775511"/>
    <n v="-7885"/>
    <n v="-1.2205882352941178"/>
    <x v="2"/>
    <x v="2"/>
  </r>
  <r>
    <x v="335"/>
    <x v="2"/>
    <s v="CAMP_DIW_01"/>
    <x v="2"/>
    <n v="300"/>
    <x v="2"/>
    <n v="150"/>
    <n v="31"/>
    <n v="9300"/>
    <n v="105"/>
    <n v="15750"/>
    <n v="25050"/>
    <n v="74"/>
    <n v="2.3870967741935485"/>
    <n v="6450"/>
    <n v="0.99845201238390091"/>
    <x v="2"/>
    <x v="2"/>
  </r>
  <r>
    <x v="336"/>
    <x v="3"/>
    <s v="CAMP_DIW_01"/>
    <x v="12"/>
    <n v="172"/>
    <x v="4"/>
    <n v="115.23999999999998"/>
    <n v="182"/>
    <n v="31304"/>
    <n v="223"/>
    <n v="25698.519999999997"/>
    <n v="57002.52"/>
    <n v="41"/>
    <n v="0.22527472527472528"/>
    <n v="-5605.4800000000032"/>
    <n v="-0.86772136222910268"/>
    <x v="0"/>
    <x v="1"/>
  </r>
  <r>
    <x v="337"/>
    <x v="21"/>
    <s v="CAMP_SAN_01"/>
    <x v="4"/>
    <n v="55"/>
    <x v="1"/>
    <n v="41.25"/>
    <n v="28"/>
    <n v="1540"/>
    <n v="22"/>
    <n v="907.5"/>
    <n v="2447.5"/>
    <n v="-6"/>
    <n v="-0.21428571428571427"/>
    <n v="-632.5"/>
    <n v="-9.791021671826626E-2"/>
    <x v="7"/>
    <x v="2"/>
  </r>
  <r>
    <x v="338"/>
    <x v="26"/>
    <s v="CAMP_DIW_01"/>
    <x v="5"/>
    <n v="65"/>
    <x v="0"/>
    <n v="32.5"/>
    <n v="71"/>
    <n v="4615"/>
    <n v="95"/>
    <n v="3087.5"/>
    <n v="7702.5"/>
    <n v="24"/>
    <n v="0.3380281690140845"/>
    <n v="-1527.5"/>
    <n v="-0.23645510835913314"/>
    <x v="2"/>
    <x v="0"/>
  </r>
  <r>
    <x v="339"/>
    <x v="27"/>
    <s v="CAMP_SAN_01"/>
    <x v="11"/>
    <n v="860"/>
    <x v="4"/>
    <n v="576.19999999999993"/>
    <n v="595"/>
    <n v="511700"/>
    <n v="892"/>
    <n v="513970.39999999997"/>
    <n v="1025670.3999999999"/>
    <n v="297"/>
    <n v="0.49915966386554622"/>
    <n v="2270.3999999999651"/>
    <n v="0.35145510835912774"/>
    <x v="4"/>
    <x v="1"/>
  </r>
  <r>
    <x v="340"/>
    <x v="11"/>
    <s v="CAMP_SAN_01"/>
    <x v="12"/>
    <n v="172"/>
    <x v="4"/>
    <n v="115.23999999999998"/>
    <n v="306"/>
    <n v="52632"/>
    <n v="416"/>
    <n v="47939.839999999989"/>
    <n v="100571.84"/>
    <n v="110"/>
    <n v="0.35947712418300654"/>
    <n v="-4692.1600000000108"/>
    <n v="-0.72634055727554347"/>
    <x v="4"/>
    <x v="1"/>
  </r>
  <r>
    <x v="341"/>
    <x v="31"/>
    <s v="CAMP_SAN_01"/>
    <x v="4"/>
    <n v="55"/>
    <x v="1"/>
    <n v="41.25"/>
    <n v="19"/>
    <n v="1045"/>
    <n v="15"/>
    <n v="618.75"/>
    <n v="1663.75"/>
    <n v="-4"/>
    <n v="-0.21052631578947367"/>
    <n v="-426.25"/>
    <n v="-6.5982972136222909E-2"/>
    <x v="0"/>
    <x v="2"/>
  </r>
  <r>
    <x v="342"/>
    <x v="37"/>
    <s v="CAMP_DIW_01"/>
    <x v="13"/>
    <n v="1020"/>
    <x v="2"/>
    <n v="510"/>
    <n v="24"/>
    <n v="24480"/>
    <n v="80"/>
    <n v="40800"/>
    <n v="65280"/>
    <n v="56"/>
    <n v="2.3333333333333335"/>
    <n v="16320"/>
    <n v="2.5263157894736841"/>
    <x v="9"/>
    <x v="4"/>
  </r>
  <r>
    <x v="343"/>
    <x v="33"/>
    <s v="CAMP_SAN_01"/>
    <x v="6"/>
    <n v="350"/>
    <x v="2"/>
    <n v="175"/>
    <n v="82"/>
    <n v="28700"/>
    <n v="323"/>
    <n v="56525"/>
    <n v="85225"/>
    <n v="241"/>
    <n v="2.9390243902439024"/>
    <n v="27825"/>
    <n v="4.3072755417956659"/>
    <x v="0"/>
    <x v="4"/>
  </r>
  <r>
    <x v="344"/>
    <x v="1"/>
    <s v="CAMP_DIW_01"/>
    <x v="12"/>
    <n v="172"/>
    <x v="4"/>
    <n v="115.23999999999998"/>
    <n v="332"/>
    <n v="57104"/>
    <n v="471"/>
    <n v="54278.039999999994"/>
    <n v="111382.04"/>
    <n v="139"/>
    <n v="0.41867469879518071"/>
    <n v="-2825.9600000000064"/>
    <n v="-0.43745510835913409"/>
    <x v="1"/>
    <x v="1"/>
  </r>
  <r>
    <x v="345"/>
    <x v="33"/>
    <s v="CAMP_DIW_01"/>
    <x v="6"/>
    <n v="350"/>
    <x v="2"/>
    <n v="175"/>
    <n v="52"/>
    <n v="18200"/>
    <n v="173"/>
    <n v="30275"/>
    <n v="48475"/>
    <n v="121"/>
    <n v="2.3269230769230771"/>
    <n v="12075"/>
    <n v="1.8691950464396285"/>
    <x v="0"/>
    <x v="4"/>
  </r>
  <r>
    <x v="346"/>
    <x v="39"/>
    <s v="CAMP_DIW_01"/>
    <x v="10"/>
    <n v="290"/>
    <x v="1"/>
    <n v="217.5"/>
    <n v="302"/>
    <n v="87580"/>
    <n v="289"/>
    <n v="62857.5"/>
    <n v="150437.5"/>
    <n v="-13"/>
    <n v="-4.3046357615894038E-2"/>
    <n v="-24722.5"/>
    <n v="-3.8270123839009287"/>
    <x v="1"/>
    <x v="1"/>
  </r>
  <r>
    <x v="347"/>
    <x v="0"/>
    <s v="CAMP_SAN_01"/>
    <x v="8"/>
    <n v="415"/>
    <x v="1"/>
    <n v="311.25"/>
    <n v="16"/>
    <n v="6640"/>
    <n v="13"/>
    <n v="4046.25"/>
    <n v="10686.25"/>
    <n v="-3"/>
    <n v="-0.1875"/>
    <n v="-2593.75"/>
    <n v="-0.40150928792569657"/>
    <x v="0"/>
    <x v="2"/>
  </r>
  <r>
    <x v="348"/>
    <x v="4"/>
    <s v="CAMP_DIW_01"/>
    <x v="7"/>
    <n v="1190"/>
    <x v="2"/>
    <n v="595"/>
    <n v="52"/>
    <n v="61880"/>
    <n v="204"/>
    <n v="121380"/>
    <n v="183260"/>
    <n v="152"/>
    <n v="2.9230769230769229"/>
    <n v="59500"/>
    <n v="9.2105263157894743"/>
    <x v="1"/>
    <x v="2"/>
  </r>
  <r>
    <x v="349"/>
    <x v="47"/>
    <s v="CAMP_DIW_01"/>
    <x v="9"/>
    <n v="62"/>
    <x v="0"/>
    <n v="31"/>
    <n v="108"/>
    <n v="6696"/>
    <n v="145"/>
    <n v="4495"/>
    <n v="11191"/>
    <n v="37"/>
    <n v="0.34259259259259262"/>
    <n v="-2201"/>
    <n v="-0.34071207430340555"/>
    <x v="1"/>
    <x v="0"/>
  </r>
  <r>
    <x v="350"/>
    <x v="6"/>
    <s v="CAMP_SAN_01"/>
    <x v="12"/>
    <n v="172"/>
    <x v="4"/>
    <n v="115.23999999999998"/>
    <n v="232"/>
    <n v="39904"/>
    <n v="364"/>
    <n v="41947.359999999993"/>
    <n v="81851.359999999986"/>
    <n v="132"/>
    <n v="0.56896551724137934"/>
    <n v="2043.3599999999933"/>
    <n v="0.3163095975232188"/>
    <x v="3"/>
    <x v="1"/>
  </r>
  <r>
    <x v="351"/>
    <x v="19"/>
    <s v="CAMP_DIW_01"/>
    <x v="0"/>
    <n v="190"/>
    <x v="0"/>
    <n v="95"/>
    <n v="73"/>
    <n v="13870"/>
    <n v="97"/>
    <n v="9215"/>
    <n v="23085"/>
    <n v="24"/>
    <n v="0.32876712328767121"/>
    <n v="-4655"/>
    <n v="-0.72058823529411764"/>
    <x v="4"/>
    <x v="0"/>
  </r>
  <r>
    <x v="352"/>
    <x v="27"/>
    <s v="CAMP_DIW_01"/>
    <x v="2"/>
    <n v="300"/>
    <x v="2"/>
    <n v="150"/>
    <n v="54"/>
    <n v="16200"/>
    <n v="170"/>
    <n v="25500"/>
    <n v="41700"/>
    <n v="116"/>
    <n v="2.1481481481481484"/>
    <n v="9300"/>
    <n v="1.4396284829721362"/>
    <x v="4"/>
    <x v="2"/>
  </r>
  <r>
    <x v="353"/>
    <x v="36"/>
    <s v="CAMP_DIW_01"/>
    <x v="9"/>
    <n v="62"/>
    <x v="0"/>
    <n v="31"/>
    <n v="122"/>
    <n v="7564"/>
    <n v="163"/>
    <n v="5053"/>
    <n v="12617"/>
    <n v="41"/>
    <n v="0.33606557377049179"/>
    <n v="-2511"/>
    <n v="-0.38869969040247676"/>
    <x v="1"/>
    <x v="0"/>
  </r>
  <r>
    <x v="354"/>
    <x v="31"/>
    <s v="CAMP_DIW_01"/>
    <x v="14"/>
    <n v="110"/>
    <x v="0"/>
    <n v="55"/>
    <n v="40"/>
    <n v="4400"/>
    <n v="60"/>
    <n v="3300"/>
    <n v="7700"/>
    <n v="20"/>
    <n v="0.5"/>
    <n v="-1100"/>
    <n v="-0.17027863777089783"/>
    <x v="0"/>
    <x v="0"/>
  </r>
  <r>
    <x v="355"/>
    <x v="34"/>
    <s v="CAMP_SAN_01"/>
    <x v="3"/>
    <n v="3000"/>
    <x v="3"/>
    <n v="2500"/>
    <n v="135"/>
    <n v="405000"/>
    <n v="286"/>
    <n v="715000"/>
    <n v="1120000"/>
    <n v="151"/>
    <n v="1.1185185185185185"/>
    <n v="310000"/>
    <n v="47.987616099071211"/>
    <x v="7"/>
    <x v="3"/>
  </r>
  <r>
    <x v="356"/>
    <x v="1"/>
    <s v="CAMP_SAN_01"/>
    <x v="2"/>
    <n v="300"/>
    <x v="2"/>
    <n v="150"/>
    <n v="51"/>
    <n v="15300"/>
    <n v="205"/>
    <n v="30750"/>
    <n v="46050"/>
    <n v="154"/>
    <n v="3.0196078431372548"/>
    <n v="15450"/>
    <n v="2.3916408668730651"/>
    <x v="1"/>
    <x v="2"/>
  </r>
  <r>
    <x v="357"/>
    <x v="20"/>
    <s v="CAMP_DIW_01"/>
    <x v="8"/>
    <n v="415"/>
    <x v="1"/>
    <n v="311.25"/>
    <n v="94"/>
    <n v="39010"/>
    <n v="83"/>
    <n v="25833.75"/>
    <n v="64843.75"/>
    <n v="-11"/>
    <n v="-0.11702127659574468"/>
    <n v="-13176.25"/>
    <n v="-2.0396671826625385"/>
    <x v="1"/>
    <x v="2"/>
  </r>
  <r>
    <x v="358"/>
    <x v="29"/>
    <s v="CAMP_SAN_01"/>
    <x v="3"/>
    <n v="3000"/>
    <x v="3"/>
    <n v="2500"/>
    <n v="136"/>
    <n v="408000"/>
    <n v="288"/>
    <n v="720000"/>
    <n v="1128000"/>
    <n v="152"/>
    <n v="1.1176470588235294"/>
    <n v="312000"/>
    <n v="48.297213622291025"/>
    <x v="4"/>
    <x v="3"/>
  </r>
  <r>
    <x v="359"/>
    <x v="15"/>
    <s v="CAMP_SAN_01"/>
    <x v="11"/>
    <n v="860"/>
    <x v="4"/>
    <n v="576.19999999999993"/>
    <n v="556"/>
    <n v="478160"/>
    <n v="711"/>
    <n v="409678.19999999995"/>
    <n v="887838.2"/>
    <n v="155"/>
    <n v="0.27877697841726617"/>
    <n v="-68481.800000000047"/>
    <n v="-10.600897832817346"/>
    <x v="7"/>
    <x v="1"/>
  </r>
  <r>
    <x v="360"/>
    <x v="31"/>
    <s v="CAMP_DIW_01"/>
    <x v="9"/>
    <n v="62"/>
    <x v="0"/>
    <n v="31"/>
    <n v="82"/>
    <n v="5084"/>
    <n v="126"/>
    <n v="3906"/>
    <n v="8990"/>
    <n v="44"/>
    <n v="0.53658536585365857"/>
    <n v="-1178"/>
    <n v="-0.18235294117647058"/>
    <x v="0"/>
    <x v="0"/>
  </r>
  <r>
    <x v="361"/>
    <x v="46"/>
    <s v="CAMP_DIW_01"/>
    <x v="2"/>
    <n v="300"/>
    <x v="2"/>
    <n v="150"/>
    <n v="36"/>
    <n v="10800"/>
    <n v="119"/>
    <n v="17850"/>
    <n v="28650"/>
    <n v="83"/>
    <n v="2.3055555555555554"/>
    <n v="7050"/>
    <n v="1.0913312693498451"/>
    <x v="3"/>
    <x v="2"/>
  </r>
  <r>
    <x v="5"/>
    <x v="27"/>
    <s v="CAMP_SAN_01"/>
    <x v="8"/>
    <n v="415"/>
    <x v="1"/>
    <n v="311.25"/>
    <n v="28"/>
    <n v="11620"/>
    <n v="20"/>
    <n v="6225"/>
    <n v="17845"/>
    <n v="-8"/>
    <n v="-0.2857142857142857"/>
    <n v="-5395"/>
    <n v="-0.8351393188854489"/>
    <x v="4"/>
    <x v="2"/>
  </r>
  <r>
    <x v="362"/>
    <x v="1"/>
    <s v="CAMP_SAN_01"/>
    <x v="7"/>
    <n v="1190"/>
    <x v="2"/>
    <n v="595"/>
    <n v="42"/>
    <n v="49980"/>
    <n v="161"/>
    <n v="95795"/>
    <n v="145775"/>
    <n v="119"/>
    <n v="2.8333333333333335"/>
    <n v="45815"/>
    <n v="7.0921052631578947"/>
    <x v="1"/>
    <x v="2"/>
  </r>
  <r>
    <x v="363"/>
    <x v="12"/>
    <s v="CAMP_DIW_01"/>
    <x v="8"/>
    <n v="415"/>
    <x v="1"/>
    <n v="311.25"/>
    <n v="98"/>
    <n v="40670"/>
    <n v="76"/>
    <n v="23655"/>
    <n v="64325"/>
    <n v="-22"/>
    <n v="-0.22448979591836735"/>
    <n v="-17015"/>
    <n v="-2.6339009287925697"/>
    <x v="7"/>
    <x v="2"/>
  </r>
  <r>
    <x v="364"/>
    <x v="3"/>
    <s v="CAMP_SAN_01"/>
    <x v="11"/>
    <n v="860"/>
    <x v="4"/>
    <n v="576.19999999999993"/>
    <n v="379"/>
    <n v="325940"/>
    <n v="462"/>
    <n v="266204.39999999997"/>
    <n v="592144.39999999991"/>
    <n v="83"/>
    <n v="0.21899736147757257"/>
    <n v="-59735.600000000035"/>
    <n v="-9.2469969040247726"/>
    <x v="0"/>
    <x v="1"/>
  </r>
  <r>
    <x v="365"/>
    <x v="45"/>
    <s v="CAMP_DIW_01"/>
    <x v="4"/>
    <n v="55"/>
    <x v="1"/>
    <n v="41.25"/>
    <n v="57"/>
    <n v="3135"/>
    <n v="55"/>
    <n v="2268.75"/>
    <n v="5403.75"/>
    <n v="-2"/>
    <n v="-3.5087719298245612E-2"/>
    <n v="-866.25"/>
    <n v="-0.13409442724458204"/>
    <x v="8"/>
    <x v="2"/>
  </r>
  <r>
    <x v="366"/>
    <x v="41"/>
    <s v="CAMP_SAN_01"/>
    <x v="11"/>
    <n v="860"/>
    <x v="4"/>
    <n v="576.19999999999993"/>
    <n v="270"/>
    <n v="232200"/>
    <n v="313"/>
    <n v="180350.59999999998"/>
    <n v="412550.6"/>
    <n v="43"/>
    <n v="0.15925925925925927"/>
    <n v="-51849.400000000023"/>
    <n v="-8.0262229102167222"/>
    <x v="9"/>
    <x v="1"/>
  </r>
  <r>
    <x v="367"/>
    <x v="38"/>
    <s v="CAMP_SAN_01"/>
    <x v="11"/>
    <n v="860"/>
    <x v="4"/>
    <n v="576.19999999999993"/>
    <n v="468"/>
    <n v="402480"/>
    <n v="636"/>
    <n v="366463.19999999995"/>
    <n v="768943.2"/>
    <n v="168"/>
    <n v="0.35897435897435898"/>
    <n v="-36016.800000000047"/>
    <n v="-5.5753560371517104"/>
    <x v="7"/>
    <x v="1"/>
  </r>
  <r>
    <x v="368"/>
    <x v="15"/>
    <s v="CAMP_DIW_01"/>
    <x v="4"/>
    <n v="55"/>
    <x v="1"/>
    <n v="41.25"/>
    <n v="91"/>
    <n v="5005"/>
    <n v="88"/>
    <n v="3630"/>
    <n v="8635"/>
    <n v="-3"/>
    <n v="-3.2967032967032968E-2"/>
    <n v="-1375"/>
    <n v="-0.21284829721362228"/>
    <x v="7"/>
    <x v="2"/>
  </r>
  <r>
    <x v="369"/>
    <x v="40"/>
    <s v="CAMP_SAN_01"/>
    <x v="6"/>
    <n v="350"/>
    <x v="2"/>
    <n v="175"/>
    <n v="63"/>
    <n v="22050"/>
    <n v="163"/>
    <n v="28525"/>
    <n v="50575"/>
    <n v="100"/>
    <n v="1.5873015873015872"/>
    <n v="6475"/>
    <n v="1.0023219814241486"/>
    <x v="9"/>
    <x v="4"/>
  </r>
  <r>
    <x v="370"/>
    <x v="32"/>
    <s v="CAMP_SAN_01"/>
    <x v="14"/>
    <n v="90"/>
    <x v="1"/>
    <n v="67.5"/>
    <n v="58"/>
    <n v="5220"/>
    <n v="47"/>
    <n v="3172.5"/>
    <n v="8392.5"/>
    <n v="-11"/>
    <n v="-0.18965517241379309"/>
    <n v="-2047.5"/>
    <n v="-0.31695046439628483"/>
    <x v="4"/>
    <x v="0"/>
  </r>
  <r>
    <x v="371"/>
    <x v="45"/>
    <s v="CAMP_SAN_01"/>
    <x v="0"/>
    <n v="190"/>
    <x v="0"/>
    <n v="95"/>
    <n v="24"/>
    <n v="4560"/>
    <n v="34"/>
    <n v="3230"/>
    <n v="7790"/>
    <n v="10"/>
    <n v="0.41666666666666669"/>
    <n v="-1330"/>
    <n v="-0.20588235294117646"/>
    <x v="8"/>
    <x v="0"/>
  </r>
  <r>
    <x v="372"/>
    <x v="46"/>
    <s v="CAMP_DIW_01"/>
    <x v="4"/>
    <n v="55"/>
    <x v="1"/>
    <n v="41.25"/>
    <n v="89"/>
    <n v="4895"/>
    <n v="80"/>
    <n v="3300"/>
    <n v="8195"/>
    <n v="-9"/>
    <n v="-0.10112359550561797"/>
    <n v="-1595"/>
    <n v="-0.24690402476780185"/>
    <x v="3"/>
    <x v="2"/>
  </r>
  <r>
    <x v="373"/>
    <x v="1"/>
    <s v="CAMP_DIW_01"/>
    <x v="5"/>
    <n v="65"/>
    <x v="0"/>
    <n v="32.5"/>
    <n v="133"/>
    <n v="8645"/>
    <n v="172"/>
    <n v="5590"/>
    <n v="14235"/>
    <n v="39"/>
    <n v="0.2932330827067669"/>
    <n v="-3055"/>
    <n v="-0.47291021671826627"/>
    <x v="1"/>
    <x v="0"/>
  </r>
  <r>
    <x v="374"/>
    <x v="7"/>
    <s v="CAMP_SAN_01"/>
    <x v="12"/>
    <n v="172"/>
    <x v="4"/>
    <n v="115.23999999999998"/>
    <n v="234"/>
    <n v="40248"/>
    <n v="322"/>
    <n v="37107.279999999992"/>
    <n v="77355.28"/>
    <n v="88"/>
    <n v="0.37606837606837606"/>
    <n v="-3140.7200000000084"/>
    <n v="-0.48617956656346878"/>
    <x v="4"/>
    <x v="1"/>
  </r>
  <r>
    <x v="375"/>
    <x v="41"/>
    <s v="CAMP_DIW_01"/>
    <x v="0"/>
    <n v="190"/>
    <x v="0"/>
    <n v="95"/>
    <n v="42"/>
    <n v="7980"/>
    <n v="45"/>
    <n v="4275"/>
    <n v="12255"/>
    <n v="3"/>
    <n v="7.1428571428571425E-2"/>
    <n v="-3705"/>
    <n v="-0.57352941176470584"/>
    <x v="9"/>
    <x v="0"/>
  </r>
  <r>
    <x v="5"/>
    <x v="49"/>
    <s v="CAMP_DIW_01"/>
    <x v="8"/>
    <n v="415"/>
    <x v="1"/>
    <n v="311.25"/>
    <n v="96"/>
    <n v="39840"/>
    <n v="84"/>
    <n v="26145"/>
    <n v="65985"/>
    <n v="-12"/>
    <n v="-0.125"/>
    <n v="-13695"/>
    <n v="-2.1199690402476778"/>
    <x v="1"/>
    <x v="2"/>
  </r>
  <r>
    <x v="376"/>
    <x v="30"/>
    <s v="CAMP_DIW_01"/>
    <x v="9"/>
    <n v="62"/>
    <x v="0"/>
    <n v="31"/>
    <n v="124"/>
    <n v="7688"/>
    <n v="145"/>
    <n v="4495"/>
    <n v="12183"/>
    <n v="21"/>
    <n v="0.16935483870967741"/>
    <n v="-3193"/>
    <n v="-0.49427244582043345"/>
    <x v="6"/>
    <x v="0"/>
  </r>
  <r>
    <x v="377"/>
    <x v="23"/>
    <s v="CAMP_SAN_01"/>
    <x v="11"/>
    <n v="860"/>
    <x v="4"/>
    <n v="576.19999999999993"/>
    <n v="499"/>
    <n v="429140"/>
    <n v="703"/>
    <n v="405068.6"/>
    <n v="834208.6"/>
    <n v="204"/>
    <n v="0.4088176352705411"/>
    <n v="-24071.400000000023"/>
    <n v="-3.7262229102167219"/>
    <x v="6"/>
    <x v="1"/>
  </r>
  <r>
    <x v="378"/>
    <x v="31"/>
    <s v="CAMP_DIW_01"/>
    <x v="1"/>
    <n v="156"/>
    <x v="1"/>
    <n v="117"/>
    <n v="252"/>
    <n v="39312"/>
    <n v="224"/>
    <n v="26208"/>
    <n v="65520"/>
    <n v="-28"/>
    <n v="-0.1111111111111111"/>
    <n v="-13104"/>
    <n v="-2.028482972136223"/>
    <x v="0"/>
    <x v="1"/>
  </r>
  <r>
    <x v="379"/>
    <x v="28"/>
    <s v="CAMP_DIW_01"/>
    <x v="10"/>
    <n v="290"/>
    <x v="1"/>
    <n v="217.5"/>
    <n v="322"/>
    <n v="93380"/>
    <n v="276"/>
    <n v="60030"/>
    <n v="153410"/>
    <n v="-46"/>
    <n v="-0.14285714285714285"/>
    <n v="-33350"/>
    <n v="-5.1625386996904021"/>
    <x v="1"/>
    <x v="1"/>
  </r>
  <r>
    <x v="380"/>
    <x v="47"/>
    <s v="CAMP_SAN_01"/>
    <x v="3"/>
    <n v="3000"/>
    <x v="3"/>
    <n v="2500"/>
    <n v="129"/>
    <n v="387000"/>
    <n v="279"/>
    <n v="697500"/>
    <n v="1084500"/>
    <n v="150"/>
    <n v="1.1627906976744187"/>
    <n v="310500"/>
    <n v="48.065015479876159"/>
    <x v="1"/>
    <x v="3"/>
  </r>
  <r>
    <x v="381"/>
    <x v="1"/>
    <s v="CAMP_SAN_01"/>
    <x v="14"/>
    <n v="90"/>
    <x v="1"/>
    <n v="67.5"/>
    <n v="46"/>
    <n v="4140"/>
    <n v="33"/>
    <n v="2227.5"/>
    <n v="6367.5"/>
    <n v="-13"/>
    <n v="-0.28260869565217389"/>
    <n v="-1912.5"/>
    <n v="-0.29605263157894735"/>
    <x v="1"/>
    <x v="0"/>
  </r>
  <r>
    <x v="382"/>
    <x v="31"/>
    <s v="CAMP_SAN_01"/>
    <x v="1"/>
    <n v="200"/>
    <x v="2"/>
    <n v="100"/>
    <n v="228"/>
    <n v="45600"/>
    <n v="898"/>
    <n v="89800"/>
    <n v="135400"/>
    <n v="670"/>
    <n v="2.9385964912280702"/>
    <n v="44200"/>
    <n v="6.8421052631578947"/>
    <x v="0"/>
    <x v="1"/>
  </r>
  <r>
    <x v="383"/>
    <x v="29"/>
    <s v="CAMP_DIW_01"/>
    <x v="7"/>
    <n v="1190"/>
    <x v="2"/>
    <n v="595"/>
    <n v="52"/>
    <n v="61880"/>
    <n v="175"/>
    <n v="104125"/>
    <n v="166005"/>
    <n v="123"/>
    <n v="2.3653846153846154"/>
    <n v="42245"/>
    <n v="6.5394736842105265"/>
    <x v="4"/>
    <x v="2"/>
  </r>
  <r>
    <x v="384"/>
    <x v="44"/>
    <s v="CAMP_SAN_01"/>
    <x v="11"/>
    <n v="860"/>
    <x v="4"/>
    <n v="576.19999999999993"/>
    <n v="525"/>
    <n v="451500"/>
    <n v="756"/>
    <n v="435607.19999999995"/>
    <n v="887107.2"/>
    <n v="231"/>
    <n v="0.44"/>
    <n v="-15892.800000000047"/>
    <n v="-2.4601857585139393"/>
    <x v="7"/>
    <x v="1"/>
  </r>
  <r>
    <x v="385"/>
    <x v="6"/>
    <s v="CAMP_DIW_01"/>
    <x v="0"/>
    <n v="190"/>
    <x v="0"/>
    <n v="95"/>
    <n v="38"/>
    <n v="7220"/>
    <n v="58"/>
    <n v="5510"/>
    <n v="12730"/>
    <n v="20"/>
    <n v="0.52631578947368418"/>
    <n v="-1710"/>
    <n v="-0.26470588235294118"/>
    <x v="3"/>
    <x v="0"/>
  </r>
  <r>
    <x v="386"/>
    <x v="19"/>
    <s v="CAMP_DIW_01"/>
    <x v="14"/>
    <n v="110"/>
    <x v="0"/>
    <n v="55"/>
    <n v="92"/>
    <n v="10120"/>
    <n v="124"/>
    <n v="6820"/>
    <n v="16940"/>
    <n v="32"/>
    <n v="0.34782608695652173"/>
    <n v="-3300"/>
    <n v="-0.51083591331269351"/>
    <x v="4"/>
    <x v="0"/>
  </r>
  <r>
    <x v="387"/>
    <x v="35"/>
    <s v="CAMP_SAN_01"/>
    <x v="14"/>
    <n v="90"/>
    <x v="1"/>
    <n v="67.5"/>
    <n v="79"/>
    <n v="7110"/>
    <n v="63"/>
    <n v="4252.5"/>
    <n v="11362.5"/>
    <n v="-16"/>
    <n v="-0.20253164556962025"/>
    <n v="-2857.5"/>
    <n v="-0.4423374613003096"/>
    <x v="7"/>
    <x v="0"/>
  </r>
  <r>
    <x v="388"/>
    <x v="3"/>
    <s v="CAMP_DIW_01"/>
    <x v="13"/>
    <n v="1020"/>
    <x v="2"/>
    <n v="510"/>
    <n v="40"/>
    <n v="40800"/>
    <n v="136"/>
    <n v="69360"/>
    <n v="110160"/>
    <n v="96"/>
    <n v="2.4"/>
    <n v="28560"/>
    <n v="4.4210526315789478"/>
    <x v="0"/>
    <x v="4"/>
  </r>
  <r>
    <x v="389"/>
    <x v="13"/>
    <s v="CAMP_SAN_01"/>
    <x v="13"/>
    <n v="1020"/>
    <x v="2"/>
    <n v="510"/>
    <n v="91"/>
    <n v="92820"/>
    <n v="361"/>
    <n v="184110"/>
    <n v="276930"/>
    <n v="270"/>
    <n v="2.9670329670329672"/>
    <n v="91290"/>
    <n v="14.131578947368421"/>
    <x v="1"/>
    <x v="4"/>
  </r>
  <r>
    <x v="390"/>
    <x v="10"/>
    <s v="CAMP_DIW_01"/>
    <x v="13"/>
    <n v="1020"/>
    <x v="2"/>
    <n v="510"/>
    <n v="43"/>
    <n v="43860"/>
    <n v="125"/>
    <n v="63750"/>
    <n v="107610"/>
    <n v="82"/>
    <n v="1.9069767441860466"/>
    <n v="19890"/>
    <n v="3.0789473684210527"/>
    <x v="6"/>
    <x v="4"/>
  </r>
  <r>
    <x v="391"/>
    <x v="34"/>
    <s v="CAMP_SAN_01"/>
    <x v="1"/>
    <n v="200"/>
    <x v="2"/>
    <n v="100"/>
    <n v="294"/>
    <n v="58800"/>
    <n v="1134"/>
    <n v="113400"/>
    <n v="172200"/>
    <n v="840"/>
    <n v="2.8571428571428572"/>
    <n v="54600"/>
    <n v="8.4520123839009287"/>
    <x v="7"/>
    <x v="1"/>
  </r>
  <r>
    <x v="392"/>
    <x v="37"/>
    <s v="CAMP_SAN_01"/>
    <x v="8"/>
    <n v="415"/>
    <x v="1"/>
    <n v="311.25"/>
    <n v="18"/>
    <n v="7470"/>
    <n v="14"/>
    <n v="4357.5"/>
    <n v="11827.5"/>
    <n v="-4"/>
    <n v="-0.22222222222222221"/>
    <n v="-3112.5"/>
    <n v="-0.48181114551083593"/>
    <x v="9"/>
    <x v="2"/>
  </r>
  <r>
    <x v="393"/>
    <x v="10"/>
    <s v="CAMP_SAN_01"/>
    <x v="1"/>
    <n v="200"/>
    <x v="2"/>
    <n v="100"/>
    <n v="406"/>
    <n v="81200"/>
    <n v="1015"/>
    <n v="101500"/>
    <n v="182700"/>
    <n v="609"/>
    <n v="1.5"/>
    <n v="20300"/>
    <n v="3.1424148606811144"/>
    <x v="6"/>
    <x v="1"/>
  </r>
  <r>
    <x v="394"/>
    <x v="42"/>
    <s v="CAMP_DIW_01"/>
    <x v="8"/>
    <n v="415"/>
    <x v="1"/>
    <n v="311.25"/>
    <n v="63"/>
    <n v="26145"/>
    <n v="54"/>
    <n v="16807.5"/>
    <n v="42952.5"/>
    <n v="-9"/>
    <n v="-0.14285714285714285"/>
    <n v="-9337.5"/>
    <n v="-1.4454334365325077"/>
    <x v="3"/>
    <x v="2"/>
  </r>
  <r>
    <x v="395"/>
    <x v="34"/>
    <s v="CAMP_DIW_01"/>
    <x v="13"/>
    <n v="1020"/>
    <x v="2"/>
    <n v="510"/>
    <n v="52"/>
    <n v="53040"/>
    <n v="182"/>
    <n v="92820"/>
    <n v="145860"/>
    <n v="130"/>
    <n v="2.5"/>
    <n v="39780"/>
    <n v="6.1578947368421053"/>
    <x v="7"/>
    <x v="4"/>
  </r>
  <r>
    <x v="396"/>
    <x v="27"/>
    <s v="CAMP_SAN_01"/>
    <x v="9"/>
    <n v="62"/>
    <x v="0"/>
    <n v="31"/>
    <n v="64"/>
    <n v="3968"/>
    <n v="100"/>
    <n v="3100"/>
    <n v="7068"/>
    <n v="36"/>
    <n v="0.5625"/>
    <n v="-868"/>
    <n v="-0.13436532507739937"/>
    <x v="4"/>
    <x v="0"/>
  </r>
  <r>
    <x v="397"/>
    <x v="3"/>
    <s v="CAMP_SAN_01"/>
    <x v="5"/>
    <n v="50"/>
    <x v="1"/>
    <n v="37.5"/>
    <n v="27"/>
    <n v="1350"/>
    <n v="20"/>
    <n v="750"/>
    <n v="2100"/>
    <n v="-7"/>
    <n v="-0.25925925925925924"/>
    <n v="-600"/>
    <n v="-9.2879256965944276E-2"/>
    <x v="0"/>
    <x v="0"/>
  </r>
  <r>
    <x v="398"/>
    <x v="14"/>
    <s v="CAMP_SAN_01"/>
    <x v="9"/>
    <n v="62"/>
    <x v="0"/>
    <n v="31"/>
    <n v="40"/>
    <n v="2480"/>
    <n v="58"/>
    <n v="1798"/>
    <n v="4278"/>
    <n v="18"/>
    <n v="0.45"/>
    <n v="-682"/>
    <n v="-0.10557275541795666"/>
    <x v="3"/>
    <x v="0"/>
  </r>
  <r>
    <x v="5"/>
    <x v="36"/>
    <s v="CAMP_DIW_01"/>
    <x v="4"/>
    <n v="55"/>
    <x v="1"/>
    <n v="41.25"/>
    <n v="101"/>
    <n v="5555"/>
    <n v="97"/>
    <n v="4001.25"/>
    <n v="9556.25"/>
    <n v="-4"/>
    <n v="-3.9603960396039604E-2"/>
    <n v="-1553.75"/>
    <n v="-0.24051857585139319"/>
    <x v="1"/>
    <x v="2"/>
  </r>
  <r>
    <x v="399"/>
    <x v="4"/>
    <s v="CAMP_DIW_01"/>
    <x v="0"/>
    <n v="190"/>
    <x v="0"/>
    <n v="95"/>
    <n v="75"/>
    <n v="14250"/>
    <n v="117"/>
    <n v="11115"/>
    <n v="25365"/>
    <n v="42"/>
    <n v="0.56000000000000005"/>
    <n v="-3135"/>
    <n v="-0.48529411764705882"/>
    <x v="1"/>
    <x v="0"/>
  </r>
  <r>
    <x v="5"/>
    <x v="9"/>
    <s v="CAMP_SAN_01"/>
    <x v="7"/>
    <n v="1190"/>
    <x v="2"/>
    <n v="595"/>
    <n v="33"/>
    <n v="39270"/>
    <n v="129"/>
    <n v="76755"/>
    <n v="116025"/>
    <n v="96"/>
    <n v="2.9090909090909092"/>
    <n v="37485"/>
    <n v="5.8026315789473681"/>
    <x v="5"/>
    <x v="2"/>
  </r>
  <r>
    <x v="400"/>
    <x v="11"/>
    <s v="CAMP_DIW_01"/>
    <x v="8"/>
    <n v="415"/>
    <x v="1"/>
    <n v="311.25"/>
    <n v="85"/>
    <n v="35275"/>
    <n v="74"/>
    <n v="23032.5"/>
    <n v="58307.5"/>
    <n v="-11"/>
    <n v="-0.12941176470588237"/>
    <n v="-12242.5"/>
    <n v="-1.8951238390092879"/>
    <x v="4"/>
    <x v="2"/>
  </r>
  <r>
    <x v="401"/>
    <x v="42"/>
    <s v="CAMP_SAN_01"/>
    <x v="1"/>
    <n v="200"/>
    <x v="2"/>
    <n v="100"/>
    <n v="250"/>
    <n v="50000"/>
    <n v="687"/>
    <n v="68700"/>
    <n v="118700"/>
    <n v="437"/>
    <n v="1.748"/>
    <n v="18700"/>
    <n v="2.8947368421052633"/>
    <x v="3"/>
    <x v="1"/>
  </r>
  <r>
    <x v="402"/>
    <x v="39"/>
    <s v="CAMP_DIW_01"/>
    <x v="12"/>
    <n v="172"/>
    <x v="4"/>
    <n v="115.23999999999998"/>
    <n v="357"/>
    <n v="61404"/>
    <n v="514"/>
    <n v="59233.359999999993"/>
    <n v="120637.35999999999"/>
    <n v="157"/>
    <n v="0.43977591036414565"/>
    <n v="-2170.6400000000067"/>
    <n v="-0.33601238390092986"/>
    <x v="1"/>
    <x v="1"/>
  </r>
  <r>
    <x v="403"/>
    <x v="33"/>
    <s v="CAMP_DIW_01"/>
    <x v="11"/>
    <n v="860"/>
    <x v="4"/>
    <n v="576.19999999999993"/>
    <n v="313"/>
    <n v="269180"/>
    <n v="541"/>
    <n v="311724.19999999995"/>
    <n v="580904.19999999995"/>
    <n v="228"/>
    <n v="0.72843450479233229"/>
    <n v="42544.199999999953"/>
    <n v="6.5857894736842031"/>
    <x v="0"/>
    <x v="1"/>
  </r>
  <r>
    <x v="5"/>
    <x v="13"/>
    <s v="CAMP_SAN_01"/>
    <x v="7"/>
    <n v="1190"/>
    <x v="2"/>
    <n v="595"/>
    <n v="40"/>
    <n v="47600"/>
    <n v="154"/>
    <n v="91630"/>
    <n v="139230"/>
    <n v="114"/>
    <n v="2.85"/>
    <n v="44030"/>
    <n v="6.8157894736842106"/>
    <x v="1"/>
    <x v="2"/>
  </r>
  <r>
    <x v="404"/>
    <x v="37"/>
    <s v="CAMP_SAN_01"/>
    <x v="6"/>
    <n v="350"/>
    <x v="2"/>
    <n v="175"/>
    <n v="49"/>
    <n v="17150"/>
    <n v="189"/>
    <n v="33075"/>
    <n v="50225"/>
    <n v="140"/>
    <n v="2.8571428571428572"/>
    <n v="15925"/>
    <n v="2.4651702786377707"/>
    <x v="9"/>
    <x v="4"/>
  </r>
  <r>
    <x v="405"/>
    <x v="49"/>
    <s v="CAMP_DIW_01"/>
    <x v="10"/>
    <n v="290"/>
    <x v="1"/>
    <n v="217.5"/>
    <n v="276"/>
    <n v="80040"/>
    <n v="242"/>
    <n v="52635"/>
    <n v="132675"/>
    <n v="-34"/>
    <n v="-0.12318840579710146"/>
    <n v="-27405"/>
    <n v="-4.242260061919505"/>
    <x v="1"/>
    <x v="1"/>
  </r>
  <r>
    <x v="406"/>
    <x v="10"/>
    <s v="CAMP_SAN_01"/>
    <x v="5"/>
    <n v="50"/>
    <x v="1"/>
    <n v="37.5"/>
    <n v="25"/>
    <n v="1250"/>
    <n v="20"/>
    <n v="750"/>
    <n v="2000"/>
    <n v="-5"/>
    <n v="-0.2"/>
    <n v="-500"/>
    <n v="-7.7399380804953566E-2"/>
    <x v="6"/>
    <x v="0"/>
  </r>
  <r>
    <x v="407"/>
    <x v="36"/>
    <s v="CAMP_SAN_01"/>
    <x v="14"/>
    <n v="90"/>
    <x v="1"/>
    <n v="67.5"/>
    <n v="61"/>
    <n v="5490"/>
    <n v="57"/>
    <n v="3847.5"/>
    <n v="9337.5"/>
    <n v="-4"/>
    <n v="-6.5573770491803282E-2"/>
    <n v="-1642.5"/>
    <n v="-0.25425696594427244"/>
    <x v="1"/>
    <x v="0"/>
  </r>
  <r>
    <x v="408"/>
    <x v="16"/>
    <s v="CAMP_SAN_01"/>
    <x v="11"/>
    <n v="860"/>
    <x v="4"/>
    <n v="576.19999999999993"/>
    <n v="564"/>
    <n v="485040"/>
    <n v="721"/>
    <n v="415440.19999999995"/>
    <n v="900480.2"/>
    <n v="157"/>
    <n v="0.27836879432624112"/>
    <n v="-69599.800000000047"/>
    <n v="-10.77396284829722"/>
    <x v="7"/>
    <x v="1"/>
  </r>
  <r>
    <x v="409"/>
    <x v="32"/>
    <s v="CAMP_DIW_01"/>
    <x v="1"/>
    <n v="156"/>
    <x v="1"/>
    <n v="117"/>
    <n v="351"/>
    <n v="54756"/>
    <n v="319"/>
    <n v="37323"/>
    <n v="92079"/>
    <n v="-32"/>
    <n v="-9.1168091168091173E-2"/>
    <n v="-17433"/>
    <n v="-2.698606811145511"/>
    <x v="4"/>
    <x v="1"/>
  </r>
  <r>
    <x v="410"/>
    <x v="12"/>
    <s v="CAMP_DIW_01"/>
    <x v="7"/>
    <n v="1190"/>
    <x v="2"/>
    <n v="595"/>
    <n v="54"/>
    <n v="64260"/>
    <n v="185"/>
    <n v="110075"/>
    <n v="174335"/>
    <n v="131"/>
    <n v="2.425925925925926"/>
    <n v="45815"/>
    <n v="7.0921052631578947"/>
    <x v="7"/>
    <x v="2"/>
  </r>
  <r>
    <x v="411"/>
    <x v="11"/>
    <s v="CAMP_DIW_01"/>
    <x v="1"/>
    <n v="156"/>
    <x v="1"/>
    <n v="117"/>
    <n v="327"/>
    <n v="51012"/>
    <n v="294"/>
    <n v="34398"/>
    <n v="85410"/>
    <n v="-33"/>
    <n v="-0.10091743119266056"/>
    <n v="-16614"/>
    <n v="-2.571826625386997"/>
    <x v="4"/>
    <x v="1"/>
  </r>
  <r>
    <x v="412"/>
    <x v="32"/>
    <s v="CAMP_SAN_01"/>
    <x v="9"/>
    <n v="62"/>
    <x v="0"/>
    <n v="31"/>
    <n v="51"/>
    <n v="3162"/>
    <n v="57"/>
    <n v="1767"/>
    <n v="4929"/>
    <n v="6"/>
    <n v="0.11764705882352941"/>
    <n v="-1395"/>
    <n v="-0.21594427244582043"/>
    <x v="4"/>
    <x v="0"/>
  </r>
  <r>
    <x v="413"/>
    <x v="40"/>
    <s v="CAMP_DIW_01"/>
    <x v="4"/>
    <n v="55"/>
    <x v="1"/>
    <n v="41.25"/>
    <n v="52"/>
    <n v="2860"/>
    <n v="45"/>
    <n v="1856.25"/>
    <n v="4716.25"/>
    <n v="-7"/>
    <n v="-0.13461538461538461"/>
    <n v="-1003.75"/>
    <n v="-0.15537925696594426"/>
    <x v="9"/>
    <x v="2"/>
  </r>
  <r>
    <x v="414"/>
    <x v="20"/>
    <s v="CAMP_SAN_01"/>
    <x v="0"/>
    <n v="190"/>
    <x v="0"/>
    <n v="95"/>
    <n v="43"/>
    <n v="8170"/>
    <n v="62"/>
    <n v="5890"/>
    <n v="14060"/>
    <n v="19"/>
    <n v="0.44186046511627908"/>
    <n v="-2280"/>
    <n v="-0.35294117647058826"/>
    <x v="1"/>
    <x v="0"/>
  </r>
  <r>
    <x v="415"/>
    <x v="21"/>
    <s v="CAMP_DIW_01"/>
    <x v="12"/>
    <n v="172"/>
    <x v="4"/>
    <n v="115.23999999999998"/>
    <n v="327"/>
    <n v="56244"/>
    <n v="503"/>
    <n v="57965.719999999994"/>
    <n v="114209.72"/>
    <n v="176"/>
    <n v="0.53822629969418956"/>
    <n v="1721.7199999999939"/>
    <n v="0.26652012383900836"/>
    <x v="7"/>
    <x v="1"/>
  </r>
  <r>
    <x v="416"/>
    <x v="16"/>
    <s v="CAMP_DIW_01"/>
    <x v="14"/>
    <n v="110"/>
    <x v="0"/>
    <n v="55"/>
    <n v="75"/>
    <n v="8250"/>
    <n v="80"/>
    <n v="4400"/>
    <n v="12650"/>
    <n v="5"/>
    <n v="6.6666666666666666E-2"/>
    <n v="-3850"/>
    <n v="-0.59597523219814241"/>
    <x v="7"/>
    <x v="0"/>
  </r>
  <r>
    <x v="417"/>
    <x v="12"/>
    <s v="CAMP_SAN_01"/>
    <x v="7"/>
    <n v="1190"/>
    <x v="2"/>
    <n v="595"/>
    <n v="60"/>
    <n v="71400"/>
    <n v="238"/>
    <n v="141610"/>
    <n v="213010"/>
    <n v="178"/>
    <n v="2.9666666666666668"/>
    <n v="70210"/>
    <n v="10.868421052631579"/>
    <x v="7"/>
    <x v="2"/>
  </r>
  <r>
    <x v="418"/>
    <x v="47"/>
    <s v="CAMP_SAN_01"/>
    <x v="6"/>
    <n v="350"/>
    <x v="2"/>
    <n v="175"/>
    <n v="117"/>
    <n v="40950"/>
    <n v="469"/>
    <n v="82075"/>
    <n v="123025"/>
    <n v="352"/>
    <n v="3.0085470085470085"/>
    <n v="41125"/>
    <n v="6.3660990712074303"/>
    <x v="1"/>
    <x v="4"/>
  </r>
  <r>
    <x v="419"/>
    <x v="35"/>
    <s v="CAMP_SAN_01"/>
    <x v="13"/>
    <n v="1020"/>
    <x v="2"/>
    <n v="510"/>
    <n v="112"/>
    <n v="114240"/>
    <n v="294"/>
    <n v="149940"/>
    <n v="264180"/>
    <n v="182"/>
    <n v="1.625"/>
    <n v="35700"/>
    <n v="5.5263157894736841"/>
    <x v="7"/>
    <x v="4"/>
  </r>
  <r>
    <x v="420"/>
    <x v="36"/>
    <s v="CAMP_DIW_01"/>
    <x v="6"/>
    <n v="350"/>
    <x v="2"/>
    <n v="175"/>
    <n v="94"/>
    <n v="32900"/>
    <n v="329"/>
    <n v="57575"/>
    <n v="90475"/>
    <n v="235"/>
    <n v="2.5"/>
    <n v="24675"/>
    <n v="3.8196594427244581"/>
    <x v="1"/>
    <x v="4"/>
  </r>
  <r>
    <x v="421"/>
    <x v="44"/>
    <s v="CAMP_DIW_01"/>
    <x v="5"/>
    <n v="65"/>
    <x v="0"/>
    <n v="32.5"/>
    <n v="136"/>
    <n v="8840"/>
    <n v="179"/>
    <n v="5817.5"/>
    <n v="14657.5"/>
    <n v="43"/>
    <n v="0.31617647058823528"/>
    <n v="-3022.5"/>
    <n v="-0.46787925696594429"/>
    <x v="7"/>
    <x v="0"/>
  </r>
  <r>
    <x v="422"/>
    <x v="5"/>
    <s v="CAMP_DIW_01"/>
    <x v="12"/>
    <n v="172"/>
    <x v="4"/>
    <n v="115.23999999999998"/>
    <n v="337"/>
    <n v="57964"/>
    <n v="478"/>
    <n v="55084.719999999994"/>
    <n v="113048.72"/>
    <n v="141"/>
    <n v="0.41839762611275966"/>
    <n v="-2879.2800000000061"/>
    <n v="-0.4457089783281743"/>
    <x v="1"/>
    <x v="1"/>
  </r>
  <r>
    <x v="423"/>
    <x v="28"/>
    <s v="CAMP_DIW_01"/>
    <x v="14"/>
    <n v="110"/>
    <x v="0"/>
    <n v="55"/>
    <n v="75"/>
    <n v="8250"/>
    <n v="95"/>
    <n v="5225"/>
    <n v="13475"/>
    <n v="20"/>
    <n v="0.26666666666666666"/>
    <n v="-3025"/>
    <n v="-0.46826625386996906"/>
    <x v="1"/>
    <x v="0"/>
  </r>
  <r>
    <x v="424"/>
    <x v="45"/>
    <s v="CAMP_SAN_01"/>
    <x v="4"/>
    <n v="55"/>
    <x v="1"/>
    <n v="41.25"/>
    <n v="10"/>
    <n v="550"/>
    <n v="9"/>
    <n v="371.25"/>
    <n v="921.25"/>
    <n v="-1"/>
    <n v="-0.1"/>
    <n v="-178.75"/>
    <n v="-2.7670278637770898E-2"/>
    <x v="8"/>
    <x v="2"/>
  </r>
  <r>
    <x v="425"/>
    <x v="40"/>
    <s v="CAMP_SAN_01"/>
    <x v="13"/>
    <n v="1020"/>
    <x v="2"/>
    <n v="510"/>
    <n v="37"/>
    <n v="37740"/>
    <n v="96"/>
    <n v="48960"/>
    <n v="86700"/>
    <n v="59"/>
    <n v="1.5945945945945945"/>
    <n v="11220"/>
    <n v="1.736842105263158"/>
    <x v="9"/>
    <x v="4"/>
  </r>
  <r>
    <x v="5"/>
    <x v="15"/>
    <s v="CAMP_SAN_01"/>
    <x v="1"/>
    <n v="200"/>
    <x v="2"/>
    <n v="100"/>
    <n v="310"/>
    <n v="62000"/>
    <n v="1246"/>
    <n v="124600"/>
    <n v="186600"/>
    <n v="936"/>
    <n v="3.0193548387096776"/>
    <n v="62600"/>
    <n v="9.6904024767801857"/>
    <x v="7"/>
    <x v="1"/>
  </r>
  <r>
    <x v="426"/>
    <x v="47"/>
    <s v="CAMP_SAN_01"/>
    <x v="13"/>
    <n v="1020"/>
    <x v="2"/>
    <n v="510"/>
    <n v="88"/>
    <n v="89760"/>
    <n v="346"/>
    <n v="176460"/>
    <n v="266220"/>
    <n v="258"/>
    <n v="2.9318181818181817"/>
    <n v="86700"/>
    <n v="13.421052631578947"/>
    <x v="1"/>
    <x v="4"/>
  </r>
  <r>
    <x v="427"/>
    <x v="42"/>
    <s v="CAMP_SAN_01"/>
    <x v="9"/>
    <n v="62"/>
    <x v="0"/>
    <n v="31"/>
    <n v="43"/>
    <n v="2666"/>
    <n v="51"/>
    <n v="1581"/>
    <n v="4247"/>
    <n v="8"/>
    <n v="0.18604651162790697"/>
    <n v="-1085"/>
    <n v="-0.16795665634674922"/>
    <x v="3"/>
    <x v="0"/>
  </r>
  <r>
    <x v="428"/>
    <x v="39"/>
    <s v="CAMP_SAN_01"/>
    <x v="3"/>
    <n v="3000"/>
    <x v="3"/>
    <n v="2500"/>
    <n v="136"/>
    <n v="408000"/>
    <n v="220"/>
    <n v="550000"/>
    <n v="958000"/>
    <n v="84"/>
    <n v="0.61764705882352944"/>
    <n v="142000"/>
    <n v="21.981424148606813"/>
    <x v="1"/>
    <x v="3"/>
  </r>
  <r>
    <x v="429"/>
    <x v="32"/>
    <s v="CAMP_DIW_01"/>
    <x v="13"/>
    <n v="1020"/>
    <x v="2"/>
    <n v="510"/>
    <n v="43"/>
    <n v="43860"/>
    <n v="127"/>
    <n v="64770"/>
    <n v="108630"/>
    <n v="84"/>
    <n v="1.9534883720930232"/>
    <n v="20910"/>
    <n v="3.236842105263158"/>
    <x v="4"/>
    <x v="4"/>
  </r>
  <r>
    <x v="430"/>
    <x v="19"/>
    <s v="CAMP_SAN_01"/>
    <x v="1"/>
    <n v="200"/>
    <x v="2"/>
    <n v="100"/>
    <n v="416"/>
    <n v="83200"/>
    <n v="1630"/>
    <n v="163000"/>
    <n v="246200"/>
    <n v="1214"/>
    <n v="2.9182692307692308"/>
    <n v="79800"/>
    <n v="12.352941176470589"/>
    <x v="4"/>
    <x v="1"/>
  </r>
  <r>
    <x v="431"/>
    <x v="3"/>
    <s v="CAMP_SAN_01"/>
    <x v="7"/>
    <n v="1190"/>
    <x v="2"/>
    <n v="595"/>
    <n v="43"/>
    <n v="51170"/>
    <n v="171"/>
    <n v="101745"/>
    <n v="152915"/>
    <n v="128"/>
    <n v="2.9767441860465116"/>
    <n v="50575"/>
    <n v="7.8289473684210522"/>
    <x v="0"/>
    <x v="2"/>
  </r>
  <r>
    <x v="432"/>
    <x v="3"/>
    <s v="CAMP_DIW_01"/>
    <x v="1"/>
    <n v="156"/>
    <x v="1"/>
    <n v="117"/>
    <n v="274"/>
    <n v="42744"/>
    <n v="210"/>
    <n v="24570"/>
    <n v="67314"/>
    <n v="-64"/>
    <n v="-0.23357664233576642"/>
    <n v="-18174"/>
    <n v="-2.8133126934984518"/>
    <x v="0"/>
    <x v="1"/>
  </r>
  <r>
    <x v="5"/>
    <x v="48"/>
    <s v="CAMP_DIW_01"/>
    <x v="3"/>
    <n v="3000"/>
    <x v="3"/>
    <n v="2500"/>
    <n v="397"/>
    <n v="1191000"/>
    <n v="1214"/>
    <n v="3035000"/>
    <n v="4226000"/>
    <n v="817"/>
    <n v="2.0579345088161207"/>
    <n v="1844000"/>
    <n v="285.44891640866871"/>
    <x v="4"/>
    <x v="3"/>
  </r>
  <r>
    <x v="433"/>
    <x v="1"/>
    <s v="CAMP_SAN_01"/>
    <x v="10"/>
    <n v="370"/>
    <x v="2"/>
    <n v="185"/>
    <n v="480"/>
    <n v="177600"/>
    <n v="1867"/>
    <n v="345395"/>
    <n v="522995"/>
    <n v="1387"/>
    <n v="2.8895833333333334"/>
    <n v="167795"/>
    <n v="25.974458204334365"/>
    <x v="1"/>
    <x v="1"/>
  </r>
  <r>
    <x v="434"/>
    <x v="29"/>
    <s v="CAMP_SAN_01"/>
    <x v="14"/>
    <n v="90"/>
    <x v="1"/>
    <n v="67.5"/>
    <n v="66"/>
    <n v="5940"/>
    <n v="49"/>
    <n v="3307.5"/>
    <n v="9247.5"/>
    <n v="-17"/>
    <n v="-0.25757575757575757"/>
    <n v="-2632.5"/>
    <n v="-0.40750773993808048"/>
    <x v="4"/>
    <x v="0"/>
  </r>
  <r>
    <x v="435"/>
    <x v="12"/>
    <s v="CAMP_SAN_01"/>
    <x v="9"/>
    <n v="62"/>
    <x v="0"/>
    <n v="31"/>
    <n v="58"/>
    <n v="3596"/>
    <n v="81"/>
    <n v="2511"/>
    <n v="6107"/>
    <n v="23"/>
    <n v="0.39655172413793105"/>
    <n v="-1085"/>
    <n v="-0.16795665634674922"/>
    <x v="7"/>
    <x v="0"/>
  </r>
  <r>
    <x v="436"/>
    <x v="43"/>
    <s v="CAMP_DIW_01"/>
    <x v="9"/>
    <n v="62"/>
    <x v="0"/>
    <n v="31"/>
    <n v="85"/>
    <n v="5270"/>
    <n v="117"/>
    <n v="3627"/>
    <n v="8897"/>
    <n v="32"/>
    <n v="0.37647058823529411"/>
    <n v="-1643"/>
    <n v="-0.25433436532507742"/>
    <x v="5"/>
    <x v="0"/>
  </r>
  <r>
    <x v="437"/>
    <x v="26"/>
    <s v="CAMP_DIW_01"/>
    <x v="9"/>
    <n v="62"/>
    <x v="0"/>
    <n v="31"/>
    <n v="56"/>
    <n v="3472"/>
    <n v="71"/>
    <n v="2201"/>
    <n v="5673"/>
    <n v="15"/>
    <n v="0.26785714285714285"/>
    <n v="-1271"/>
    <n v="-0.19674922600619196"/>
    <x v="2"/>
    <x v="0"/>
  </r>
  <r>
    <x v="438"/>
    <x v="45"/>
    <s v="CAMP_SAN_01"/>
    <x v="1"/>
    <n v="200"/>
    <x v="2"/>
    <n v="100"/>
    <n v="193"/>
    <n v="38600"/>
    <n v="746"/>
    <n v="74600"/>
    <n v="113200"/>
    <n v="553"/>
    <n v="2.8652849740932642"/>
    <n v="36000"/>
    <n v="5.5727554179566567"/>
    <x v="8"/>
    <x v="1"/>
  </r>
  <r>
    <x v="439"/>
    <x v="25"/>
    <s v="CAMP_SAN_01"/>
    <x v="0"/>
    <n v="190"/>
    <x v="0"/>
    <n v="95"/>
    <n v="31"/>
    <n v="5890"/>
    <n v="50"/>
    <n v="4750"/>
    <n v="10640"/>
    <n v="19"/>
    <n v="0.61290322580645162"/>
    <n v="-1140"/>
    <n v="-0.17647058823529413"/>
    <x v="6"/>
    <x v="0"/>
  </r>
  <r>
    <x v="440"/>
    <x v="15"/>
    <s v="CAMP_DIW_01"/>
    <x v="8"/>
    <n v="415"/>
    <x v="1"/>
    <n v="311.25"/>
    <n v="85"/>
    <n v="35275"/>
    <n v="81"/>
    <n v="25211.25"/>
    <n v="60486.25"/>
    <n v="-4"/>
    <n v="-4.7058823529411764E-2"/>
    <n v="-10063.75"/>
    <n v="-1.5578560371517027"/>
    <x v="7"/>
    <x v="2"/>
  </r>
  <r>
    <x v="441"/>
    <x v="26"/>
    <s v="CAMP_DIW_01"/>
    <x v="0"/>
    <n v="190"/>
    <x v="0"/>
    <n v="95"/>
    <n v="50"/>
    <n v="9500"/>
    <n v="64"/>
    <n v="6080"/>
    <n v="15580"/>
    <n v="14"/>
    <n v="0.28000000000000003"/>
    <n v="-3420"/>
    <n v="-0.52941176470588236"/>
    <x v="2"/>
    <x v="0"/>
  </r>
  <r>
    <x v="442"/>
    <x v="47"/>
    <s v="CAMP_SAN_01"/>
    <x v="9"/>
    <n v="62"/>
    <x v="0"/>
    <n v="31"/>
    <n v="54"/>
    <n v="3348"/>
    <n v="77"/>
    <n v="2387"/>
    <n v="5735"/>
    <n v="23"/>
    <n v="0.42592592592592593"/>
    <n v="-961"/>
    <n v="-0.14876160990712076"/>
    <x v="1"/>
    <x v="0"/>
  </r>
  <r>
    <x v="443"/>
    <x v="0"/>
    <s v="CAMP_SAN_01"/>
    <x v="7"/>
    <n v="1190"/>
    <x v="2"/>
    <n v="595"/>
    <n v="40"/>
    <n v="47600"/>
    <n v="168"/>
    <n v="99960"/>
    <n v="147560"/>
    <n v="128"/>
    <n v="3.2"/>
    <n v="52360"/>
    <n v="8.1052631578947363"/>
    <x v="0"/>
    <x v="2"/>
  </r>
  <r>
    <x v="444"/>
    <x v="27"/>
    <s v="CAMP_SAN_01"/>
    <x v="0"/>
    <n v="190"/>
    <x v="0"/>
    <n v="95"/>
    <n v="46"/>
    <n v="8740"/>
    <n v="73"/>
    <n v="6935"/>
    <n v="15675"/>
    <n v="27"/>
    <n v="0.58695652173913049"/>
    <n v="-1805"/>
    <n v="-0.27941176470588236"/>
    <x v="4"/>
    <x v="0"/>
  </r>
  <r>
    <x v="445"/>
    <x v="21"/>
    <s v="CAMP_DIW_01"/>
    <x v="4"/>
    <n v="55"/>
    <x v="1"/>
    <n v="41.25"/>
    <n v="127"/>
    <n v="6985"/>
    <n v="115"/>
    <n v="4743.75"/>
    <n v="11728.75"/>
    <n v="-12"/>
    <n v="-9.4488188976377951E-2"/>
    <n v="-2241.25"/>
    <n v="-0.34694272445820434"/>
    <x v="7"/>
    <x v="2"/>
  </r>
  <r>
    <x v="446"/>
    <x v="38"/>
    <s v="CAMP_DIW_01"/>
    <x v="14"/>
    <n v="110"/>
    <x v="0"/>
    <n v="55"/>
    <n v="73"/>
    <n v="8030"/>
    <n v="92"/>
    <n v="5060"/>
    <n v="13090"/>
    <n v="19"/>
    <n v="0.26027397260273971"/>
    <n v="-2970"/>
    <n v="-0.45975232198142413"/>
    <x v="7"/>
    <x v="0"/>
  </r>
  <r>
    <x v="447"/>
    <x v="33"/>
    <s v="CAMP_DIW_01"/>
    <x v="14"/>
    <n v="110"/>
    <x v="0"/>
    <n v="55"/>
    <n v="59"/>
    <n v="6490"/>
    <n v="89"/>
    <n v="4895"/>
    <n v="11385"/>
    <n v="30"/>
    <n v="0.50847457627118642"/>
    <n v="-1595"/>
    <n v="-0.24690402476780185"/>
    <x v="0"/>
    <x v="0"/>
  </r>
  <r>
    <x v="448"/>
    <x v="6"/>
    <s v="CAMP_SAN_01"/>
    <x v="6"/>
    <n v="350"/>
    <x v="2"/>
    <n v="175"/>
    <n v="94"/>
    <n v="32900"/>
    <n v="374"/>
    <n v="65450"/>
    <n v="98350"/>
    <n v="280"/>
    <n v="2.978723404255319"/>
    <n v="32550"/>
    <n v="5.0386996904024768"/>
    <x v="3"/>
    <x v="4"/>
  </r>
  <r>
    <x v="449"/>
    <x v="15"/>
    <s v="CAMP_DIW_01"/>
    <x v="11"/>
    <n v="860"/>
    <x v="4"/>
    <n v="576.19999999999993"/>
    <n v="411"/>
    <n v="353460"/>
    <n v="509"/>
    <n v="293285.8"/>
    <n v="646745.80000000005"/>
    <n v="98"/>
    <n v="0.23844282238442821"/>
    <n v="-60174.200000000012"/>
    <n v="-9.3148916408668754"/>
    <x v="7"/>
    <x v="1"/>
  </r>
  <r>
    <x v="450"/>
    <x v="47"/>
    <s v="CAMP_DIW_01"/>
    <x v="5"/>
    <n v="65"/>
    <x v="0"/>
    <n v="32.5"/>
    <n v="105"/>
    <n v="6825"/>
    <n v="132"/>
    <n v="4290"/>
    <n v="11115"/>
    <n v="27"/>
    <n v="0.25714285714285712"/>
    <n v="-2535"/>
    <n v="-0.39241486068111453"/>
    <x v="1"/>
    <x v="0"/>
  </r>
  <r>
    <x v="451"/>
    <x v="33"/>
    <s v="CAMP_SAN_01"/>
    <x v="8"/>
    <n v="415"/>
    <x v="1"/>
    <n v="311.25"/>
    <n v="15"/>
    <n v="6225"/>
    <n v="14"/>
    <n v="4357.5"/>
    <n v="10582.5"/>
    <n v="-1"/>
    <n v="-6.6666666666666666E-2"/>
    <n v="-1867.5"/>
    <n v="-0.28908668730650156"/>
    <x v="0"/>
    <x v="2"/>
  </r>
  <r>
    <x v="452"/>
    <x v="38"/>
    <s v="CAMP_SAN_01"/>
    <x v="5"/>
    <n v="50"/>
    <x v="1"/>
    <n v="37.5"/>
    <n v="31"/>
    <n v="1550"/>
    <n v="26"/>
    <n v="975"/>
    <n v="2525"/>
    <n v="-5"/>
    <n v="-0.16129032258064516"/>
    <n v="-575"/>
    <n v="-8.9009287925696595E-2"/>
    <x v="7"/>
    <x v="0"/>
  </r>
  <r>
    <x v="453"/>
    <x v="21"/>
    <s v="CAMP_SAN_01"/>
    <x v="3"/>
    <n v="3000"/>
    <x v="3"/>
    <n v="2500"/>
    <n v="112"/>
    <n v="336000"/>
    <n v="321"/>
    <n v="802500"/>
    <n v="1138500"/>
    <n v="209"/>
    <n v="1.8660714285714286"/>
    <n v="466500"/>
    <n v="72.213622291021679"/>
    <x v="7"/>
    <x v="3"/>
  </r>
  <r>
    <x v="454"/>
    <x v="43"/>
    <s v="CAMP_SAN_01"/>
    <x v="0"/>
    <n v="190"/>
    <x v="0"/>
    <n v="95"/>
    <n v="28"/>
    <n v="5320"/>
    <n v="40"/>
    <n v="3800"/>
    <n v="9120"/>
    <n v="12"/>
    <n v="0.42857142857142855"/>
    <n v="-1520"/>
    <n v="-0.23529411764705882"/>
    <x v="5"/>
    <x v="0"/>
  </r>
  <r>
    <x v="455"/>
    <x v="35"/>
    <s v="CAMP_DIW_01"/>
    <x v="13"/>
    <n v="1020"/>
    <x v="2"/>
    <n v="510"/>
    <n v="43"/>
    <n v="43860"/>
    <n v="125"/>
    <n v="63750"/>
    <n v="107610"/>
    <n v="82"/>
    <n v="1.9069767441860466"/>
    <n v="19890"/>
    <n v="3.0789473684210527"/>
    <x v="7"/>
    <x v="4"/>
  </r>
  <r>
    <x v="456"/>
    <x v="21"/>
    <s v="CAMP_SAN_01"/>
    <x v="2"/>
    <n v="300"/>
    <x v="2"/>
    <n v="150"/>
    <n v="45"/>
    <n v="13500"/>
    <n v="191"/>
    <n v="28650"/>
    <n v="42150"/>
    <n v="146"/>
    <n v="3.2444444444444445"/>
    <n v="15150"/>
    <n v="2.3452012383900929"/>
    <x v="7"/>
    <x v="2"/>
  </r>
  <r>
    <x v="5"/>
    <x v="22"/>
    <s v="CAMP_SAN_01"/>
    <x v="7"/>
    <n v="1190"/>
    <x v="2"/>
    <n v="595"/>
    <n v="36"/>
    <n v="42840"/>
    <n v="145"/>
    <n v="86275"/>
    <n v="129115"/>
    <n v="109"/>
    <n v="3.0277777777777777"/>
    <n v="43435"/>
    <n v="6.7236842105263159"/>
    <x v="5"/>
    <x v="2"/>
  </r>
  <r>
    <x v="457"/>
    <x v="13"/>
    <s v="CAMP_DIW_01"/>
    <x v="12"/>
    <n v="172"/>
    <x v="4"/>
    <n v="115.23999999999998"/>
    <n v="287"/>
    <n v="49364"/>
    <n v="413"/>
    <n v="47594.119999999995"/>
    <n v="96958.12"/>
    <n v="126"/>
    <n v="0.43902439024390244"/>
    <n v="-1769.8800000000047"/>
    <n v="-0.27397523219814313"/>
    <x v="1"/>
    <x v="1"/>
  </r>
  <r>
    <x v="458"/>
    <x v="29"/>
    <s v="CAMP_SAN_01"/>
    <x v="1"/>
    <n v="200"/>
    <x v="2"/>
    <n v="100"/>
    <n v="472"/>
    <n v="94400"/>
    <n v="1902"/>
    <n v="190200"/>
    <n v="284600"/>
    <n v="1430"/>
    <n v="3.0296610169491527"/>
    <n v="95800"/>
    <n v="14.829721362229103"/>
    <x v="4"/>
    <x v="1"/>
  </r>
  <r>
    <x v="459"/>
    <x v="29"/>
    <s v="CAMP_DIW_01"/>
    <x v="1"/>
    <n v="156"/>
    <x v="1"/>
    <n v="117"/>
    <n v="357"/>
    <n v="55692"/>
    <n v="289"/>
    <n v="33813"/>
    <n v="89505"/>
    <n v="-68"/>
    <n v="-0.19047619047619047"/>
    <n v="-21879"/>
    <n v="-3.3868421052631579"/>
    <x v="4"/>
    <x v="1"/>
  </r>
  <r>
    <x v="460"/>
    <x v="27"/>
    <s v="CAMP_SAN_01"/>
    <x v="10"/>
    <n v="370"/>
    <x v="2"/>
    <n v="185"/>
    <n v="416"/>
    <n v="153920"/>
    <n v="1085"/>
    <n v="200725"/>
    <n v="354645"/>
    <n v="669"/>
    <n v="1.6081730769230769"/>
    <n v="46805"/>
    <n v="7.2453560371517032"/>
    <x v="4"/>
    <x v="1"/>
  </r>
  <r>
    <x v="461"/>
    <x v="48"/>
    <s v="CAMP_SAN_01"/>
    <x v="7"/>
    <n v="1190"/>
    <x v="2"/>
    <n v="595"/>
    <n v="46"/>
    <n v="54740"/>
    <n v="179"/>
    <n v="106505"/>
    <n v="161245"/>
    <n v="133"/>
    <n v="2.8913043478260869"/>
    <n v="51765"/>
    <n v="8.0131578947368425"/>
    <x v="4"/>
    <x v="2"/>
  </r>
  <r>
    <x v="462"/>
    <x v="31"/>
    <s v="CAMP_DIW_01"/>
    <x v="7"/>
    <n v="1190"/>
    <x v="2"/>
    <n v="595"/>
    <n v="29"/>
    <n v="34510"/>
    <n v="96"/>
    <n v="57120"/>
    <n v="91630"/>
    <n v="67"/>
    <n v="2.3103448275862069"/>
    <n v="22610"/>
    <n v="3.5"/>
    <x v="0"/>
    <x v="2"/>
  </r>
  <r>
    <x v="463"/>
    <x v="25"/>
    <s v="CAMP_DIW_01"/>
    <x v="3"/>
    <n v="3000"/>
    <x v="3"/>
    <n v="2500"/>
    <n v="449"/>
    <n v="1347000"/>
    <n v="1499"/>
    <n v="3747500"/>
    <n v="5094500"/>
    <n v="1050"/>
    <n v="2.338530066815145"/>
    <n v="2400500"/>
    <n v="371.59442724458205"/>
    <x v="6"/>
    <x v="3"/>
  </r>
  <r>
    <x v="464"/>
    <x v="21"/>
    <s v="CAMP_DIW_01"/>
    <x v="5"/>
    <n v="65"/>
    <x v="0"/>
    <n v="32.5"/>
    <n v="127"/>
    <n v="8255"/>
    <n v="168"/>
    <n v="5460"/>
    <n v="13715"/>
    <n v="41"/>
    <n v="0.32283464566929132"/>
    <n v="-2795"/>
    <n v="-0.4326625386996904"/>
    <x v="7"/>
    <x v="0"/>
  </r>
  <r>
    <x v="465"/>
    <x v="25"/>
    <s v="CAMP_SAN_01"/>
    <x v="8"/>
    <n v="415"/>
    <x v="1"/>
    <n v="311.25"/>
    <n v="19"/>
    <n v="7885"/>
    <n v="14"/>
    <n v="4357.5"/>
    <n v="12242.5"/>
    <n v="-5"/>
    <n v="-0.26315789473684209"/>
    <n v="-3527.5"/>
    <n v="-0.54605263157894735"/>
    <x v="6"/>
    <x v="2"/>
  </r>
  <r>
    <x v="466"/>
    <x v="9"/>
    <s v="CAMP_SAN_01"/>
    <x v="5"/>
    <n v="50"/>
    <x v="1"/>
    <n v="37.5"/>
    <n v="21"/>
    <n v="1050"/>
    <n v="17"/>
    <n v="637.5"/>
    <n v="1687.5"/>
    <n v="-4"/>
    <n v="-0.19047619047619047"/>
    <n v="-412.5"/>
    <n v="-6.3854489164086689E-2"/>
    <x v="5"/>
    <x v="0"/>
  </r>
  <r>
    <x v="467"/>
    <x v="16"/>
    <s v="CAMP_DIW_01"/>
    <x v="7"/>
    <n v="1190"/>
    <x v="2"/>
    <n v="595"/>
    <n v="45"/>
    <n v="53550"/>
    <n v="149"/>
    <n v="88655"/>
    <n v="142205"/>
    <n v="104"/>
    <n v="2.3111111111111109"/>
    <n v="35105"/>
    <n v="5.4342105263157894"/>
    <x v="7"/>
    <x v="2"/>
  </r>
  <r>
    <x v="468"/>
    <x v="35"/>
    <s v="CAMP_SAN_01"/>
    <x v="9"/>
    <n v="62"/>
    <x v="0"/>
    <n v="31"/>
    <n v="57"/>
    <n v="3534"/>
    <n v="66"/>
    <n v="2046"/>
    <n v="5580"/>
    <n v="9"/>
    <n v="0.15789473684210525"/>
    <n v="-1488"/>
    <n v="-0.23034055727554179"/>
    <x v="7"/>
    <x v="0"/>
  </r>
  <r>
    <x v="5"/>
    <x v="6"/>
    <s v="CAMP_DIW_01"/>
    <x v="6"/>
    <n v="350"/>
    <x v="2"/>
    <n v="175"/>
    <n v="49"/>
    <n v="17150"/>
    <n v="164"/>
    <n v="28700"/>
    <n v="45850"/>
    <n v="115"/>
    <n v="2.3469387755102042"/>
    <n v="11550"/>
    <n v="1.7879256965944272"/>
    <x v="3"/>
    <x v="4"/>
  </r>
  <r>
    <x v="469"/>
    <x v="35"/>
    <s v="CAMP_DIW_01"/>
    <x v="10"/>
    <n v="290"/>
    <x v="1"/>
    <n v="217.5"/>
    <n v="327"/>
    <n v="94830"/>
    <n v="287"/>
    <n v="62422.5"/>
    <n v="157252.5"/>
    <n v="-40"/>
    <n v="-0.12232415902140673"/>
    <n v="-32407.5"/>
    <n v="-5.0166408668730647"/>
    <x v="7"/>
    <x v="1"/>
  </r>
  <r>
    <x v="470"/>
    <x v="48"/>
    <s v="CAMP_DIW_01"/>
    <x v="13"/>
    <n v="1020"/>
    <x v="2"/>
    <n v="510"/>
    <n v="47"/>
    <n v="47940"/>
    <n v="163"/>
    <n v="83130"/>
    <n v="131070"/>
    <n v="116"/>
    <n v="2.4680851063829787"/>
    <n v="35190"/>
    <n v="5.4473684210526319"/>
    <x v="4"/>
    <x v="4"/>
  </r>
  <r>
    <x v="471"/>
    <x v="2"/>
    <s v="CAMP_DIW_01"/>
    <x v="14"/>
    <n v="110"/>
    <x v="0"/>
    <n v="55"/>
    <n v="40"/>
    <n v="4400"/>
    <n v="54"/>
    <n v="2970"/>
    <n v="7370"/>
    <n v="14"/>
    <n v="0.35"/>
    <n v="-1430"/>
    <n v="-0.22136222910216719"/>
    <x v="2"/>
    <x v="0"/>
  </r>
  <r>
    <x v="472"/>
    <x v="46"/>
    <s v="CAMP_DIW_01"/>
    <x v="5"/>
    <n v="65"/>
    <x v="0"/>
    <n v="32.5"/>
    <n v="84"/>
    <n v="5460"/>
    <n v="127"/>
    <n v="4127.5"/>
    <n v="9587.5"/>
    <n v="43"/>
    <n v="0.51190476190476186"/>
    <n v="-1332.5"/>
    <n v="-0.20626934984520123"/>
    <x v="3"/>
    <x v="0"/>
  </r>
  <r>
    <x v="473"/>
    <x v="36"/>
    <s v="CAMP_DIW_01"/>
    <x v="13"/>
    <n v="1020"/>
    <x v="2"/>
    <n v="510"/>
    <n v="45"/>
    <n v="45900"/>
    <n v="153"/>
    <n v="78030"/>
    <n v="123930"/>
    <n v="108"/>
    <n v="2.4"/>
    <n v="32130"/>
    <n v="4.9736842105263159"/>
    <x v="1"/>
    <x v="4"/>
  </r>
  <r>
    <x v="474"/>
    <x v="36"/>
    <s v="CAMP_SAN_01"/>
    <x v="11"/>
    <n v="860"/>
    <x v="4"/>
    <n v="576.19999999999993"/>
    <n v="610"/>
    <n v="524600"/>
    <n v="847"/>
    <n v="488041.39999999997"/>
    <n v="1012641.3999999999"/>
    <n v="237"/>
    <n v="0.38852459016393442"/>
    <n v="-36558.600000000035"/>
    <n v="-5.6592260061919557"/>
    <x v="1"/>
    <x v="1"/>
  </r>
  <r>
    <x v="475"/>
    <x v="17"/>
    <s v="CAMP_DIW_01"/>
    <x v="4"/>
    <n v="55"/>
    <x v="1"/>
    <n v="41.25"/>
    <n v="61"/>
    <n v="3355"/>
    <n v="59"/>
    <n v="2433.75"/>
    <n v="5788.75"/>
    <n v="-2"/>
    <n v="-3.2786885245901641E-2"/>
    <n v="-921.25"/>
    <n v="-0.14260835913312694"/>
    <x v="8"/>
    <x v="2"/>
  </r>
  <r>
    <x v="476"/>
    <x v="18"/>
    <s v="CAMP_DIW_01"/>
    <x v="3"/>
    <n v="3000"/>
    <x v="3"/>
    <n v="2500"/>
    <n v="301"/>
    <n v="903000"/>
    <n v="869"/>
    <n v="2172500"/>
    <n v="3075500"/>
    <n v="568"/>
    <n v="1.8870431893687707"/>
    <n v="1269500"/>
    <n v="196.51702786377709"/>
    <x v="3"/>
    <x v="3"/>
  </r>
  <r>
    <x v="477"/>
    <x v="1"/>
    <s v="CAMP_DIW_01"/>
    <x v="6"/>
    <n v="350"/>
    <x v="2"/>
    <n v="175"/>
    <n v="66"/>
    <n v="23100"/>
    <n v="220"/>
    <n v="38500"/>
    <n v="61600"/>
    <n v="154"/>
    <n v="2.3333333333333335"/>
    <n v="15400"/>
    <n v="2.3839009287925697"/>
    <x v="1"/>
    <x v="4"/>
  </r>
  <r>
    <x v="478"/>
    <x v="9"/>
    <s v="CAMP_SAN_01"/>
    <x v="3"/>
    <n v="3000"/>
    <x v="3"/>
    <n v="2500"/>
    <n v="106"/>
    <n v="318000"/>
    <n v="243"/>
    <n v="607500"/>
    <n v="925500"/>
    <n v="137"/>
    <n v="1.2924528301886793"/>
    <n v="289500"/>
    <n v="44.814241486068113"/>
    <x v="5"/>
    <x v="3"/>
  </r>
  <r>
    <x v="479"/>
    <x v="11"/>
    <s v="CAMP_DIW_01"/>
    <x v="12"/>
    <n v="172"/>
    <x v="4"/>
    <n v="115.23999999999998"/>
    <n v="320"/>
    <n v="55040"/>
    <n v="467"/>
    <n v="53817.079999999994"/>
    <n v="108857.07999999999"/>
    <n v="147"/>
    <n v="0.45937499999999998"/>
    <n v="-1222.9200000000055"/>
    <n v="-0.18930650154798848"/>
    <x v="4"/>
    <x v="1"/>
  </r>
  <r>
    <x v="480"/>
    <x v="16"/>
    <s v="CAMP_SAN_01"/>
    <x v="12"/>
    <n v="172"/>
    <x v="4"/>
    <n v="115.23999999999998"/>
    <n v="303"/>
    <n v="52116"/>
    <n v="360"/>
    <n v="41486.399999999994"/>
    <n v="93602.4"/>
    <n v="57"/>
    <n v="0.18811881188118812"/>
    <n v="-10629.600000000006"/>
    <n v="-1.6454489164086696"/>
    <x v="7"/>
    <x v="1"/>
  </r>
  <r>
    <x v="481"/>
    <x v="26"/>
    <s v="CAMP_DIW_01"/>
    <x v="14"/>
    <n v="110"/>
    <x v="0"/>
    <n v="55"/>
    <n v="49"/>
    <n v="5390"/>
    <n v="65"/>
    <n v="3575"/>
    <n v="8965"/>
    <n v="16"/>
    <n v="0.32653061224489793"/>
    <n v="-1815"/>
    <n v="-0.28095975232198145"/>
    <x v="2"/>
    <x v="0"/>
  </r>
  <r>
    <x v="482"/>
    <x v="19"/>
    <s v="CAMP_SAN_01"/>
    <x v="4"/>
    <n v="55"/>
    <x v="1"/>
    <n v="41.25"/>
    <n v="21"/>
    <n v="1155"/>
    <n v="18"/>
    <n v="742.5"/>
    <n v="1897.5"/>
    <n v="-3"/>
    <n v="-0.14285714285714285"/>
    <n v="-412.5"/>
    <n v="-6.3854489164086689E-2"/>
    <x v="4"/>
    <x v="2"/>
  </r>
  <r>
    <x v="483"/>
    <x v="30"/>
    <s v="CAMP_DIW_01"/>
    <x v="10"/>
    <n v="290"/>
    <x v="1"/>
    <n v="217.5"/>
    <n v="383"/>
    <n v="111070"/>
    <n v="344"/>
    <n v="74820"/>
    <n v="185890"/>
    <n v="-39"/>
    <n v="-0.10182767624020887"/>
    <n v="-36250"/>
    <n v="-5.6114551083591335"/>
    <x v="6"/>
    <x v="1"/>
  </r>
  <r>
    <x v="484"/>
    <x v="5"/>
    <s v="CAMP_SAN_01"/>
    <x v="8"/>
    <n v="415"/>
    <x v="1"/>
    <n v="311.25"/>
    <n v="36"/>
    <n v="14940"/>
    <n v="29"/>
    <n v="9026.25"/>
    <n v="23966.25"/>
    <n v="-7"/>
    <n v="-0.19444444444444445"/>
    <n v="-5913.75"/>
    <n v="-0.9154411764705882"/>
    <x v="1"/>
    <x v="2"/>
  </r>
  <r>
    <x v="485"/>
    <x v="46"/>
    <s v="CAMP_SAN_01"/>
    <x v="4"/>
    <n v="55"/>
    <x v="1"/>
    <n v="41.25"/>
    <n v="18"/>
    <n v="990"/>
    <n v="14"/>
    <n v="577.5"/>
    <n v="1567.5"/>
    <n v="-4"/>
    <n v="-0.22222222222222221"/>
    <n v="-412.5"/>
    <n v="-6.3854489164086689E-2"/>
    <x v="3"/>
    <x v="2"/>
  </r>
  <r>
    <x v="486"/>
    <x v="30"/>
    <s v="CAMP_SAN_01"/>
    <x v="5"/>
    <n v="50"/>
    <x v="1"/>
    <n v="37.5"/>
    <n v="25"/>
    <n v="1250"/>
    <n v="21"/>
    <n v="787.5"/>
    <n v="2037.5"/>
    <n v="-4"/>
    <n v="-0.16"/>
    <n v="-462.5"/>
    <n v="-7.1594427244582037E-2"/>
    <x v="6"/>
    <x v="0"/>
  </r>
  <r>
    <x v="487"/>
    <x v="30"/>
    <s v="CAMP_SAN_01"/>
    <x v="4"/>
    <n v="55"/>
    <x v="1"/>
    <n v="41.25"/>
    <n v="19"/>
    <n v="1045"/>
    <n v="16"/>
    <n v="660"/>
    <n v="1705"/>
    <n v="-3"/>
    <n v="-0.15789473684210525"/>
    <n v="-385"/>
    <n v="-5.9597523219814243E-2"/>
    <x v="6"/>
    <x v="2"/>
  </r>
  <r>
    <x v="488"/>
    <x v="31"/>
    <s v="CAMP_SAN_01"/>
    <x v="7"/>
    <n v="1190"/>
    <x v="2"/>
    <n v="595"/>
    <n v="40"/>
    <n v="47600"/>
    <n v="158"/>
    <n v="94010"/>
    <n v="141610"/>
    <n v="118"/>
    <n v="2.95"/>
    <n v="46410"/>
    <n v="7.1842105263157894"/>
    <x v="0"/>
    <x v="2"/>
  </r>
  <r>
    <x v="489"/>
    <x v="5"/>
    <s v="CAMP_SAN_01"/>
    <x v="10"/>
    <n v="370"/>
    <x v="2"/>
    <n v="185"/>
    <n v="432"/>
    <n v="159840"/>
    <n v="1736"/>
    <n v="321160"/>
    <n v="481000"/>
    <n v="1304"/>
    <n v="3.0185185185185186"/>
    <n v="161320"/>
    <n v="24.972136222910216"/>
    <x v="1"/>
    <x v="1"/>
  </r>
  <r>
    <x v="5"/>
    <x v="6"/>
    <s v="CAMP_SAN_01"/>
    <x v="8"/>
    <n v="415"/>
    <x v="1"/>
    <n v="311.25"/>
    <n v="22"/>
    <n v="9130"/>
    <n v="18"/>
    <n v="5602.5"/>
    <n v="14732.5"/>
    <n v="-4"/>
    <n v="-0.18181818181818182"/>
    <n v="-3527.5"/>
    <n v="-0.54605263157894735"/>
    <x v="3"/>
    <x v="2"/>
  </r>
  <r>
    <x v="490"/>
    <x v="3"/>
    <s v="CAMP_SAN_01"/>
    <x v="2"/>
    <n v="300"/>
    <x v="2"/>
    <n v="150"/>
    <n v="40"/>
    <n v="12000"/>
    <n v="155"/>
    <n v="23250"/>
    <n v="35250"/>
    <n v="115"/>
    <n v="2.875"/>
    <n v="11250"/>
    <n v="1.741486068111455"/>
    <x v="0"/>
    <x v="2"/>
  </r>
  <r>
    <x v="491"/>
    <x v="16"/>
    <s v="CAMP_SAN_01"/>
    <x v="3"/>
    <n v="3000"/>
    <x v="3"/>
    <n v="2500"/>
    <n v="121"/>
    <n v="363000"/>
    <n v="273"/>
    <n v="682500"/>
    <n v="1045500"/>
    <n v="152"/>
    <n v="1.2561983471074381"/>
    <n v="319500"/>
    <n v="49.458204334365327"/>
    <x v="7"/>
    <x v="3"/>
  </r>
  <r>
    <x v="492"/>
    <x v="9"/>
    <s v="CAMP_SAN_01"/>
    <x v="0"/>
    <n v="190"/>
    <x v="0"/>
    <n v="95"/>
    <n v="25"/>
    <n v="4750"/>
    <n v="28"/>
    <n v="2660"/>
    <n v="7410"/>
    <n v="3"/>
    <n v="0.12"/>
    <n v="-2090"/>
    <n v="-0.3235294117647059"/>
    <x v="5"/>
    <x v="0"/>
  </r>
  <r>
    <x v="493"/>
    <x v="29"/>
    <s v="CAMP_DIW_01"/>
    <x v="13"/>
    <n v="1020"/>
    <x v="2"/>
    <n v="510"/>
    <n v="42"/>
    <n v="42840"/>
    <n v="139"/>
    <n v="70890"/>
    <n v="113730"/>
    <n v="97"/>
    <n v="2.3095238095238093"/>
    <n v="28050"/>
    <n v="4.3421052631578947"/>
    <x v="4"/>
    <x v="4"/>
  </r>
  <r>
    <x v="494"/>
    <x v="40"/>
    <s v="CAMP_DIW_01"/>
    <x v="14"/>
    <n v="110"/>
    <x v="0"/>
    <n v="55"/>
    <n v="36"/>
    <n v="3960"/>
    <n v="48"/>
    <n v="2640"/>
    <n v="6600"/>
    <n v="12"/>
    <n v="0.33333333333333331"/>
    <n v="-1320"/>
    <n v="-0.2043343653250774"/>
    <x v="9"/>
    <x v="0"/>
  </r>
  <r>
    <x v="495"/>
    <x v="26"/>
    <s v="CAMP_SAN_01"/>
    <x v="3"/>
    <n v="3000"/>
    <x v="3"/>
    <n v="2500"/>
    <n v="66"/>
    <n v="198000"/>
    <n v="144"/>
    <n v="360000"/>
    <n v="558000"/>
    <n v="78"/>
    <n v="1.1818181818181819"/>
    <n v="162000"/>
    <n v="25.077399380804952"/>
    <x v="2"/>
    <x v="3"/>
  </r>
  <r>
    <x v="496"/>
    <x v="4"/>
    <s v="CAMP_SAN_01"/>
    <x v="0"/>
    <n v="190"/>
    <x v="0"/>
    <n v="95"/>
    <n v="43"/>
    <n v="8170"/>
    <n v="66"/>
    <n v="6270"/>
    <n v="14440"/>
    <n v="23"/>
    <n v="0.53488372093023251"/>
    <n v="-1900"/>
    <n v="-0.29411764705882354"/>
    <x v="1"/>
    <x v="0"/>
  </r>
  <r>
    <x v="497"/>
    <x v="12"/>
    <s v="CAMP_DIW_01"/>
    <x v="5"/>
    <n v="65"/>
    <x v="0"/>
    <n v="32.5"/>
    <n v="122"/>
    <n v="7930"/>
    <n v="153"/>
    <n v="4972.5"/>
    <n v="12902.5"/>
    <n v="31"/>
    <n v="0.25409836065573771"/>
    <n v="-2957.5"/>
    <n v="-0.45781733746130032"/>
    <x v="7"/>
    <x v="0"/>
  </r>
  <r>
    <x v="498"/>
    <x v="8"/>
    <s v="CAMP_DIW_01"/>
    <x v="3"/>
    <n v="3000"/>
    <x v="3"/>
    <n v="2500"/>
    <n v="316"/>
    <n v="948000"/>
    <n v="818"/>
    <n v="2045000"/>
    <n v="2993000"/>
    <n v="502"/>
    <n v="1.5886075949367089"/>
    <n v="1097000"/>
    <n v="169.81424148606811"/>
    <x v="0"/>
    <x v="3"/>
  </r>
  <r>
    <x v="499"/>
    <x v="48"/>
    <s v="CAMP_DIW_01"/>
    <x v="7"/>
    <n v="1190"/>
    <x v="2"/>
    <n v="595"/>
    <n v="52"/>
    <n v="61880"/>
    <n v="180"/>
    <n v="107100"/>
    <n v="168980"/>
    <n v="128"/>
    <n v="2.4615384615384617"/>
    <n v="45220"/>
    <n v="7"/>
    <x v="4"/>
    <x v="2"/>
  </r>
  <r>
    <x v="500"/>
    <x v="4"/>
    <s v="CAMP_DIW_01"/>
    <x v="8"/>
    <n v="415"/>
    <x v="1"/>
    <n v="311.25"/>
    <n v="87"/>
    <n v="36105"/>
    <n v="78"/>
    <n v="24277.5"/>
    <n v="60382.5"/>
    <n v="-9"/>
    <n v="-0.10344827586206896"/>
    <n v="-11827.5"/>
    <n v="-1.8308823529411764"/>
    <x v="1"/>
    <x v="2"/>
  </r>
  <r>
    <x v="501"/>
    <x v="38"/>
    <s v="CAMP_DIW_01"/>
    <x v="3"/>
    <n v="3000"/>
    <x v="3"/>
    <n v="2500"/>
    <n v="381"/>
    <n v="1143000"/>
    <n v="1303"/>
    <n v="3257500"/>
    <n v="4400500"/>
    <n v="922"/>
    <n v="2.4199475065616798"/>
    <n v="2114500"/>
    <n v="327.32198142414859"/>
    <x v="7"/>
    <x v="3"/>
  </r>
  <r>
    <x v="502"/>
    <x v="27"/>
    <s v="CAMP_SAN_01"/>
    <x v="1"/>
    <n v="200"/>
    <x v="2"/>
    <n v="100"/>
    <n v="331"/>
    <n v="66200"/>
    <n v="903"/>
    <n v="90300"/>
    <n v="156500"/>
    <n v="572"/>
    <n v="1.7280966767371602"/>
    <n v="24100"/>
    <n v="3.7306501547987616"/>
    <x v="4"/>
    <x v="1"/>
  </r>
  <r>
    <x v="503"/>
    <x v="1"/>
    <s v="CAMP_SAN_01"/>
    <x v="6"/>
    <n v="350"/>
    <x v="2"/>
    <n v="175"/>
    <n v="97"/>
    <n v="33950"/>
    <n v="378"/>
    <n v="66150"/>
    <n v="100100"/>
    <n v="281"/>
    <n v="2.8969072164948453"/>
    <n v="32200"/>
    <n v="4.9845201238390091"/>
    <x v="1"/>
    <x v="4"/>
  </r>
  <r>
    <x v="504"/>
    <x v="14"/>
    <s v="CAMP_SAN_01"/>
    <x v="4"/>
    <n v="55"/>
    <x v="1"/>
    <n v="41.25"/>
    <n v="18"/>
    <n v="990"/>
    <n v="13"/>
    <n v="536.25"/>
    <n v="1526.25"/>
    <n v="-5"/>
    <n v="-0.27777777777777779"/>
    <n v="-453.75"/>
    <n v="-7.0239938080495362E-2"/>
    <x v="3"/>
    <x v="2"/>
  </r>
  <r>
    <x v="505"/>
    <x v="35"/>
    <s v="CAMP_DIW_01"/>
    <x v="2"/>
    <n v="300"/>
    <x v="2"/>
    <n v="150"/>
    <n v="75"/>
    <n v="22500"/>
    <n v="217"/>
    <n v="32550"/>
    <n v="55050"/>
    <n v="142"/>
    <n v="1.8933333333333333"/>
    <n v="10050"/>
    <n v="1.5557275541795665"/>
    <x v="7"/>
    <x v="2"/>
  </r>
  <r>
    <x v="506"/>
    <x v="30"/>
    <s v="CAMP_SAN_01"/>
    <x v="11"/>
    <n v="860"/>
    <x v="4"/>
    <n v="576.19999999999993"/>
    <n v="400"/>
    <n v="344000"/>
    <n v="476"/>
    <n v="274271.19999999995"/>
    <n v="618271.19999999995"/>
    <n v="76"/>
    <n v="0.19"/>
    <n v="-69728.800000000047"/>
    <n v="-10.793931888544899"/>
    <x v="6"/>
    <x v="1"/>
  </r>
  <r>
    <x v="507"/>
    <x v="8"/>
    <s v="CAMP_DIW_01"/>
    <x v="12"/>
    <n v="172"/>
    <x v="4"/>
    <n v="115.23999999999998"/>
    <n v="203"/>
    <n v="34916"/>
    <n v="296"/>
    <n v="34111.039999999994"/>
    <n v="69027.039999999994"/>
    <n v="93"/>
    <n v="0.45812807881773399"/>
    <n v="-804.9600000000064"/>
    <n v="-0.12460681114551182"/>
    <x v="0"/>
    <x v="1"/>
  </r>
  <r>
    <x v="508"/>
    <x v="19"/>
    <s v="CAMP_DIW_01"/>
    <x v="5"/>
    <n v="65"/>
    <x v="0"/>
    <n v="32.5"/>
    <n v="112"/>
    <n v="7280"/>
    <n v="151"/>
    <n v="4907.5"/>
    <n v="12187.5"/>
    <n v="39"/>
    <n v="0.3482142857142857"/>
    <n v="-2372.5"/>
    <n v="-0.36726006191950467"/>
    <x v="4"/>
    <x v="0"/>
  </r>
  <r>
    <x v="509"/>
    <x v="29"/>
    <s v="CAMP_SAN_01"/>
    <x v="12"/>
    <n v="172"/>
    <x v="4"/>
    <n v="115.23999999999998"/>
    <n v="333"/>
    <n v="57276"/>
    <n v="456"/>
    <n v="52549.439999999988"/>
    <n v="109825.43999999999"/>
    <n v="123"/>
    <n v="0.36936936936936937"/>
    <n v="-4726.5600000000122"/>
    <n v="-0.73166563467492451"/>
    <x v="4"/>
    <x v="1"/>
  </r>
  <r>
    <x v="510"/>
    <x v="19"/>
    <s v="CAMP_SAN_01"/>
    <x v="7"/>
    <n v="1190"/>
    <x v="2"/>
    <n v="595"/>
    <n v="36"/>
    <n v="42840"/>
    <n v="139"/>
    <n v="82705"/>
    <n v="125545"/>
    <n v="103"/>
    <n v="2.8611111111111112"/>
    <n v="39865"/>
    <n v="6.1710526315789478"/>
    <x v="4"/>
    <x v="2"/>
  </r>
  <r>
    <x v="511"/>
    <x v="16"/>
    <s v="CAMP_DIW_01"/>
    <x v="11"/>
    <n v="860"/>
    <x v="4"/>
    <n v="576.19999999999993"/>
    <n v="316"/>
    <n v="271760"/>
    <n v="388"/>
    <n v="223565.59999999998"/>
    <n v="495325.6"/>
    <n v="72"/>
    <n v="0.22784810126582278"/>
    <n v="-48194.400000000023"/>
    <n v="-7.4604334365325116"/>
    <x v="7"/>
    <x v="1"/>
  </r>
  <r>
    <x v="512"/>
    <x v="29"/>
    <s v="CAMP_SAN_01"/>
    <x v="8"/>
    <n v="415"/>
    <x v="1"/>
    <n v="311.25"/>
    <n v="46"/>
    <n v="19090"/>
    <n v="34"/>
    <n v="10582.5"/>
    <n v="29672.5"/>
    <n v="-12"/>
    <n v="-0.2608695652173913"/>
    <n v="-8507.5"/>
    <n v="-1.3169504643962848"/>
    <x v="4"/>
    <x v="2"/>
  </r>
  <r>
    <x v="513"/>
    <x v="49"/>
    <s v="CAMP_SAN_01"/>
    <x v="14"/>
    <n v="90"/>
    <x v="1"/>
    <n v="67.5"/>
    <n v="72"/>
    <n v="6480"/>
    <n v="58"/>
    <n v="3915"/>
    <n v="10395"/>
    <n v="-14"/>
    <n v="-0.19444444444444445"/>
    <n v="-2565"/>
    <n v="-0.39705882352941174"/>
    <x v="1"/>
    <x v="0"/>
  </r>
  <r>
    <x v="5"/>
    <x v="23"/>
    <s v="CAMP_DIW_01"/>
    <x v="3"/>
    <n v="3000"/>
    <x v="3"/>
    <n v="2500"/>
    <n v="262"/>
    <n v="786000"/>
    <n v="673"/>
    <n v="1682500"/>
    <n v="2468500"/>
    <n v="411"/>
    <n v="1.5687022900763359"/>
    <n v="896500"/>
    <n v="138.77708978328172"/>
    <x v="6"/>
    <x v="3"/>
  </r>
  <r>
    <x v="514"/>
    <x v="40"/>
    <s v="CAMP_SAN_01"/>
    <x v="7"/>
    <n v="1190"/>
    <x v="2"/>
    <n v="595"/>
    <n v="27"/>
    <n v="32130"/>
    <n v="70"/>
    <n v="41650"/>
    <n v="73780"/>
    <n v="43"/>
    <n v="1.5925925925925926"/>
    <n v="9520"/>
    <n v="1.4736842105263157"/>
    <x v="9"/>
    <x v="2"/>
  </r>
  <r>
    <x v="515"/>
    <x v="33"/>
    <s v="CAMP_DIW_01"/>
    <x v="1"/>
    <n v="156"/>
    <x v="1"/>
    <n v="117"/>
    <n v="276"/>
    <n v="43056"/>
    <n v="267"/>
    <n v="31239"/>
    <n v="74295"/>
    <n v="-9"/>
    <n v="-3.2608695652173912E-2"/>
    <n v="-11817"/>
    <n v="-1.8292569659442723"/>
    <x v="0"/>
    <x v="1"/>
  </r>
  <r>
    <x v="516"/>
    <x v="49"/>
    <s v="CAMP_DIW_01"/>
    <x v="4"/>
    <n v="55"/>
    <x v="1"/>
    <n v="41.25"/>
    <n v="122"/>
    <n v="6710"/>
    <n v="107"/>
    <n v="4413.75"/>
    <n v="11123.75"/>
    <n v="-15"/>
    <n v="-0.12295081967213115"/>
    <n v="-2296.25"/>
    <n v="-0.35545665634674922"/>
    <x v="1"/>
    <x v="2"/>
  </r>
  <r>
    <x v="517"/>
    <x v="45"/>
    <s v="CAMP_DIW_01"/>
    <x v="9"/>
    <n v="62"/>
    <x v="0"/>
    <n v="31"/>
    <n v="63"/>
    <n v="3906"/>
    <n v="84"/>
    <n v="2604"/>
    <n v="6510"/>
    <n v="21"/>
    <n v="0.33333333333333331"/>
    <n v="-1302"/>
    <n v="-0.20154798761609907"/>
    <x v="8"/>
    <x v="0"/>
  </r>
  <r>
    <x v="518"/>
    <x v="26"/>
    <s v="CAMP_SAN_01"/>
    <x v="12"/>
    <n v="172"/>
    <x v="4"/>
    <n v="115.23999999999998"/>
    <n v="166"/>
    <n v="28552"/>
    <n v="225"/>
    <n v="25928.999999999996"/>
    <n v="54481"/>
    <n v="59"/>
    <n v="0.35542168674698793"/>
    <n v="-2623.0000000000036"/>
    <n v="-0.40603715170278692"/>
    <x v="2"/>
    <x v="1"/>
  </r>
  <r>
    <x v="519"/>
    <x v="37"/>
    <s v="CAMP_DIW_01"/>
    <x v="8"/>
    <n v="415"/>
    <x v="1"/>
    <n v="311.25"/>
    <n v="49"/>
    <n v="20335"/>
    <n v="42"/>
    <n v="13072.5"/>
    <n v="33407.5"/>
    <n v="-7"/>
    <n v="-0.14285714285714285"/>
    <n v="-7262.5"/>
    <n v="-1.1242260061919505"/>
    <x v="9"/>
    <x v="2"/>
  </r>
  <r>
    <x v="5"/>
    <x v="19"/>
    <s v="CAMP_SAN_01"/>
    <x v="11"/>
    <n v="860"/>
    <x v="4"/>
    <n v="576.19999999999993"/>
    <n v="471"/>
    <n v="405060"/>
    <n v="659"/>
    <n v="379715.79999999993"/>
    <n v="784775.79999999993"/>
    <n v="188"/>
    <n v="0.39915074309978771"/>
    <n v="-25344.20000000007"/>
    <n v="-3.9232507739938187"/>
    <x v="4"/>
    <x v="1"/>
  </r>
  <r>
    <x v="520"/>
    <x v="0"/>
    <s v="CAMP_DIW_01"/>
    <x v="3"/>
    <n v="3000"/>
    <x v="3"/>
    <n v="2500"/>
    <n v="234"/>
    <n v="702000"/>
    <n v="840"/>
    <n v="2100000"/>
    <n v="2802000"/>
    <n v="606"/>
    <n v="2.5897435897435899"/>
    <n v="1398000"/>
    <n v="216.40866873065016"/>
    <x v="0"/>
    <x v="3"/>
  </r>
  <r>
    <x v="521"/>
    <x v="10"/>
    <s v="CAMP_DIW_01"/>
    <x v="3"/>
    <n v="3000"/>
    <x v="3"/>
    <n v="2500"/>
    <n v="486"/>
    <n v="1458000"/>
    <n v="1273"/>
    <n v="3182500"/>
    <n v="4640500"/>
    <n v="787"/>
    <n v="1.6193415637860082"/>
    <n v="1724500"/>
    <n v="266.95046439628481"/>
    <x v="6"/>
    <x v="3"/>
  </r>
  <r>
    <x v="522"/>
    <x v="30"/>
    <s v="CAMP_DIW_01"/>
    <x v="12"/>
    <n v="172"/>
    <x v="4"/>
    <n v="115.23999999999998"/>
    <n v="311"/>
    <n v="53492"/>
    <n v="398"/>
    <n v="45865.51999999999"/>
    <n v="99357.51999999999"/>
    <n v="87"/>
    <n v="0.27974276527331188"/>
    <n v="-7626.4800000000105"/>
    <n v="-1.1805696594427262"/>
    <x v="6"/>
    <x v="1"/>
  </r>
  <r>
    <x v="523"/>
    <x v="14"/>
    <s v="CAMP_SAN_01"/>
    <x v="13"/>
    <n v="1020"/>
    <x v="2"/>
    <n v="510"/>
    <n v="75"/>
    <n v="76500"/>
    <n v="198"/>
    <n v="100980"/>
    <n v="177480"/>
    <n v="123"/>
    <n v="1.64"/>
    <n v="24480"/>
    <n v="3.7894736842105261"/>
    <x v="3"/>
    <x v="4"/>
  </r>
  <r>
    <x v="524"/>
    <x v="4"/>
    <s v="CAMP_SAN_01"/>
    <x v="2"/>
    <n v="300"/>
    <x v="2"/>
    <n v="150"/>
    <n v="40"/>
    <n v="12000"/>
    <n v="165"/>
    <n v="24750"/>
    <n v="36750"/>
    <n v="125"/>
    <n v="3.125"/>
    <n v="12750"/>
    <n v="1.9736842105263157"/>
    <x v="1"/>
    <x v="2"/>
  </r>
  <r>
    <x v="525"/>
    <x v="7"/>
    <s v="CAMP_DIW_01"/>
    <x v="14"/>
    <n v="110"/>
    <x v="0"/>
    <n v="55"/>
    <n v="73"/>
    <n v="8030"/>
    <n v="95"/>
    <n v="5225"/>
    <n v="13255"/>
    <n v="22"/>
    <n v="0.30136986301369861"/>
    <n v="-2805"/>
    <n v="-0.43421052631578949"/>
    <x v="4"/>
    <x v="0"/>
  </r>
  <r>
    <x v="5"/>
    <x v="28"/>
    <s v="CAMP_SAN_01"/>
    <x v="6"/>
    <n v="350"/>
    <x v="2"/>
    <n v="175"/>
    <n v="115"/>
    <n v="40250"/>
    <n v="445"/>
    <n v="77875"/>
    <n v="118125"/>
    <n v="330"/>
    <n v="2.8695652173913042"/>
    <n v="37625"/>
    <n v="5.8243034055727554"/>
    <x v="1"/>
    <x v="4"/>
  </r>
  <r>
    <x v="526"/>
    <x v="40"/>
    <s v="CAMP_SAN_01"/>
    <x v="10"/>
    <n v="370"/>
    <x v="2"/>
    <n v="185"/>
    <n v="267"/>
    <n v="98790"/>
    <n v="731"/>
    <n v="135235"/>
    <n v="234025"/>
    <n v="464"/>
    <n v="1.7378277153558053"/>
    <n v="36445"/>
    <n v="5.6416408668730647"/>
    <x v="9"/>
    <x v="1"/>
  </r>
  <r>
    <x v="527"/>
    <x v="29"/>
    <s v="CAMP_SAN_01"/>
    <x v="9"/>
    <n v="62"/>
    <x v="0"/>
    <n v="31"/>
    <n v="52"/>
    <n v="3224"/>
    <n v="72"/>
    <n v="2232"/>
    <n v="5456"/>
    <n v="20"/>
    <n v="0.38461538461538464"/>
    <n v="-992"/>
    <n v="-0.15356037151702787"/>
    <x v="4"/>
    <x v="0"/>
  </r>
  <r>
    <x v="528"/>
    <x v="27"/>
    <s v="CAMP_DIW_01"/>
    <x v="4"/>
    <n v="55"/>
    <x v="1"/>
    <n v="41.25"/>
    <n v="129"/>
    <n v="7095"/>
    <n v="104"/>
    <n v="4290"/>
    <n v="11385"/>
    <n v="-25"/>
    <n v="-0.19379844961240311"/>
    <n v="-2805"/>
    <n v="-0.43421052631578949"/>
    <x v="4"/>
    <x v="2"/>
  </r>
  <r>
    <x v="529"/>
    <x v="31"/>
    <s v="CAMP_SAN_01"/>
    <x v="9"/>
    <n v="62"/>
    <x v="0"/>
    <n v="31"/>
    <n v="36"/>
    <n v="2232"/>
    <n v="55"/>
    <n v="1705"/>
    <n v="3937"/>
    <n v="19"/>
    <n v="0.52777777777777779"/>
    <n v="-527"/>
    <n v="-8.1578947368421056E-2"/>
    <x v="0"/>
    <x v="0"/>
  </r>
  <r>
    <x v="530"/>
    <x v="38"/>
    <s v="CAMP_SAN_01"/>
    <x v="3"/>
    <n v="3000"/>
    <x v="3"/>
    <n v="2500"/>
    <n v="127"/>
    <n v="381000"/>
    <n v="367"/>
    <n v="917500"/>
    <n v="1298500"/>
    <n v="240"/>
    <n v="1.889763779527559"/>
    <n v="536500"/>
    <n v="83.049535603715171"/>
    <x v="7"/>
    <x v="3"/>
  </r>
  <r>
    <x v="5"/>
    <x v="2"/>
    <s v="CAMP_DIW_01"/>
    <x v="1"/>
    <n v="156"/>
    <x v="1"/>
    <n v="117"/>
    <n v="208"/>
    <n v="32448"/>
    <n v="197"/>
    <n v="23049"/>
    <n v="55497"/>
    <n v="-11"/>
    <n v="-5.2884615384615384E-2"/>
    <n v="-9399"/>
    <n v="-1.4549535603715171"/>
    <x v="2"/>
    <x v="1"/>
  </r>
  <r>
    <x v="531"/>
    <x v="10"/>
    <s v="CAMP_DIW_01"/>
    <x v="6"/>
    <n v="350"/>
    <x v="2"/>
    <n v="175"/>
    <n v="63"/>
    <n v="22050"/>
    <n v="189"/>
    <n v="33075"/>
    <n v="55125"/>
    <n v="126"/>
    <n v="2"/>
    <n v="11025"/>
    <n v="1.7066563467492259"/>
    <x v="6"/>
    <x v="4"/>
  </r>
  <r>
    <x v="532"/>
    <x v="6"/>
    <s v="CAMP_DIW_01"/>
    <x v="4"/>
    <n v="55"/>
    <x v="1"/>
    <n v="41.25"/>
    <n v="70"/>
    <n v="3850"/>
    <n v="62"/>
    <n v="2557.5"/>
    <n v="6407.5"/>
    <n v="-8"/>
    <n v="-0.11428571428571428"/>
    <n v="-1292.5"/>
    <n v="-0.20007739938080496"/>
    <x v="3"/>
    <x v="2"/>
  </r>
  <r>
    <x v="533"/>
    <x v="14"/>
    <s v="CAMP_DIW_01"/>
    <x v="3"/>
    <n v="3000"/>
    <x v="3"/>
    <n v="2500"/>
    <n v="292"/>
    <n v="876000"/>
    <n v="750"/>
    <n v="1875000"/>
    <n v="2751000"/>
    <n v="458"/>
    <n v="1.5684931506849316"/>
    <n v="999000"/>
    <n v="154.64396284829721"/>
    <x v="3"/>
    <x v="3"/>
  </r>
  <r>
    <x v="5"/>
    <x v="22"/>
    <s v="CAMP_SAN_01"/>
    <x v="0"/>
    <n v="190"/>
    <x v="0"/>
    <n v="95"/>
    <n v="34"/>
    <n v="6460"/>
    <n v="38"/>
    <n v="3610"/>
    <n v="10070"/>
    <n v="4"/>
    <n v="0.11764705882352941"/>
    <n v="-2850"/>
    <n v="-0.44117647058823528"/>
    <x v="5"/>
    <x v="0"/>
  </r>
  <r>
    <x v="534"/>
    <x v="5"/>
    <s v="CAMP_DIW_01"/>
    <x v="13"/>
    <n v="1020"/>
    <x v="2"/>
    <n v="510"/>
    <n v="40"/>
    <n v="40800"/>
    <n v="138"/>
    <n v="70380"/>
    <n v="111180"/>
    <n v="98"/>
    <n v="2.4500000000000002"/>
    <n v="29580"/>
    <n v="4.5789473684210522"/>
    <x v="1"/>
    <x v="4"/>
  </r>
  <r>
    <x v="535"/>
    <x v="20"/>
    <s v="CAMP_SAN_01"/>
    <x v="14"/>
    <n v="90"/>
    <x v="1"/>
    <n v="67.5"/>
    <n v="54"/>
    <n v="4860"/>
    <n v="45"/>
    <n v="3037.5"/>
    <n v="7897.5"/>
    <n v="-9"/>
    <n v="-0.16666666666666666"/>
    <n v="-1822.5"/>
    <n v="-0.28212074303405571"/>
    <x v="1"/>
    <x v="0"/>
  </r>
  <r>
    <x v="536"/>
    <x v="19"/>
    <s v="CAMP_SAN_01"/>
    <x v="6"/>
    <n v="350"/>
    <x v="2"/>
    <n v="175"/>
    <n v="111"/>
    <n v="38850"/>
    <n v="441"/>
    <n v="77175"/>
    <n v="116025"/>
    <n v="330"/>
    <n v="2.9729729729729728"/>
    <n v="38325"/>
    <n v="5.9326625386996907"/>
    <x v="4"/>
    <x v="4"/>
  </r>
  <r>
    <x v="537"/>
    <x v="21"/>
    <s v="CAMP_DIW_01"/>
    <x v="2"/>
    <n v="300"/>
    <x v="2"/>
    <n v="150"/>
    <n v="61"/>
    <n v="18300"/>
    <n v="236"/>
    <n v="35400"/>
    <n v="53700"/>
    <n v="175"/>
    <n v="2.8688524590163933"/>
    <n v="17100"/>
    <n v="2.6470588235294117"/>
    <x v="7"/>
    <x v="2"/>
  </r>
  <r>
    <x v="538"/>
    <x v="3"/>
    <s v="CAMP_SAN_01"/>
    <x v="3"/>
    <n v="3000"/>
    <x v="3"/>
    <n v="2500"/>
    <n v="82"/>
    <n v="246000"/>
    <n v="190"/>
    <n v="475000"/>
    <n v="721000"/>
    <n v="108"/>
    <n v="1.3170731707317074"/>
    <n v="229000"/>
    <n v="35.44891640866873"/>
    <x v="0"/>
    <x v="3"/>
  </r>
  <r>
    <x v="539"/>
    <x v="44"/>
    <s v="CAMP_DIW_01"/>
    <x v="0"/>
    <n v="190"/>
    <x v="0"/>
    <n v="95"/>
    <n v="87"/>
    <n v="16530"/>
    <n v="114"/>
    <n v="10830"/>
    <n v="27360"/>
    <n v="27"/>
    <n v="0.31034482758620691"/>
    <n v="-5700"/>
    <n v="-0.88235294117647056"/>
    <x v="7"/>
    <x v="0"/>
  </r>
  <r>
    <x v="540"/>
    <x v="41"/>
    <s v="CAMP_SAN_01"/>
    <x v="5"/>
    <n v="50"/>
    <x v="1"/>
    <n v="37.5"/>
    <n v="19"/>
    <n v="950"/>
    <n v="15"/>
    <n v="562.5"/>
    <n v="1512.5"/>
    <n v="-4"/>
    <n v="-0.21052631578947367"/>
    <n v="-387.5"/>
    <n v="-5.9984520123839008E-2"/>
    <x v="9"/>
    <x v="0"/>
  </r>
  <r>
    <x v="541"/>
    <x v="10"/>
    <s v="CAMP_SAN_01"/>
    <x v="0"/>
    <n v="190"/>
    <x v="0"/>
    <n v="95"/>
    <n v="61"/>
    <n v="11590"/>
    <n v="86"/>
    <n v="8170"/>
    <n v="19760"/>
    <n v="25"/>
    <n v="0.4098360655737705"/>
    <n v="-3420"/>
    <n v="-0.52941176470588236"/>
    <x v="6"/>
    <x v="0"/>
  </r>
  <r>
    <x v="542"/>
    <x v="43"/>
    <s v="CAMP_DIW_01"/>
    <x v="13"/>
    <n v="1020"/>
    <x v="2"/>
    <n v="510"/>
    <n v="36"/>
    <n v="36720"/>
    <n v="126"/>
    <n v="64260"/>
    <n v="100980"/>
    <n v="90"/>
    <n v="2.5"/>
    <n v="27540"/>
    <n v="4.2631578947368425"/>
    <x v="5"/>
    <x v="4"/>
  </r>
  <r>
    <x v="543"/>
    <x v="10"/>
    <s v="CAMP_DIW_01"/>
    <x v="9"/>
    <n v="62"/>
    <x v="0"/>
    <n v="31"/>
    <n v="77"/>
    <n v="4774"/>
    <n v="97"/>
    <n v="3007"/>
    <n v="7781"/>
    <n v="20"/>
    <n v="0.25974025974025972"/>
    <n v="-1767"/>
    <n v="-0.27352941176470591"/>
    <x v="6"/>
    <x v="0"/>
  </r>
  <r>
    <x v="544"/>
    <x v="18"/>
    <s v="CAMP_SAN_01"/>
    <x v="14"/>
    <n v="90"/>
    <x v="1"/>
    <n v="67.5"/>
    <n v="40"/>
    <n v="3600"/>
    <n v="28"/>
    <n v="1890"/>
    <n v="5490"/>
    <n v="-12"/>
    <n v="-0.3"/>
    <n v="-1710"/>
    <n v="-0.26470588235294118"/>
    <x v="3"/>
    <x v="0"/>
  </r>
  <r>
    <x v="545"/>
    <x v="16"/>
    <s v="CAMP_SAN_01"/>
    <x v="14"/>
    <n v="90"/>
    <x v="1"/>
    <n v="67.5"/>
    <n v="63"/>
    <n v="5670"/>
    <n v="53"/>
    <n v="3577.5"/>
    <n v="9247.5"/>
    <n v="-10"/>
    <n v="-0.15873015873015872"/>
    <n v="-2092.5"/>
    <n v="-0.32391640866873067"/>
    <x v="7"/>
    <x v="0"/>
  </r>
  <r>
    <x v="546"/>
    <x v="8"/>
    <s v="CAMP_SAN_01"/>
    <x v="1"/>
    <n v="200"/>
    <x v="2"/>
    <n v="100"/>
    <n v="336"/>
    <n v="67200"/>
    <n v="913"/>
    <n v="91300"/>
    <n v="158500"/>
    <n v="577"/>
    <n v="1.7172619047619047"/>
    <n v="24100"/>
    <n v="3.7306501547987616"/>
    <x v="0"/>
    <x v="1"/>
  </r>
  <r>
    <x v="547"/>
    <x v="35"/>
    <s v="CAMP_DIW_01"/>
    <x v="14"/>
    <n v="110"/>
    <x v="0"/>
    <n v="55"/>
    <n v="59"/>
    <n v="6490"/>
    <n v="67"/>
    <n v="3685"/>
    <n v="10175"/>
    <n v="8"/>
    <n v="0.13559322033898305"/>
    <n v="-2805"/>
    <n v="-0.43421052631578949"/>
    <x v="7"/>
    <x v="0"/>
  </r>
  <r>
    <x v="548"/>
    <x v="14"/>
    <s v="CAMP_DIW_01"/>
    <x v="14"/>
    <n v="110"/>
    <x v="0"/>
    <n v="55"/>
    <n v="63"/>
    <n v="6930"/>
    <n v="86"/>
    <n v="4730"/>
    <n v="11660"/>
    <n v="23"/>
    <n v="0.36507936507936506"/>
    <n v="-2200"/>
    <n v="-0.34055727554179566"/>
    <x v="3"/>
    <x v="0"/>
  </r>
  <r>
    <x v="549"/>
    <x v="31"/>
    <s v="CAMP_SAN_01"/>
    <x v="3"/>
    <n v="3000"/>
    <x v="3"/>
    <n v="2500"/>
    <n v="91"/>
    <n v="273000"/>
    <n v="211"/>
    <n v="527500"/>
    <n v="800500"/>
    <n v="120"/>
    <n v="1.3186813186813187"/>
    <n v="254500"/>
    <n v="39.39628482972136"/>
    <x v="0"/>
    <x v="3"/>
  </r>
  <r>
    <x v="550"/>
    <x v="20"/>
    <s v="CAMP_DIW_01"/>
    <x v="0"/>
    <n v="190"/>
    <x v="0"/>
    <n v="95"/>
    <n v="80"/>
    <n v="15200"/>
    <n v="108"/>
    <n v="10260"/>
    <n v="25460"/>
    <n v="28"/>
    <n v="0.35"/>
    <n v="-4940"/>
    <n v="-0.76470588235294112"/>
    <x v="1"/>
    <x v="0"/>
  </r>
  <r>
    <x v="551"/>
    <x v="7"/>
    <s v="CAMP_SAN_01"/>
    <x v="1"/>
    <n v="200"/>
    <x v="2"/>
    <n v="100"/>
    <n v="376"/>
    <n v="75200"/>
    <n v="1447"/>
    <n v="144700"/>
    <n v="219900"/>
    <n v="1071"/>
    <n v="2.8484042553191489"/>
    <n v="69500"/>
    <n v="10.758513931888546"/>
    <x v="4"/>
    <x v="1"/>
  </r>
  <r>
    <x v="552"/>
    <x v="44"/>
    <s v="CAMP_SAN_01"/>
    <x v="14"/>
    <n v="90"/>
    <x v="1"/>
    <n v="67.5"/>
    <n v="54"/>
    <n v="4860"/>
    <n v="51"/>
    <n v="3442.5"/>
    <n v="8302.5"/>
    <n v="-3"/>
    <n v="-5.5555555555555552E-2"/>
    <n v="-1417.5"/>
    <n v="-0.21942724458204335"/>
    <x v="7"/>
    <x v="0"/>
  </r>
  <r>
    <x v="553"/>
    <x v="24"/>
    <s v="CAMP_SAN_01"/>
    <x v="14"/>
    <n v="90"/>
    <x v="1"/>
    <n v="67.5"/>
    <n v="57"/>
    <n v="5130"/>
    <n v="47"/>
    <n v="3172.5"/>
    <n v="8302.5"/>
    <n v="-10"/>
    <n v="-0.17543859649122806"/>
    <n v="-1957.5"/>
    <n v="-0.30301857585139319"/>
    <x v="5"/>
    <x v="0"/>
  </r>
  <r>
    <x v="554"/>
    <x v="28"/>
    <s v="CAMP_DIW_01"/>
    <x v="6"/>
    <n v="350"/>
    <x v="2"/>
    <n v="175"/>
    <n v="71"/>
    <n v="24850"/>
    <n v="248"/>
    <n v="43400"/>
    <n v="68250"/>
    <n v="177"/>
    <n v="2.492957746478873"/>
    <n v="18550"/>
    <n v="2.8715170278637769"/>
    <x v="1"/>
    <x v="4"/>
  </r>
  <r>
    <x v="555"/>
    <x v="12"/>
    <s v="CAMP_SAN_01"/>
    <x v="10"/>
    <n v="370"/>
    <x v="2"/>
    <n v="185"/>
    <n v="483"/>
    <n v="178710"/>
    <n v="1907"/>
    <n v="352795"/>
    <n v="531505"/>
    <n v="1424"/>
    <n v="2.9482401656314701"/>
    <n v="174085"/>
    <n v="26.94814241486068"/>
    <x v="7"/>
    <x v="1"/>
  </r>
  <r>
    <x v="556"/>
    <x v="19"/>
    <s v="CAMP_DIW_01"/>
    <x v="4"/>
    <n v="55"/>
    <x v="1"/>
    <n v="41.25"/>
    <n v="106"/>
    <n v="5830"/>
    <n v="102"/>
    <n v="4207.5"/>
    <n v="10037.5"/>
    <n v="-4"/>
    <n v="-3.7735849056603772E-2"/>
    <n v="-1622.5"/>
    <n v="-0.25116099071207432"/>
    <x v="4"/>
    <x v="2"/>
  </r>
  <r>
    <x v="557"/>
    <x v="38"/>
    <s v="CAMP_SAN_01"/>
    <x v="0"/>
    <n v="190"/>
    <x v="0"/>
    <n v="95"/>
    <n v="48"/>
    <n v="9120"/>
    <n v="69"/>
    <n v="6555"/>
    <n v="15675"/>
    <n v="21"/>
    <n v="0.4375"/>
    <n v="-2565"/>
    <n v="-0.39705882352941174"/>
    <x v="7"/>
    <x v="0"/>
  </r>
  <r>
    <x v="558"/>
    <x v="18"/>
    <s v="CAMP_SAN_01"/>
    <x v="0"/>
    <n v="190"/>
    <x v="0"/>
    <n v="95"/>
    <n v="28"/>
    <n v="5320"/>
    <n v="40"/>
    <n v="3800"/>
    <n v="9120"/>
    <n v="12"/>
    <n v="0.42857142857142855"/>
    <n v="-1520"/>
    <n v="-0.23529411764705882"/>
    <x v="3"/>
    <x v="0"/>
  </r>
  <r>
    <x v="559"/>
    <x v="13"/>
    <s v="CAMP_DIW_01"/>
    <x v="7"/>
    <n v="1190"/>
    <x v="2"/>
    <n v="595"/>
    <n v="43"/>
    <n v="51170"/>
    <n v="145"/>
    <n v="86275"/>
    <n v="137445"/>
    <n v="102"/>
    <n v="2.3720930232558142"/>
    <n v="35105"/>
    <n v="5.4342105263157894"/>
    <x v="1"/>
    <x v="2"/>
  </r>
  <r>
    <x v="5"/>
    <x v="28"/>
    <s v="CAMP_DIW_01"/>
    <x v="4"/>
    <n v="55"/>
    <x v="1"/>
    <n v="41.25"/>
    <n v="119"/>
    <n v="6545"/>
    <n v="107"/>
    <n v="4413.75"/>
    <n v="10958.75"/>
    <n v="-12"/>
    <n v="-0.10084033613445378"/>
    <n v="-2131.25"/>
    <n v="-0.32991486068111453"/>
    <x v="1"/>
    <x v="2"/>
  </r>
  <r>
    <x v="5"/>
    <x v="44"/>
    <s v="CAMP_DIW_01"/>
    <x v="14"/>
    <n v="110"/>
    <x v="0"/>
    <n v="55"/>
    <n v="71"/>
    <n v="7810"/>
    <n v="90"/>
    <n v="4950"/>
    <n v="12760"/>
    <n v="19"/>
    <n v="0.26760563380281688"/>
    <n v="-2860"/>
    <n v="-0.44272445820433437"/>
    <x v="7"/>
    <x v="0"/>
  </r>
  <r>
    <x v="560"/>
    <x v="4"/>
    <s v="CAMP_DIW_01"/>
    <x v="9"/>
    <n v="62"/>
    <x v="0"/>
    <n v="31"/>
    <n v="112"/>
    <n v="6944"/>
    <n v="165"/>
    <n v="5115"/>
    <n v="12059"/>
    <n v="53"/>
    <n v="0.4732142857142857"/>
    <n v="-1829"/>
    <n v="-0.28312693498452013"/>
    <x v="1"/>
    <x v="0"/>
  </r>
  <r>
    <x v="561"/>
    <x v="17"/>
    <s v="CAMP_DIW_01"/>
    <x v="2"/>
    <n v="300"/>
    <x v="2"/>
    <n v="150"/>
    <n v="26"/>
    <n v="7800"/>
    <n v="87"/>
    <n v="13050"/>
    <n v="20850"/>
    <n v="61"/>
    <n v="2.3461538461538463"/>
    <n v="5250"/>
    <n v="0.81269349845201233"/>
    <x v="8"/>
    <x v="2"/>
  </r>
  <r>
    <x v="562"/>
    <x v="24"/>
    <s v="CAMP_SAN_01"/>
    <x v="5"/>
    <n v="50"/>
    <x v="1"/>
    <n v="37.5"/>
    <n v="22"/>
    <n v="1100"/>
    <n v="18"/>
    <n v="675"/>
    <n v="1775"/>
    <n v="-4"/>
    <n v="-0.18181818181818182"/>
    <n v="-425"/>
    <n v="-6.5789473684210523E-2"/>
    <x v="5"/>
    <x v="0"/>
  </r>
  <r>
    <x v="563"/>
    <x v="38"/>
    <s v="CAMP_SAN_01"/>
    <x v="10"/>
    <n v="370"/>
    <x v="2"/>
    <n v="185"/>
    <n v="379"/>
    <n v="140230"/>
    <n v="1622"/>
    <n v="300070"/>
    <n v="440300"/>
    <n v="1243"/>
    <n v="3.2796833773087073"/>
    <n v="159840"/>
    <n v="24.743034055727556"/>
    <x v="7"/>
    <x v="1"/>
  </r>
  <r>
    <x v="564"/>
    <x v="37"/>
    <s v="CAMP_DIW_01"/>
    <x v="12"/>
    <n v="172"/>
    <x v="4"/>
    <n v="115.23999999999998"/>
    <n v="141"/>
    <n v="24252"/>
    <n v="217"/>
    <n v="25007.079999999994"/>
    <n v="49259.079999999994"/>
    <n v="76"/>
    <n v="0.53900709219858156"/>
    <n v="755.07999999999447"/>
    <n v="0.11688544891640781"/>
    <x v="9"/>
    <x v="1"/>
  </r>
  <r>
    <x v="565"/>
    <x v="46"/>
    <s v="CAMP_SAN_01"/>
    <x v="14"/>
    <n v="90"/>
    <x v="1"/>
    <n v="67.5"/>
    <n v="42"/>
    <n v="3780"/>
    <n v="35"/>
    <n v="2362.5"/>
    <n v="6142.5"/>
    <n v="-7"/>
    <n v="-0.16666666666666666"/>
    <n v="-1417.5"/>
    <n v="-0.21942724458204335"/>
    <x v="3"/>
    <x v="0"/>
  </r>
  <r>
    <x v="566"/>
    <x v="16"/>
    <s v="CAMP_SAN_01"/>
    <x v="13"/>
    <n v="1020"/>
    <x v="2"/>
    <n v="510"/>
    <n v="130"/>
    <n v="132600"/>
    <n v="514"/>
    <n v="262140"/>
    <n v="394740"/>
    <n v="384"/>
    <n v="2.953846153846154"/>
    <n v="129540"/>
    <n v="20.05263157894737"/>
    <x v="7"/>
    <x v="4"/>
  </r>
  <r>
    <x v="567"/>
    <x v="27"/>
    <s v="CAMP_SAN_01"/>
    <x v="7"/>
    <n v="1190"/>
    <x v="2"/>
    <n v="595"/>
    <n v="73"/>
    <n v="86870"/>
    <n v="192"/>
    <n v="114240"/>
    <n v="201110"/>
    <n v="119"/>
    <n v="1.6301369863013699"/>
    <n v="27370"/>
    <n v="4.2368421052631575"/>
    <x v="4"/>
    <x v="2"/>
  </r>
  <r>
    <x v="568"/>
    <x v="14"/>
    <s v="CAMP_SAN_01"/>
    <x v="2"/>
    <n v="300"/>
    <x v="2"/>
    <n v="150"/>
    <n v="33"/>
    <n v="9900"/>
    <n v="83"/>
    <n v="12450"/>
    <n v="22350"/>
    <n v="50"/>
    <n v="1.5151515151515151"/>
    <n v="2550"/>
    <n v="0.39473684210526316"/>
    <x v="3"/>
    <x v="2"/>
  </r>
  <r>
    <x v="569"/>
    <x v="17"/>
    <s v="CAMP_SAN_01"/>
    <x v="1"/>
    <n v="200"/>
    <x v="2"/>
    <n v="100"/>
    <n v="190"/>
    <n v="38000"/>
    <n v="741"/>
    <n v="74100"/>
    <n v="112100"/>
    <n v="551"/>
    <n v="2.9"/>
    <n v="36100"/>
    <n v="5.5882352941176467"/>
    <x v="8"/>
    <x v="1"/>
  </r>
  <r>
    <x v="570"/>
    <x v="28"/>
    <s v="CAMP_DIW_01"/>
    <x v="12"/>
    <n v="172"/>
    <x v="4"/>
    <n v="115.23999999999998"/>
    <n v="322"/>
    <n v="55384"/>
    <n v="483"/>
    <n v="55660.919999999991"/>
    <n v="111044.91999999998"/>
    <n v="161"/>
    <n v="0.5"/>
    <n v="276.91999999999098"/>
    <n v="4.2866873065014084E-2"/>
    <x v="1"/>
    <x v="1"/>
  </r>
  <r>
    <x v="571"/>
    <x v="34"/>
    <s v="CAMP_DIW_01"/>
    <x v="12"/>
    <n v="172"/>
    <x v="4"/>
    <n v="115.23999999999998"/>
    <n v="330"/>
    <n v="56760"/>
    <n v="504"/>
    <n v="58080.959999999992"/>
    <n v="114840.95999999999"/>
    <n v="174"/>
    <n v="0.52727272727272723"/>
    <n v="1320.9599999999919"/>
    <n v="0.20448297213622166"/>
    <x v="7"/>
    <x v="1"/>
  </r>
  <r>
    <x v="572"/>
    <x v="4"/>
    <s v="CAMP_DIW_01"/>
    <x v="11"/>
    <n v="860"/>
    <x v="4"/>
    <n v="576.19999999999993"/>
    <n v="367"/>
    <n v="315620"/>
    <n v="612"/>
    <n v="352634.39999999997"/>
    <n v="668254.39999999991"/>
    <n v="245"/>
    <n v="0.66757493188010897"/>
    <n v="37014.399999999965"/>
    <n v="5.7297832817337406"/>
    <x v="1"/>
    <x v="1"/>
  </r>
  <r>
    <x v="573"/>
    <x v="46"/>
    <s v="CAMP_SAN_01"/>
    <x v="10"/>
    <n v="370"/>
    <x v="2"/>
    <n v="185"/>
    <n v="370"/>
    <n v="136900"/>
    <n v="1457"/>
    <n v="269545"/>
    <n v="406445"/>
    <n v="1087"/>
    <n v="2.9378378378378378"/>
    <n v="132645"/>
    <n v="20.533281733746129"/>
    <x v="3"/>
    <x v="1"/>
  </r>
  <r>
    <x v="574"/>
    <x v="22"/>
    <s v="CAMP_DIW_01"/>
    <x v="10"/>
    <n v="290"/>
    <x v="1"/>
    <n v="217.5"/>
    <n v="197"/>
    <n v="57130"/>
    <n v="175"/>
    <n v="38062.5"/>
    <n v="95192.5"/>
    <n v="-22"/>
    <n v="-0.1116751269035533"/>
    <n v="-19067.5"/>
    <n v="-2.9516253869969042"/>
    <x v="5"/>
    <x v="1"/>
  </r>
  <r>
    <x v="575"/>
    <x v="38"/>
    <s v="CAMP_DIW_01"/>
    <x v="12"/>
    <n v="172"/>
    <x v="4"/>
    <n v="115.23999999999998"/>
    <n v="369"/>
    <n v="63468"/>
    <n v="546"/>
    <n v="62921.039999999986"/>
    <n v="126389.03999999998"/>
    <n v="177"/>
    <n v="0.47967479674796748"/>
    <n v="-546.96000000001368"/>
    <n v="-8.4668730650156912E-2"/>
    <x v="7"/>
    <x v="1"/>
  </r>
  <r>
    <x v="576"/>
    <x v="42"/>
    <s v="CAMP_SAN_01"/>
    <x v="3"/>
    <n v="3000"/>
    <x v="3"/>
    <n v="2500"/>
    <n v="109"/>
    <n v="327000"/>
    <n v="192"/>
    <n v="480000"/>
    <n v="807000"/>
    <n v="83"/>
    <n v="0.76146788990825687"/>
    <n v="153000"/>
    <n v="23.684210526315791"/>
    <x v="3"/>
    <x v="3"/>
  </r>
  <r>
    <x v="577"/>
    <x v="41"/>
    <s v="CAMP_SAN_01"/>
    <x v="7"/>
    <n v="1190"/>
    <x v="2"/>
    <n v="595"/>
    <n v="16"/>
    <n v="19040"/>
    <n v="63"/>
    <n v="37485"/>
    <n v="56525"/>
    <n v="47"/>
    <n v="2.9375"/>
    <n v="18445"/>
    <n v="2.8552631578947367"/>
    <x v="9"/>
    <x v="2"/>
  </r>
  <r>
    <x v="578"/>
    <x v="45"/>
    <s v="CAMP_SAN_01"/>
    <x v="6"/>
    <n v="350"/>
    <x v="2"/>
    <n v="175"/>
    <n v="51"/>
    <n v="17850"/>
    <n v="205"/>
    <n v="35875"/>
    <n v="53725"/>
    <n v="154"/>
    <n v="3.0196078431372548"/>
    <n v="18025"/>
    <n v="2.7902476780185759"/>
    <x v="8"/>
    <x v="4"/>
  </r>
  <r>
    <x v="579"/>
    <x v="31"/>
    <s v="CAMP_DIW_01"/>
    <x v="10"/>
    <n v="290"/>
    <x v="1"/>
    <n v="217.5"/>
    <n v="246"/>
    <n v="71340"/>
    <n v="214"/>
    <n v="46545"/>
    <n v="117885"/>
    <n v="-32"/>
    <n v="-0.13008130081300814"/>
    <n v="-24795"/>
    <n v="-3.8382352941176472"/>
    <x v="0"/>
    <x v="1"/>
  </r>
  <r>
    <x v="580"/>
    <x v="12"/>
    <s v="CAMP_SAN_01"/>
    <x v="3"/>
    <n v="3000"/>
    <x v="3"/>
    <n v="2500"/>
    <n v="147"/>
    <n v="441000"/>
    <n v="320"/>
    <n v="800000"/>
    <n v="1241000"/>
    <n v="173"/>
    <n v="1.1768707482993197"/>
    <n v="359000"/>
    <n v="55.572755417956657"/>
    <x v="7"/>
    <x v="3"/>
  </r>
  <r>
    <x v="581"/>
    <x v="16"/>
    <s v="CAMP_SAN_01"/>
    <x v="1"/>
    <n v="200"/>
    <x v="2"/>
    <n v="100"/>
    <n v="432"/>
    <n v="86400"/>
    <n v="1736"/>
    <n v="173600"/>
    <n v="260000"/>
    <n v="1304"/>
    <n v="3.0185185185185186"/>
    <n v="87200"/>
    <n v="13.4984520123839"/>
    <x v="7"/>
    <x v="1"/>
  </r>
  <r>
    <x v="582"/>
    <x v="49"/>
    <s v="CAMP_SAN_01"/>
    <x v="3"/>
    <n v="3000"/>
    <x v="3"/>
    <n v="2500"/>
    <n v="120"/>
    <n v="360000"/>
    <n v="345"/>
    <n v="862500"/>
    <n v="1222500"/>
    <n v="225"/>
    <n v="1.875"/>
    <n v="502500"/>
    <n v="77.786377708978321"/>
    <x v="1"/>
    <x v="3"/>
  </r>
  <r>
    <x v="583"/>
    <x v="21"/>
    <s v="CAMP_DIW_01"/>
    <x v="3"/>
    <n v="3000"/>
    <x v="3"/>
    <n v="2500"/>
    <n v="448"/>
    <n v="1344000"/>
    <n v="1545"/>
    <n v="3862500"/>
    <n v="5206500"/>
    <n v="1097"/>
    <n v="2.4486607142857144"/>
    <n v="2518500"/>
    <n v="389.86068111455108"/>
    <x v="7"/>
    <x v="3"/>
  </r>
  <r>
    <x v="5"/>
    <x v="32"/>
    <s v="CAMP_SAN_01"/>
    <x v="13"/>
    <n v="1020"/>
    <x v="2"/>
    <n v="510"/>
    <n v="102"/>
    <n v="104040"/>
    <n v="279"/>
    <n v="142290"/>
    <n v="246330"/>
    <n v="177"/>
    <n v="1.7352941176470589"/>
    <n v="38250"/>
    <n v="5.9210526315789478"/>
    <x v="4"/>
    <x v="4"/>
  </r>
  <r>
    <x v="5"/>
    <x v="21"/>
    <s v="CAMP_SAN_01"/>
    <x v="7"/>
    <n v="1190"/>
    <x v="2"/>
    <n v="595"/>
    <n v="54"/>
    <n v="64260"/>
    <n v="222"/>
    <n v="132090"/>
    <n v="196350"/>
    <n v="168"/>
    <n v="3.1111111111111112"/>
    <n v="67830"/>
    <n v="10.5"/>
    <x v="7"/>
    <x v="2"/>
  </r>
  <r>
    <x v="584"/>
    <x v="26"/>
    <s v="CAMP_SAN_01"/>
    <x v="5"/>
    <n v="50"/>
    <x v="1"/>
    <n v="37.5"/>
    <n v="18"/>
    <n v="900"/>
    <n v="13"/>
    <n v="487.5"/>
    <n v="1387.5"/>
    <n v="-5"/>
    <n v="-0.27777777777777779"/>
    <n v="-412.5"/>
    <n v="-6.3854489164086689E-2"/>
    <x v="2"/>
    <x v="0"/>
  </r>
  <r>
    <x v="585"/>
    <x v="34"/>
    <s v="CAMP_SAN_01"/>
    <x v="4"/>
    <n v="55"/>
    <x v="1"/>
    <n v="41.25"/>
    <n v="25"/>
    <n v="1375"/>
    <n v="21"/>
    <n v="866.25"/>
    <n v="2241.25"/>
    <n v="-4"/>
    <n v="-0.16"/>
    <n v="-508.75"/>
    <n v="-7.8753869969040241E-2"/>
    <x v="7"/>
    <x v="2"/>
  </r>
  <r>
    <x v="586"/>
    <x v="3"/>
    <s v="CAMP_SAN_01"/>
    <x v="6"/>
    <n v="350"/>
    <x v="2"/>
    <n v="175"/>
    <n v="87"/>
    <n v="30450"/>
    <n v="346"/>
    <n v="60550"/>
    <n v="91000"/>
    <n v="259"/>
    <n v="2.9770114942528734"/>
    <n v="30100"/>
    <n v="4.659442724458204"/>
    <x v="0"/>
    <x v="4"/>
  </r>
  <r>
    <x v="587"/>
    <x v="27"/>
    <s v="CAMP_DIW_01"/>
    <x v="6"/>
    <n v="350"/>
    <x v="2"/>
    <n v="175"/>
    <n v="82"/>
    <n v="28700"/>
    <n v="239"/>
    <n v="41825"/>
    <n v="70525"/>
    <n v="157"/>
    <n v="1.9146341463414633"/>
    <n v="13125"/>
    <n v="2.0317337461300311"/>
    <x v="4"/>
    <x v="4"/>
  </r>
  <r>
    <x v="588"/>
    <x v="33"/>
    <s v="CAMP_SAN_01"/>
    <x v="14"/>
    <n v="90"/>
    <x v="1"/>
    <n v="67.5"/>
    <n v="49"/>
    <n v="4410"/>
    <n v="46"/>
    <n v="3105"/>
    <n v="7515"/>
    <n v="-3"/>
    <n v="-6.1224489795918366E-2"/>
    <n v="-1305"/>
    <n v="-0.20201238390092879"/>
    <x v="0"/>
    <x v="0"/>
  </r>
  <r>
    <x v="589"/>
    <x v="4"/>
    <s v="CAMP_SAN_01"/>
    <x v="11"/>
    <n v="860"/>
    <x v="4"/>
    <n v="576.19999999999993"/>
    <n v="532"/>
    <n v="457520"/>
    <n v="813"/>
    <n v="468450.59999999992"/>
    <n v="925970.59999999986"/>
    <n v="281"/>
    <n v="0.52819548872180455"/>
    <n v="10930.599999999919"/>
    <n v="1.6920433436532381"/>
    <x v="1"/>
    <x v="1"/>
  </r>
  <r>
    <x v="590"/>
    <x v="32"/>
    <s v="CAMP_SAN_01"/>
    <x v="5"/>
    <n v="50"/>
    <x v="1"/>
    <n v="37.5"/>
    <n v="36"/>
    <n v="1800"/>
    <n v="29"/>
    <n v="1087.5"/>
    <n v="2887.5"/>
    <n v="-7"/>
    <n v="-0.19444444444444445"/>
    <n v="-712.5"/>
    <n v="-0.11029411764705882"/>
    <x v="4"/>
    <x v="0"/>
  </r>
  <r>
    <x v="5"/>
    <x v="42"/>
    <s v="CAMP_SAN_01"/>
    <x v="13"/>
    <n v="1020"/>
    <x v="2"/>
    <n v="510"/>
    <n v="54"/>
    <n v="55080"/>
    <n v="137"/>
    <n v="69870"/>
    <n v="124950"/>
    <n v="83"/>
    <n v="1.537037037037037"/>
    <n v="14790"/>
    <n v="2.2894736842105261"/>
    <x v="3"/>
    <x v="4"/>
  </r>
  <r>
    <x v="591"/>
    <x v="0"/>
    <s v="CAMP_SAN_01"/>
    <x v="4"/>
    <n v="55"/>
    <x v="1"/>
    <n v="41.25"/>
    <n v="18"/>
    <n v="990"/>
    <n v="15"/>
    <n v="618.75"/>
    <n v="1608.75"/>
    <n v="-3"/>
    <n v="-0.16666666666666666"/>
    <n v="-371.25"/>
    <n v="-5.7469040247678016E-2"/>
    <x v="0"/>
    <x v="2"/>
  </r>
  <r>
    <x v="592"/>
    <x v="25"/>
    <s v="CAMP_DIW_01"/>
    <x v="13"/>
    <n v="1020"/>
    <x v="2"/>
    <n v="510"/>
    <n v="36"/>
    <n v="36720"/>
    <n v="145"/>
    <n v="73950"/>
    <n v="110670"/>
    <n v="109"/>
    <n v="3.0277777777777777"/>
    <n v="37230"/>
    <n v="5.7631578947368425"/>
    <x v="6"/>
    <x v="4"/>
  </r>
  <r>
    <x v="593"/>
    <x v="46"/>
    <s v="CAMP_SAN_01"/>
    <x v="1"/>
    <n v="200"/>
    <x v="2"/>
    <n v="100"/>
    <n v="261"/>
    <n v="52200"/>
    <n v="1041"/>
    <n v="104100"/>
    <n v="156300"/>
    <n v="780"/>
    <n v="2.9885057471264367"/>
    <n v="51900"/>
    <n v="8.0340557275541791"/>
    <x v="3"/>
    <x v="1"/>
  </r>
  <r>
    <x v="594"/>
    <x v="28"/>
    <s v="CAMP_SAN_01"/>
    <x v="9"/>
    <n v="62"/>
    <x v="0"/>
    <n v="31"/>
    <n v="55"/>
    <n v="3410"/>
    <n v="77"/>
    <n v="2387"/>
    <n v="5797"/>
    <n v="22"/>
    <n v="0.4"/>
    <n v="-1023"/>
    <n v="-0.15835913312693498"/>
    <x v="1"/>
    <x v="0"/>
  </r>
  <r>
    <x v="595"/>
    <x v="4"/>
    <s v="CAMP_DIW_01"/>
    <x v="14"/>
    <n v="110"/>
    <x v="0"/>
    <n v="55"/>
    <n v="84"/>
    <n v="9240"/>
    <n v="131"/>
    <n v="7205"/>
    <n v="16445"/>
    <n v="47"/>
    <n v="0.55952380952380953"/>
    <n v="-2035"/>
    <n v="-0.31501547987616096"/>
    <x v="1"/>
    <x v="0"/>
  </r>
  <r>
    <x v="596"/>
    <x v="25"/>
    <s v="CAMP_SAN_01"/>
    <x v="3"/>
    <n v="3000"/>
    <x v="3"/>
    <n v="2500"/>
    <n v="133"/>
    <n v="399000"/>
    <n v="383"/>
    <n v="957500"/>
    <n v="1356500"/>
    <n v="250"/>
    <n v="1.8796992481203008"/>
    <n v="558500"/>
    <n v="86.455108359133121"/>
    <x v="6"/>
    <x v="3"/>
  </r>
  <r>
    <x v="597"/>
    <x v="28"/>
    <s v="CAMP_SAN_01"/>
    <x v="10"/>
    <n v="370"/>
    <x v="2"/>
    <n v="185"/>
    <n v="454"/>
    <n v="167980"/>
    <n v="1756"/>
    <n v="324860"/>
    <n v="492840"/>
    <n v="1302"/>
    <n v="2.8678414096916298"/>
    <n v="156880"/>
    <n v="24.284829721362229"/>
    <x v="1"/>
    <x v="1"/>
  </r>
  <r>
    <x v="598"/>
    <x v="21"/>
    <s v="CAMP_DIW_01"/>
    <x v="11"/>
    <n v="860"/>
    <x v="4"/>
    <n v="576.19999999999993"/>
    <n v="400"/>
    <n v="344000"/>
    <n v="580"/>
    <n v="334195.99999999994"/>
    <n v="678196"/>
    <n v="180"/>
    <n v="0.45"/>
    <n v="-9804.0000000000582"/>
    <n v="-1.5176470588235385"/>
    <x v="7"/>
    <x v="1"/>
  </r>
  <r>
    <x v="599"/>
    <x v="22"/>
    <s v="CAMP_SAN_01"/>
    <x v="2"/>
    <n v="300"/>
    <x v="2"/>
    <n v="150"/>
    <n v="22"/>
    <n v="6600"/>
    <n v="88"/>
    <n v="13200"/>
    <n v="19800"/>
    <n v="66"/>
    <n v="3"/>
    <n v="6600"/>
    <n v="1.021671826625387"/>
    <x v="5"/>
    <x v="2"/>
  </r>
  <r>
    <x v="5"/>
    <x v="24"/>
    <s v="CAMP_DIW_01"/>
    <x v="7"/>
    <n v="1190"/>
    <x v="2"/>
    <n v="595"/>
    <n v="29"/>
    <n v="34510"/>
    <n v="116"/>
    <n v="69020"/>
    <n v="103530"/>
    <n v="87"/>
    <n v="3"/>
    <n v="34510"/>
    <n v="5.3421052631578947"/>
    <x v="5"/>
    <x v="2"/>
  </r>
  <r>
    <x v="600"/>
    <x v="28"/>
    <s v="CAMP_SAN_01"/>
    <x v="14"/>
    <n v="90"/>
    <x v="1"/>
    <n v="67.5"/>
    <n v="67"/>
    <n v="6030"/>
    <n v="56"/>
    <n v="3780"/>
    <n v="9810"/>
    <n v="-11"/>
    <n v="-0.16417910447761194"/>
    <n v="-2250"/>
    <n v="-0.34829721362229105"/>
    <x v="1"/>
    <x v="0"/>
  </r>
  <r>
    <x v="601"/>
    <x v="5"/>
    <s v="CAMP_SAN_01"/>
    <x v="2"/>
    <n v="300"/>
    <x v="2"/>
    <n v="150"/>
    <n v="48"/>
    <n v="14400"/>
    <n v="185"/>
    <n v="27750"/>
    <n v="42150"/>
    <n v="137"/>
    <n v="2.8541666666666665"/>
    <n v="13350"/>
    <n v="2.0665634674922599"/>
    <x v="1"/>
    <x v="2"/>
  </r>
  <r>
    <x v="602"/>
    <x v="35"/>
    <s v="CAMP_DIW_01"/>
    <x v="7"/>
    <n v="1190"/>
    <x v="2"/>
    <n v="595"/>
    <n v="45"/>
    <n v="53550"/>
    <n v="137"/>
    <n v="81515"/>
    <n v="135065"/>
    <n v="92"/>
    <n v="2.0444444444444443"/>
    <n v="27965"/>
    <n v="4.3289473684210522"/>
    <x v="7"/>
    <x v="2"/>
  </r>
  <r>
    <x v="603"/>
    <x v="28"/>
    <s v="CAMP_DIW_01"/>
    <x v="7"/>
    <n v="1190"/>
    <x v="2"/>
    <n v="595"/>
    <n v="47"/>
    <n v="55930"/>
    <n v="159"/>
    <n v="94605"/>
    <n v="150535"/>
    <n v="112"/>
    <n v="2.3829787234042552"/>
    <n v="38675"/>
    <n v="5.9868421052631575"/>
    <x v="1"/>
    <x v="2"/>
  </r>
  <r>
    <x v="604"/>
    <x v="8"/>
    <s v="CAMP_SAN_01"/>
    <x v="3"/>
    <n v="3000"/>
    <x v="3"/>
    <n v="2500"/>
    <n v="90"/>
    <n v="270000"/>
    <n v="146"/>
    <n v="365000"/>
    <n v="635000"/>
    <n v="56"/>
    <n v="0.62222222222222223"/>
    <n v="95000"/>
    <n v="14.705882352941176"/>
    <x v="0"/>
    <x v="3"/>
  </r>
  <r>
    <x v="5"/>
    <x v="12"/>
    <s v="CAMP_SAN_01"/>
    <x v="14"/>
    <n v="90"/>
    <x v="1"/>
    <n v="67.5"/>
    <n v="81"/>
    <n v="7290"/>
    <n v="60"/>
    <n v="4050"/>
    <n v="11340"/>
    <n v="-21"/>
    <n v="-0.25925925925925924"/>
    <n v="-3240"/>
    <n v="-0.50154798761609909"/>
    <x v="7"/>
    <x v="0"/>
  </r>
  <r>
    <x v="605"/>
    <x v="38"/>
    <s v="CAMP_SAN_01"/>
    <x v="4"/>
    <n v="55"/>
    <x v="1"/>
    <n v="41.25"/>
    <n v="24"/>
    <n v="1320"/>
    <n v="19"/>
    <n v="783.75"/>
    <n v="2103.75"/>
    <n v="-5"/>
    <n v="-0.20833333333333334"/>
    <n v="-536.25"/>
    <n v="-8.3010835913312694E-2"/>
    <x v="7"/>
    <x v="2"/>
  </r>
  <r>
    <x v="606"/>
    <x v="42"/>
    <s v="CAMP_SAN_01"/>
    <x v="0"/>
    <n v="190"/>
    <x v="0"/>
    <n v="95"/>
    <n v="34"/>
    <n v="6460"/>
    <n v="39"/>
    <n v="3705"/>
    <n v="10165"/>
    <n v="5"/>
    <n v="0.14705882352941177"/>
    <n v="-2755"/>
    <n v="-0.4264705882352941"/>
    <x v="3"/>
    <x v="0"/>
  </r>
  <r>
    <x v="607"/>
    <x v="46"/>
    <s v="CAMP_DIW_01"/>
    <x v="9"/>
    <n v="62"/>
    <x v="0"/>
    <n v="31"/>
    <n v="78"/>
    <n v="4836"/>
    <n v="121"/>
    <n v="3751"/>
    <n v="8587"/>
    <n v="43"/>
    <n v="0.55128205128205132"/>
    <n v="-1085"/>
    <n v="-0.16795665634674922"/>
    <x v="3"/>
    <x v="0"/>
  </r>
  <r>
    <x v="608"/>
    <x v="48"/>
    <s v="CAMP_SAN_01"/>
    <x v="3"/>
    <n v="3000"/>
    <x v="3"/>
    <n v="2500"/>
    <n v="121"/>
    <n v="363000"/>
    <n v="274"/>
    <n v="685000"/>
    <n v="1048000"/>
    <n v="153"/>
    <n v="1.2644628099173554"/>
    <n v="322000"/>
    <n v="49.845201238390096"/>
    <x v="4"/>
    <x v="3"/>
  </r>
  <r>
    <x v="609"/>
    <x v="37"/>
    <s v="CAMP_SAN_01"/>
    <x v="9"/>
    <n v="62"/>
    <x v="0"/>
    <n v="31"/>
    <n v="31"/>
    <n v="1922"/>
    <n v="45"/>
    <n v="1395"/>
    <n v="3317"/>
    <n v="14"/>
    <n v="0.45161290322580644"/>
    <n v="-527"/>
    <n v="-8.1578947368421056E-2"/>
    <x v="9"/>
    <x v="0"/>
  </r>
  <r>
    <x v="610"/>
    <x v="30"/>
    <s v="CAMP_SAN_01"/>
    <x v="13"/>
    <n v="1020"/>
    <x v="2"/>
    <n v="510"/>
    <n v="78"/>
    <n v="79560"/>
    <n v="331"/>
    <n v="168810"/>
    <n v="248370"/>
    <n v="253"/>
    <n v="3.2435897435897436"/>
    <n v="89250"/>
    <n v="13.815789473684211"/>
    <x v="6"/>
    <x v="4"/>
  </r>
  <r>
    <x v="611"/>
    <x v="20"/>
    <s v="CAMP_DIW_01"/>
    <x v="6"/>
    <n v="350"/>
    <x v="2"/>
    <n v="175"/>
    <n v="73"/>
    <n v="25550"/>
    <n v="282"/>
    <n v="49350"/>
    <n v="74900"/>
    <n v="209"/>
    <n v="2.8630136986301369"/>
    <n v="23800"/>
    <n v="3.6842105263157894"/>
    <x v="1"/>
    <x v="4"/>
  </r>
  <r>
    <x v="612"/>
    <x v="18"/>
    <s v="CAMP_SAN_01"/>
    <x v="9"/>
    <n v="62"/>
    <x v="0"/>
    <n v="31"/>
    <n v="46"/>
    <n v="2852"/>
    <n v="66"/>
    <n v="2046"/>
    <n v="4898"/>
    <n v="20"/>
    <n v="0.43478260869565216"/>
    <n v="-806"/>
    <n v="-0.12476780185758514"/>
    <x v="3"/>
    <x v="0"/>
  </r>
  <r>
    <x v="613"/>
    <x v="33"/>
    <s v="CAMP_DIW_01"/>
    <x v="7"/>
    <n v="1190"/>
    <x v="2"/>
    <n v="595"/>
    <n v="29"/>
    <n v="34510"/>
    <n v="98"/>
    <n v="58310"/>
    <n v="92820"/>
    <n v="69"/>
    <n v="2.3793103448275863"/>
    <n v="23800"/>
    <n v="3.6842105263157894"/>
    <x v="0"/>
    <x v="2"/>
  </r>
  <r>
    <x v="614"/>
    <x v="29"/>
    <s v="CAMP_SAN_01"/>
    <x v="2"/>
    <n v="300"/>
    <x v="2"/>
    <n v="150"/>
    <n v="48"/>
    <n v="14400"/>
    <n v="188"/>
    <n v="28200"/>
    <n v="42600"/>
    <n v="140"/>
    <n v="2.9166666666666665"/>
    <n v="13800"/>
    <n v="2.1362229102167181"/>
    <x v="4"/>
    <x v="2"/>
  </r>
  <r>
    <x v="615"/>
    <x v="40"/>
    <s v="CAMP_DIW_01"/>
    <x v="2"/>
    <n v="300"/>
    <x v="2"/>
    <n v="150"/>
    <n v="38"/>
    <n v="11400"/>
    <n v="113"/>
    <n v="16950"/>
    <n v="28350"/>
    <n v="75"/>
    <n v="1.9736842105263157"/>
    <n v="5550"/>
    <n v="0.85913312693498456"/>
    <x v="9"/>
    <x v="2"/>
  </r>
  <r>
    <x v="616"/>
    <x v="36"/>
    <s v="CAMP_DIW_01"/>
    <x v="8"/>
    <n v="415"/>
    <x v="1"/>
    <n v="311.25"/>
    <n v="91"/>
    <n v="37765"/>
    <n v="89"/>
    <n v="27701.25"/>
    <n v="65466.25"/>
    <n v="-2"/>
    <n v="-2.197802197802198E-2"/>
    <n v="-10063.75"/>
    <n v="-1.5578560371517027"/>
    <x v="1"/>
    <x v="2"/>
  </r>
  <r>
    <x v="617"/>
    <x v="10"/>
    <s v="CAMP_SAN_01"/>
    <x v="2"/>
    <n v="300"/>
    <x v="2"/>
    <n v="150"/>
    <n v="45"/>
    <n v="13500"/>
    <n v="122"/>
    <n v="18300"/>
    <n v="31800"/>
    <n v="77"/>
    <n v="1.711111111111111"/>
    <n v="4800"/>
    <n v="0.74303405572755421"/>
    <x v="6"/>
    <x v="2"/>
  </r>
  <r>
    <x v="618"/>
    <x v="46"/>
    <s v="CAMP_DIW_01"/>
    <x v="8"/>
    <n v="415"/>
    <x v="1"/>
    <n v="311.25"/>
    <n v="64"/>
    <n v="26560"/>
    <n v="58"/>
    <n v="18052.5"/>
    <n v="44612.5"/>
    <n v="-6"/>
    <n v="-9.375E-2"/>
    <n v="-8507.5"/>
    <n v="-1.3169504643962848"/>
    <x v="3"/>
    <x v="2"/>
  </r>
  <r>
    <x v="619"/>
    <x v="24"/>
    <s v="CAMP_SAN_01"/>
    <x v="0"/>
    <n v="190"/>
    <x v="0"/>
    <n v="95"/>
    <n v="34"/>
    <n v="6460"/>
    <n v="47"/>
    <n v="4465"/>
    <n v="10925"/>
    <n v="13"/>
    <n v="0.38235294117647056"/>
    <n v="-1995"/>
    <n v="-0.30882352941176472"/>
    <x v="5"/>
    <x v="0"/>
  </r>
  <r>
    <x v="620"/>
    <x v="39"/>
    <s v="CAMP_DIW_01"/>
    <x v="8"/>
    <n v="415"/>
    <x v="1"/>
    <n v="311.25"/>
    <n v="87"/>
    <n v="36105"/>
    <n v="82"/>
    <n v="25522.5"/>
    <n v="61627.5"/>
    <n v="-5"/>
    <n v="-5.7471264367816091E-2"/>
    <n v="-10582.5"/>
    <n v="-1.638157894736842"/>
    <x v="1"/>
    <x v="2"/>
  </r>
  <r>
    <x v="621"/>
    <x v="22"/>
    <s v="CAMP_DIW_01"/>
    <x v="7"/>
    <n v="1190"/>
    <x v="2"/>
    <n v="595"/>
    <n v="26"/>
    <n v="30940"/>
    <n v="91"/>
    <n v="54145"/>
    <n v="85085"/>
    <n v="65"/>
    <n v="2.5"/>
    <n v="23205"/>
    <n v="3.5921052631578947"/>
    <x v="5"/>
    <x v="2"/>
  </r>
  <r>
    <x v="5"/>
    <x v="7"/>
    <s v="CAMP_DIW_01"/>
    <x v="2"/>
    <n v="300"/>
    <x v="2"/>
    <n v="150"/>
    <n v="64"/>
    <n v="19200"/>
    <n v="223"/>
    <n v="33450"/>
    <n v="52650"/>
    <n v="159"/>
    <n v="2.484375"/>
    <n v="14250"/>
    <n v="2.2058823529411766"/>
    <x v="4"/>
    <x v="2"/>
  </r>
  <r>
    <x v="622"/>
    <x v="35"/>
    <s v="CAMP_SAN_01"/>
    <x v="1"/>
    <n v="200"/>
    <x v="2"/>
    <n v="100"/>
    <n v="424"/>
    <n v="84800"/>
    <n v="1127"/>
    <n v="112700"/>
    <n v="197500"/>
    <n v="703"/>
    <n v="1.6580188679245282"/>
    <n v="27900"/>
    <n v="4.3188854489164088"/>
    <x v="7"/>
    <x v="1"/>
  </r>
  <r>
    <x v="623"/>
    <x v="42"/>
    <s v="CAMP_DIW_01"/>
    <x v="12"/>
    <n v="172"/>
    <x v="4"/>
    <n v="115.23999999999998"/>
    <n v="229"/>
    <n v="39388"/>
    <n v="293"/>
    <n v="33765.319999999992"/>
    <n v="73153.319999999992"/>
    <n v="64"/>
    <n v="0.27947598253275108"/>
    <n v="-5622.6800000000076"/>
    <n v="-0.8703839009287937"/>
    <x v="3"/>
    <x v="1"/>
  </r>
  <r>
    <x v="624"/>
    <x v="4"/>
    <s v="CAMP_SAN_01"/>
    <x v="3"/>
    <n v="3000"/>
    <x v="3"/>
    <n v="2500"/>
    <n v="147"/>
    <n v="441000"/>
    <n v="385"/>
    <n v="962500"/>
    <n v="1403500"/>
    <n v="238"/>
    <n v="1.6190476190476191"/>
    <n v="521500"/>
    <n v="80.727554179566567"/>
    <x v="1"/>
    <x v="3"/>
  </r>
  <r>
    <x v="625"/>
    <x v="11"/>
    <s v="CAMP_SAN_01"/>
    <x v="1"/>
    <n v="200"/>
    <x v="2"/>
    <n v="100"/>
    <n v="378"/>
    <n v="75600"/>
    <n v="1459"/>
    <n v="145900"/>
    <n v="221500"/>
    <n v="1081"/>
    <n v="2.85978835978836"/>
    <n v="70300"/>
    <n v="10.882352941176471"/>
    <x v="4"/>
    <x v="1"/>
  </r>
  <r>
    <x v="626"/>
    <x v="37"/>
    <s v="CAMP_DIW_01"/>
    <x v="2"/>
    <n v="300"/>
    <x v="2"/>
    <n v="150"/>
    <n v="29"/>
    <n v="8700"/>
    <n v="97"/>
    <n v="14550"/>
    <n v="23250"/>
    <n v="68"/>
    <n v="2.3448275862068964"/>
    <n v="5850"/>
    <n v="0.90557275541795668"/>
    <x v="9"/>
    <x v="2"/>
  </r>
  <r>
    <x v="627"/>
    <x v="22"/>
    <s v="CAMP_SAN_01"/>
    <x v="10"/>
    <n v="370"/>
    <x v="2"/>
    <n v="185"/>
    <n v="303"/>
    <n v="112110"/>
    <n v="1172"/>
    <n v="216820"/>
    <n v="328930"/>
    <n v="869"/>
    <n v="2.8679867986798682"/>
    <n v="104710"/>
    <n v="16.208978328173373"/>
    <x v="5"/>
    <x v="1"/>
  </r>
  <r>
    <x v="628"/>
    <x v="33"/>
    <s v="CAMP_DIW_01"/>
    <x v="10"/>
    <n v="290"/>
    <x v="1"/>
    <n v="217.5"/>
    <n v="211"/>
    <n v="61190"/>
    <n v="202"/>
    <n v="43935"/>
    <n v="105125"/>
    <n v="-9"/>
    <n v="-4.2654028436018961E-2"/>
    <n v="-17255"/>
    <n v="-2.6710526315789473"/>
    <x v="0"/>
    <x v="1"/>
  </r>
  <r>
    <x v="629"/>
    <x v="30"/>
    <s v="CAMP_SAN_01"/>
    <x v="3"/>
    <n v="3000"/>
    <x v="3"/>
    <n v="2500"/>
    <n v="160"/>
    <n v="480000"/>
    <n v="443"/>
    <n v="1107500"/>
    <n v="1587500"/>
    <n v="283"/>
    <n v="1.76875"/>
    <n v="627500"/>
    <n v="97.136222910216716"/>
    <x v="6"/>
    <x v="3"/>
  </r>
  <r>
    <x v="630"/>
    <x v="40"/>
    <s v="CAMP_DIW_01"/>
    <x v="9"/>
    <n v="62"/>
    <x v="0"/>
    <n v="31"/>
    <n v="70"/>
    <n v="4340"/>
    <n v="88"/>
    <n v="2728"/>
    <n v="7068"/>
    <n v="18"/>
    <n v="0.25714285714285712"/>
    <n v="-1612"/>
    <n v="-0.24953560371517028"/>
    <x v="9"/>
    <x v="0"/>
  </r>
  <r>
    <x v="631"/>
    <x v="27"/>
    <s v="CAMP_DIW_01"/>
    <x v="7"/>
    <n v="1190"/>
    <x v="2"/>
    <n v="595"/>
    <n v="50"/>
    <n v="59500"/>
    <n v="156"/>
    <n v="92820"/>
    <n v="152320"/>
    <n v="106"/>
    <n v="2.12"/>
    <n v="33320"/>
    <n v="5.1578947368421053"/>
    <x v="4"/>
    <x v="2"/>
  </r>
  <r>
    <x v="632"/>
    <x v="30"/>
    <s v="CAMP_DIW_01"/>
    <x v="14"/>
    <n v="110"/>
    <x v="0"/>
    <n v="55"/>
    <n v="68"/>
    <n v="7480"/>
    <n v="76"/>
    <n v="4180"/>
    <n v="11660"/>
    <n v="8"/>
    <n v="0.11764705882352941"/>
    <n v="-3300"/>
    <n v="-0.51083591331269351"/>
    <x v="6"/>
    <x v="0"/>
  </r>
  <r>
    <x v="633"/>
    <x v="28"/>
    <s v="CAMP_SAN_01"/>
    <x v="3"/>
    <n v="3000"/>
    <x v="3"/>
    <n v="2500"/>
    <n v="166"/>
    <n v="498000"/>
    <n v="396"/>
    <n v="990000"/>
    <n v="1488000"/>
    <n v="230"/>
    <n v="1.3855421686746987"/>
    <n v="492000"/>
    <n v="76.160990712074309"/>
    <x v="1"/>
    <x v="3"/>
  </r>
  <r>
    <x v="634"/>
    <x v="33"/>
    <s v="CAMP_DIW_01"/>
    <x v="8"/>
    <n v="415"/>
    <x v="1"/>
    <n v="311.25"/>
    <n v="59"/>
    <n v="24485"/>
    <n v="56"/>
    <n v="17430"/>
    <n v="41915"/>
    <n v="-3"/>
    <n v="-5.0847457627118647E-2"/>
    <n v="-7055"/>
    <n v="-1.0921052631578947"/>
    <x v="0"/>
    <x v="2"/>
  </r>
  <r>
    <x v="635"/>
    <x v="21"/>
    <s v="CAMP_SAN_01"/>
    <x v="14"/>
    <n v="90"/>
    <x v="1"/>
    <n v="67.5"/>
    <n v="73"/>
    <n v="6570"/>
    <n v="60"/>
    <n v="4050"/>
    <n v="10620"/>
    <n v="-13"/>
    <n v="-0.17808219178082191"/>
    <n v="-2520"/>
    <n v="-0.39009287925696595"/>
    <x v="7"/>
    <x v="0"/>
  </r>
  <r>
    <x v="636"/>
    <x v="18"/>
    <s v="CAMP_DIW_01"/>
    <x v="7"/>
    <n v="1190"/>
    <x v="2"/>
    <n v="595"/>
    <n v="35"/>
    <n v="41650"/>
    <n v="117"/>
    <n v="69615"/>
    <n v="111265"/>
    <n v="82"/>
    <n v="2.342857142857143"/>
    <n v="27965"/>
    <n v="4.3289473684210522"/>
    <x v="3"/>
    <x v="2"/>
  </r>
  <r>
    <x v="637"/>
    <x v="10"/>
    <s v="CAMP_SAN_01"/>
    <x v="11"/>
    <n v="860"/>
    <x v="4"/>
    <n v="576.19999999999993"/>
    <n v="484"/>
    <n v="416240"/>
    <n v="677"/>
    <n v="390087.39999999997"/>
    <n v="806327.39999999991"/>
    <n v="193"/>
    <n v="0.3987603305785124"/>
    <n v="-26152.600000000035"/>
    <n v="-4.048390092879262"/>
    <x v="6"/>
    <x v="1"/>
  </r>
  <r>
    <x v="638"/>
    <x v="15"/>
    <s v="CAMP_SAN_01"/>
    <x v="10"/>
    <n v="370"/>
    <x v="2"/>
    <n v="185"/>
    <n v="513"/>
    <n v="189810"/>
    <n v="2067"/>
    <n v="382395"/>
    <n v="572205"/>
    <n v="1554"/>
    <n v="3.0292397660818713"/>
    <n v="192585"/>
    <n v="29.811919504643964"/>
    <x v="7"/>
    <x v="1"/>
  </r>
  <r>
    <x v="639"/>
    <x v="21"/>
    <s v="CAMP_SAN_01"/>
    <x v="9"/>
    <n v="62"/>
    <x v="0"/>
    <n v="31"/>
    <n v="60"/>
    <n v="3720"/>
    <n v="87"/>
    <n v="2697"/>
    <n v="6417"/>
    <n v="27"/>
    <n v="0.45"/>
    <n v="-1023"/>
    <n v="-0.15835913312693498"/>
    <x v="7"/>
    <x v="0"/>
  </r>
  <r>
    <x v="640"/>
    <x v="23"/>
    <s v="CAMP_DIW_01"/>
    <x v="8"/>
    <n v="415"/>
    <x v="1"/>
    <n v="311.25"/>
    <n v="57"/>
    <n v="23655"/>
    <n v="49"/>
    <n v="15251.25"/>
    <n v="38906.25"/>
    <n v="-8"/>
    <n v="-0.14035087719298245"/>
    <n v="-8403.75"/>
    <n v="-1.3008900928792571"/>
    <x v="6"/>
    <x v="2"/>
  </r>
  <r>
    <x v="641"/>
    <x v="9"/>
    <s v="CAMP_DIW_01"/>
    <x v="5"/>
    <n v="65"/>
    <x v="0"/>
    <n v="32.5"/>
    <n v="61"/>
    <n v="3965"/>
    <n v="71"/>
    <n v="2307.5"/>
    <n v="6272.5"/>
    <n v="10"/>
    <n v="0.16393442622950818"/>
    <n v="-1657.5"/>
    <n v="-0.25657894736842107"/>
    <x v="5"/>
    <x v="0"/>
  </r>
  <r>
    <x v="642"/>
    <x v="36"/>
    <s v="CAMP_SAN_01"/>
    <x v="2"/>
    <n v="300"/>
    <x v="2"/>
    <n v="150"/>
    <n v="40"/>
    <n v="12000"/>
    <n v="159"/>
    <n v="23850"/>
    <n v="35850"/>
    <n v="119"/>
    <n v="2.9750000000000001"/>
    <n v="11850"/>
    <n v="1.8343653250773995"/>
    <x v="1"/>
    <x v="2"/>
  </r>
  <r>
    <x v="643"/>
    <x v="16"/>
    <s v="CAMP_SAN_01"/>
    <x v="10"/>
    <n v="370"/>
    <x v="2"/>
    <n v="185"/>
    <n v="403"/>
    <n v="149110"/>
    <n v="1587"/>
    <n v="293595"/>
    <n v="442705"/>
    <n v="1184"/>
    <n v="2.9379652605459059"/>
    <n v="144485"/>
    <n v="22.366099071207429"/>
    <x v="7"/>
    <x v="1"/>
  </r>
  <r>
    <x v="644"/>
    <x v="49"/>
    <s v="CAMP_SAN_01"/>
    <x v="7"/>
    <n v="1190"/>
    <x v="2"/>
    <n v="595"/>
    <n v="54"/>
    <n v="64260"/>
    <n v="235"/>
    <n v="139825"/>
    <n v="204085"/>
    <n v="181"/>
    <n v="3.3518518518518516"/>
    <n v="75565"/>
    <n v="11.697368421052632"/>
    <x v="1"/>
    <x v="2"/>
  </r>
  <r>
    <x v="645"/>
    <x v="41"/>
    <s v="CAMP_DIW_01"/>
    <x v="12"/>
    <n v="172"/>
    <x v="4"/>
    <n v="115.23999999999998"/>
    <n v="175"/>
    <n v="30100"/>
    <n v="222"/>
    <n v="25583.279999999995"/>
    <n v="55683.28"/>
    <n v="47"/>
    <n v="0.26857142857142857"/>
    <n v="-4516.7200000000048"/>
    <n v="-0.69918266253870043"/>
    <x v="9"/>
    <x v="1"/>
  </r>
  <r>
    <x v="646"/>
    <x v="2"/>
    <s v="CAMP_DIW_01"/>
    <x v="3"/>
    <n v="3000"/>
    <x v="3"/>
    <n v="2500"/>
    <n v="218"/>
    <n v="654000"/>
    <n v="673"/>
    <n v="1682500"/>
    <n v="2336500"/>
    <n v="455"/>
    <n v="2.0871559633027523"/>
    <n v="1028500"/>
    <n v="159.21052631578948"/>
    <x v="2"/>
    <x v="3"/>
  </r>
  <r>
    <x v="647"/>
    <x v="18"/>
    <s v="CAMP_DIW_01"/>
    <x v="5"/>
    <n v="65"/>
    <x v="0"/>
    <n v="32.5"/>
    <n v="98"/>
    <n v="6370"/>
    <n v="132"/>
    <n v="4290"/>
    <n v="10660"/>
    <n v="34"/>
    <n v="0.34693877551020408"/>
    <n v="-2080"/>
    <n v="-0.32198142414860681"/>
    <x v="3"/>
    <x v="0"/>
  </r>
  <r>
    <x v="5"/>
    <x v="27"/>
    <s v="CAMP_DIW_01"/>
    <x v="11"/>
    <n v="860"/>
    <x v="4"/>
    <n v="576.19999999999993"/>
    <n v="365"/>
    <n v="313900"/>
    <n v="616"/>
    <n v="354939.19999999995"/>
    <n v="668839.19999999995"/>
    <n v="251"/>
    <n v="0.68767123287671228"/>
    <n v="41039.199999999953"/>
    <n v="6.3528173374612935"/>
    <x v="4"/>
    <x v="1"/>
  </r>
  <r>
    <x v="5"/>
    <x v="22"/>
    <s v="CAMP_DIW_01"/>
    <x v="13"/>
    <n v="1020"/>
    <x v="2"/>
    <n v="510"/>
    <n v="31"/>
    <n v="31620"/>
    <n v="108"/>
    <n v="55080"/>
    <n v="86700"/>
    <n v="77"/>
    <n v="2.4838709677419355"/>
    <n v="23460"/>
    <n v="3.6315789473684212"/>
    <x v="5"/>
    <x v="4"/>
  </r>
  <r>
    <x v="648"/>
    <x v="22"/>
    <s v="CAMP_DIW_01"/>
    <x v="3"/>
    <n v="3000"/>
    <x v="3"/>
    <n v="2500"/>
    <n v="334"/>
    <n v="1002000"/>
    <n v="1022"/>
    <n v="2555000"/>
    <n v="3557000"/>
    <n v="688"/>
    <n v="2.0598802395209579"/>
    <n v="1553000"/>
    <n v="240.40247678018576"/>
    <x v="5"/>
    <x v="3"/>
  </r>
  <r>
    <x v="649"/>
    <x v="23"/>
    <s v="CAMP_DIW_01"/>
    <x v="10"/>
    <n v="290"/>
    <x v="1"/>
    <n v="217.5"/>
    <n v="234"/>
    <n v="67860"/>
    <n v="205"/>
    <n v="44587.5"/>
    <n v="112447.5"/>
    <n v="-29"/>
    <n v="-0.12393162393162394"/>
    <n v="-23272.5"/>
    <n v="-3.6025541795665634"/>
    <x v="6"/>
    <x v="1"/>
  </r>
  <r>
    <x v="650"/>
    <x v="25"/>
    <s v="CAMP_SAN_01"/>
    <x v="1"/>
    <n v="200"/>
    <x v="2"/>
    <n v="100"/>
    <n v="382"/>
    <n v="76400"/>
    <n v="1596"/>
    <n v="159600"/>
    <n v="236000"/>
    <n v="1214"/>
    <n v="3.1780104712041886"/>
    <n v="83200"/>
    <n v="12.879256965944272"/>
    <x v="6"/>
    <x v="1"/>
  </r>
  <r>
    <x v="651"/>
    <x v="16"/>
    <s v="CAMP_DIW_01"/>
    <x v="1"/>
    <n v="156"/>
    <x v="1"/>
    <n v="117"/>
    <n v="413"/>
    <n v="64428"/>
    <n v="375"/>
    <n v="43875"/>
    <n v="108303"/>
    <n v="-38"/>
    <n v="-9.2009685230024216E-2"/>
    <n v="-20553"/>
    <n v="-3.1815789473684211"/>
    <x v="7"/>
    <x v="1"/>
  </r>
  <r>
    <x v="652"/>
    <x v="25"/>
    <s v="CAMP_DIW_01"/>
    <x v="1"/>
    <n v="156"/>
    <x v="1"/>
    <n v="117"/>
    <n v="281"/>
    <n v="43836"/>
    <n v="230"/>
    <n v="26910"/>
    <n v="70746"/>
    <n v="-51"/>
    <n v="-0.18149466192170818"/>
    <n v="-16926"/>
    <n v="-2.6201238390092878"/>
    <x v="6"/>
    <x v="1"/>
  </r>
  <r>
    <x v="653"/>
    <x v="35"/>
    <s v="CAMP_SAN_01"/>
    <x v="4"/>
    <n v="55"/>
    <x v="1"/>
    <n v="41.25"/>
    <n v="30"/>
    <n v="1650"/>
    <n v="25"/>
    <n v="1031.25"/>
    <n v="2681.25"/>
    <n v="-5"/>
    <n v="-0.16666666666666666"/>
    <n v="-618.75"/>
    <n v="-9.5781733746130027E-2"/>
    <x v="7"/>
    <x v="2"/>
  </r>
  <r>
    <x v="654"/>
    <x v="49"/>
    <s v="CAMP_SAN_01"/>
    <x v="11"/>
    <n v="860"/>
    <x v="4"/>
    <n v="576.19999999999993"/>
    <n v="526"/>
    <n v="452360"/>
    <n v="799"/>
    <n v="460383.79999999993"/>
    <n v="912743.79999999993"/>
    <n v="273"/>
    <n v="0.51901140684410652"/>
    <n v="8023.7999999999302"/>
    <n v="1.2420743034055619"/>
    <x v="1"/>
    <x v="1"/>
  </r>
  <r>
    <x v="655"/>
    <x v="15"/>
    <s v="CAMP_DIW_01"/>
    <x v="6"/>
    <n v="350"/>
    <x v="2"/>
    <n v="175"/>
    <n v="84"/>
    <n v="29400"/>
    <n v="293"/>
    <n v="51275"/>
    <n v="80675"/>
    <n v="209"/>
    <n v="2.4880952380952381"/>
    <n v="21875"/>
    <n v="3.3862229102167181"/>
    <x v="7"/>
    <x v="4"/>
  </r>
  <r>
    <x v="5"/>
    <x v="0"/>
    <s v="CAMP_SAN_01"/>
    <x v="6"/>
    <n v="350"/>
    <x v="2"/>
    <n v="175"/>
    <n v="121"/>
    <n v="42350"/>
    <n v="500"/>
    <n v="87500"/>
    <n v="129850"/>
    <n v="379"/>
    <n v="3.1322314049586777"/>
    <n v="45150"/>
    <n v="6.9891640866873068"/>
    <x v="0"/>
    <x v="4"/>
  </r>
  <r>
    <x v="656"/>
    <x v="42"/>
    <s v="CAMP_SAN_01"/>
    <x v="10"/>
    <n v="370"/>
    <x v="2"/>
    <n v="185"/>
    <n v="265"/>
    <n v="98050"/>
    <n v="673"/>
    <n v="124505"/>
    <n v="222555"/>
    <n v="408"/>
    <n v="1.5396226415094341"/>
    <n v="26455"/>
    <n v="4.0952012383900929"/>
    <x v="3"/>
    <x v="1"/>
  </r>
  <r>
    <x v="657"/>
    <x v="11"/>
    <s v="CAMP_SAN_01"/>
    <x v="10"/>
    <n v="370"/>
    <x v="2"/>
    <n v="185"/>
    <n v="486"/>
    <n v="179820"/>
    <n v="1890"/>
    <n v="349650"/>
    <n v="529470"/>
    <n v="1404"/>
    <n v="2.8888888888888888"/>
    <n v="169830"/>
    <n v="26.289473684210527"/>
    <x v="4"/>
    <x v="1"/>
  </r>
  <r>
    <x v="658"/>
    <x v="45"/>
    <s v="CAMP_SAN_01"/>
    <x v="9"/>
    <n v="62"/>
    <x v="0"/>
    <n v="31"/>
    <n v="27"/>
    <n v="1674"/>
    <n v="38"/>
    <n v="1178"/>
    <n v="2852"/>
    <n v="11"/>
    <n v="0.40740740740740738"/>
    <n v="-496"/>
    <n v="-7.6780185758513933E-2"/>
    <x v="8"/>
    <x v="0"/>
  </r>
  <r>
    <x v="659"/>
    <x v="47"/>
    <s v="CAMP_SAN_01"/>
    <x v="7"/>
    <n v="1190"/>
    <x v="2"/>
    <n v="595"/>
    <n v="43"/>
    <n v="51170"/>
    <n v="166"/>
    <n v="98770"/>
    <n v="149940"/>
    <n v="123"/>
    <n v="2.86046511627907"/>
    <n v="47600"/>
    <n v="7.3684210526315788"/>
    <x v="1"/>
    <x v="2"/>
  </r>
  <r>
    <x v="660"/>
    <x v="28"/>
    <s v="CAMP_SAN_01"/>
    <x v="2"/>
    <n v="300"/>
    <x v="2"/>
    <n v="150"/>
    <n v="52"/>
    <n v="15600"/>
    <n v="207"/>
    <n v="31050"/>
    <n v="46650"/>
    <n v="155"/>
    <n v="2.9807692307692308"/>
    <n v="15450"/>
    <n v="2.3916408668730651"/>
    <x v="1"/>
    <x v="2"/>
  </r>
  <r>
    <x v="661"/>
    <x v="12"/>
    <s v="CAMP_SAN_01"/>
    <x v="2"/>
    <n v="300"/>
    <x v="2"/>
    <n v="150"/>
    <n v="31"/>
    <n v="9300"/>
    <n v="123"/>
    <n v="18450"/>
    <n v="27750"/>
    <n v="92"/>
    <n v="2.967741935483871"/>
    <n v="9150"/>
    <n v="1.4164086687306501"/>
    <x v="7"/>
    <x v="2"/>
  </r>
  <r>
    <x v="662"/>
    <x v="21"/>
    <s v="CAMP_SAN_01"/>
    <x v="1"/>
    <n v="200"/>
    <x v="2"/>
    <n v="100"/>
    <n v="387"/>
    <n v="77400"/>
    <n v="1695"/>
    <n v="169500"/>
    <n v="246900"/>
    <n v="1308"/>
    <n v="3.3798449612403099"/>
    <n v="92100"/>
    <n v="14.256965944272446"/>
    <x v="7"/>
    <x v="1"/>
  </r>
  <r>
    <x v="663"/>
    <x v="28"/>
    <s v="CAMP_DIW_01"/>
    <x v="13"/>
    <n v="1020"/>
    <x v="2"/>
    <n v="510"/>
    <n v="43"/>
    <n v="43860"/>
    <n v="144"/>
    <n v="73440"/>
    <n v="117300"/>
    <n v="101"/>
    <n v="2.3488372093023258"/>
    <n v="29580"/>
    <n v="4.5789473684210522"/>
    <x v="1"/>
    <x v="4"/>
  </r>
  <r>
    <x v="664"/>
    <x v="21"/>
    <s v="CAMP_DIW_01"/>
    <x v="14"/>
    <n v="110"/>
    <x v="0"/>
    <n v="55"/>
    <n v="87"/>
    <n v="9570"/>
    <n v="115"/>
    <n v="6325"/>
    <n v="15895"/>
    <n v="28"/>
    <n v="0.32183908045977011"/>
    <n v="-3245"/>
    <n v="-0.50232198142414863"/>
    <x v="7"/>
    <x v="0"/>
  </r>
  <r>
    <x v="665"/>
    <x v="7"/>
    <s v="CAMP_DIW_01"/>
    <x v="13"/>
    <n v="1020"/>
    <x v="2"/>
    <n v="510"/>
    <n v="52"/>
    <n v="53040"/>
    <n v="176"/>
    <n v="89760"/>
    <n v="142800"/>
    <n v="124"/>
    <n v="2.3846153846153846"/>
    <n v="36720"/>
    <n v="5.6842105263157894"/>
    <x v="4"/>
    <x v="4"/>
  </r>
  <r>
    <x v="5"/>
    <x v="23"/>
    <s v="CAMP_SAN_01"/>
    <x v="7"/>
    <n v="1190"/>
    <x v="2"/>
    <n v="595"/>
    <n v="48"/>
    <n v="57120"/>
    <n v="129"/>
    <n v="76755"/>
    <n v="133875"/>
    <n v="81"/>
    <n v="1.6875"/>
    <n v="19635"/>
    <n v="3.0394736842105261"/>
    <x v="6"/>
    <x v="2"/>
  </r>
  <r>
    <x v="5"/>
    <x v="26"/>
    <s v="CAMP_SAN_01"/>
    <x v="1"/>
    <n v="200"/>
    <x v="2"/>
    <n v="100"/>
    <n v="183"/>
    <n v="36600"/>
    <n v="710"/>
    <n v="71000"/>
    <n v="107600"/>
    <n v="527"/>
    <n v="2.8797814207650272"/>
    <n v="34400"/>
    <n v="5.3250773993808052"/>
    <x v="2"/>
    <x v="1"/>
  </r>
  <r>
    <x v="666"/>
    <x v="3"/>
    <s v="CAMP_SAN_01"/>
    <x v="9"/>
    <n v="62"/>
    <x v="0"/>
    <n v="31"/>
    <n v="42"/>
    <n v="2604"/>
    <n v="48"/>
    <n v="1488"/>
    <n v="4092"/>
    <n v="6"/>
    <n v="0.14285714285714285"/>
    <n v="-1116"/>
    <n v="-0.17275541795665636"/>
    <x v="0"/>
    <x v="0"/>
  </r>
  <r>
    <x v="667"/>
    <x v="49"/>
    <s v="CAMP_DIW_01"/>
    <x v="2"/>
    <n v="300"/>
    <x v="2"/>
    <n v="150"/>
    <n v="64"/>
    <n v="19200"/>
    <n v="254"/>
    <n v="38100"/>
    <n v="57300"/>
    <n v="190"/>
    <n v="2.96875"/>
    <n v="18900"/>
    <n v="2.9256965944272446"/>
    <x v="1"/>
    <x v="2"/>
  </r>
  <r>
    <x v="668"/>
    <x v="19"/>
    <s v="CAMP_DIW_01"/>
    <x v="12"/>
    <n v="172"/>
    <x v="4"/>
    <n v="115.23999999999998"/>
    <n v="337"/>
    <n v="57964"/>
    <n v="485"/>
    <n v="55891.399999999994"/>
    <n v="113855.4"/>
    <n v="148"/>
    <n v="0.43916913946587538"/>
    <n v="-2072.6000000000058"/>
    <n v="-0.3208359133126944"/>
    <x v="4"/>
    <x v="1"/>
  </r>
  <r>
    <x v="669"/>
    <x v="14"/>
    <s v="CAMP_DIW_01"/>
    <x v="13"/>
    <n v="1020"/>
    <x v="2"/>
    <n v="510"/>
    <n v="38"/>
    <n v="38760"/>
    <n v="114"/>
    <n v="58140"/>
    <n v="96900"/>
    <n v="76"/>
    <n v="2"/>
    <n v="19380"/>
    <n v="3"/>
    <x v="3"/>
    <x v="4"/>
  </r>
  <r>
    <x v="670"/>
    <x v="10"/>
    <s v="CAMP_SAN_01"/>
    <x v="14"/>
    <n v="90"/>
    <x v="1"/>
    <n v="67.5"/>
    <n v="61"/>
    <n v="5490"/>
    <n v="50"/>
    <n v="3375"/>
    <n v="8865"/>
    <n v="-11"/>
    <n v="-0.18032786885245902"/>
    <n v="-2115"/>
    <n v="-0.32739938080495357"/>
    <x v="6"/>
    <x v="0"/>
  </r>
  <r>
    <x v="671"/>
    <x v="1"/>
    <s v="CAMP_DIW_01"/>
    <x v="7"/>
    <n v="1190"/>
    <x v="2"/>
    <n v="595"/>
    <n v="64"/>
    <n v="76160"/>
    <n v="218"/>
    <n v="129710"/>
    <n v="205870"/>
    <n v="154"/>
    <n v="2.40625"/>
    <n v="53550"/>
    <n v="8.2894736842105257"/>
    <x v="1"/>
    <x v="2"/>
  </r>
  <r>
    <x v="672"/>
    <x v="39"/>
    <s v="CAMP_DIW_01"/>
    <x v="14"/>
    <n v="110"/>
    <x v="0"/>
    <n v="55"/>
    <n v="73"/>
    <n v="8030"/>
    <n v="95"/>
    <n v="5225"/>
    <n v="13255"/>
    <n v="22"/>
    <n v="0.30136986301369861"/>
    <n v="-2805"/>
    <n v="-0.43421052631578949"/>
    <x v="1"/>
    <x v="0"/>
  </r>
  <r>
    <x v="673"/>
    <x v="27"/>
    <s v="CAMP_DIW_01"/>
    <x v="3"/>
    <n v="3000"/>
    <x v="3"/>
    <n v="2500"/>
    <n v="418"/>
    <n v="1254000"/>
    <n v="1082"/>
    <n v="2705000"/>
    <n v="3959000"/>
    <n v="664"/>
    <n v="1.5885167464114833"/>
    <n v="1451000"/>
    <n v="224.61300309597524"/>
    <x v="4"/>
    <x v="3"/>
  </r>
  <r>
    <x v="674"/>
    <x v="20"/>
    <s v="CAMP_SAN_01"/>
    <x v="3"/>
    <n v="3000"/>
    <x v="3"/>
    <n v="2500"/>
    <n v="144"/>
    <n v="432000"/>
    <n v="374"/>
    <n v="935000"/>
    <n v="1367000"/>
    <n v="230"/>
    <n v="1.5972222222222223"/>
    <n v="503000"/>
    <n v="77.863777089783284"/>
    <x v="1"/>
    <x v="3"/>
  </r>
  <r>
    <x v="675"/>
    <x v="5"/>
    <s v="CAMP_SAN_01"/>
    <x v="9"/>
    <n v="62"/>
    <x v="0"/>
    <n v="31"/>
    <n v="64"/>
    <n v="3968"/>
    <n v="92"/>
    <n v="2852"/>
    <n v="6820"/>
    <n v="28"/>
    <n v="0.4375"/>
    <n v="-1116"/>
    <n v="-0.17275541795665636"/>
    <x v="1"/>
    <x v="0"/>
  </r>
  <r>
    <x v="5"/>
    <x v="40"/>
    <s v="CAMP_DIW_01"/>
    <x v="11"/>
    <n v="860"/>
    <x v="4"/>
    <n v="576.19999999999993"/>
    <n v="194"/>
    <n v="166840"/>
    <n v="271"/>
    <n v="156150.19999999998"/>
    <n v="322990.19999999995"/>
    <n v="77"/>
    <n v="0.39690721649484534"/>
    <n v="-10689.800000000017"/>
    <n v="-1.6547678018575878"/>
    <x v="9"/>
    <x v="1"/>
  </r>
  <r>
    <x v="676"/>
    <x v="14"/>
    <s v="CAMP_DIW_01"/>
    <x v="6"/>
    <n v="350"/>
    <x v="2"/>
    <n v="175"/>
    <n v="61"/>
    <n v="21350"/>
    <n v="178"/>
    <n v="31150"/>
    <n v="52500"/>
    <n v="117"/>
    <n v="1.9180327868852458"/>
    <n v="9800"/>
    <n v="1.5170278637770898"/>
    <x v="3"/>
    <x v="4"/>
  </r>
  <r>
    <x v="677"/>
    <x v="28"/>
    <s v="CAMP_DIW_01"/>
    <x v="5"/>
    <n v="65"/>
    <x v="0"/>
    <n v="32.5"/>
    <n v="115"/>
    <n v="7475"/>
    <n v="151"/>
    <n v="4907.5"/>
    <n v="12382.5"/>
    <n v="36"/>
    <n v="0.31304347826086959"/>
    <n v="-2567.5"/>
    <n v="-0.39744582043343651"/>
    <x v="1"/>
    <x v="0"/>
  </r>
  <r>
    <x v="678"/>
    <x v="32"/>
    <s v="CAMP_SAN_01"/>
    <x v="10"/>
    <n v="370"/>
    <x v="2"/>
    <n v="185"/>
    <n v="444"/>
    <n v="164280"/>
    <n v="1123"/>
    <n v="207755"/>
    <n v="372035"/>
    <n v="679"/>
    <n v="1.5292792792792793"/>
    <n v="43475"/>
    <n v="6.7298761609907123"/>
    <x v="4"/>
    <x v="1"/>
  </r>
  <r>
    <x v="679"/>
    <x v="4"/>
    <s v="CAMP_DIW_01"/>
    <x v="1"/>
    <n v="156"/>
    <x v="1"/>
    <n v="117"/>
    <n v="402"/>
    <n v="62712"/>
    <n v="353"/>
    <n v="41301"/>
    <n v="104013"/>
    <n v="-49"/>
    <n v="-0.12189054726368159"/>
    <n v="-21411"/>
    <n v="-3.3143962848297215"/>
    <x v="1"/>
    <x v="1"/>
  </r>
  <r>
    <x v="680"/>
    <x v="7"/>
    <s v="CAMP_DIW_01"/>
    <x v="0"/>
    <n v="190"/>
    <x v="0"/>
    <n v="95"/>
    <n v="82"/>
    <n v="15580"/>
    <n v="107"/>
    <n v="10165"/>
    <n v="25745"/>
    <n v="25"/>
    <n v="0.3048780487804878"/>
    <n v="-5415"/>
    <n v="-0.83823529411764708"/>
    <x v="4"/>
    <x v="0"/>
  </r>
  <r>
    <x v="681"/>
    <x v="8"/>
    <s v="CAMP_SAN_01"/>
    <x v="0"/>
    <n v="190"/>
    <x v="0"/>
    <n v="95"/>
    <n v="28"/>
    <n v="5320"/>
    <n v="39"/>
    <n v="3705"/>
    <n v="9025"/>
    <n v="11"/>
    <n v="0.39285714285714285"/>
    <n v="-1615"/>
    <n v="-0.25"/>
    <x v="0"/>
    <x v="0"/>
  </r>
  <r>
    <x v="682"/>
    <x v="9"/>
    <s v="CAMP_SAN_01"/>
    <x v="9"/>
    <n v="62"/>
    <x v="0"/>
    <n v="31"/>
    <n v="36"/>
    <n v="2232"/>
    <n v="42"/>
    <n v="1302"/>
    <n v="3534"/>
    <n v="6"/>
    <n v="0.16666666666666666"/>
    <n v="-930"/>
    <n v="-0.14396284829721362"/>
    <x v="5"/>
    <x v="0"/>
  </r>
  <r>
    <x v="683"/>
    <x v="17"/>
    <s v="CAMP_DIW_01"/>
    <x v="0"/>
    <n v="190"/>
    <x v="0"/>
    <n v="95"/>
    <n v="33"/>
    <n v="6270"/>
    <n v="42"/>
    <n v="3990"/>
    <n v="10260"/>
    <n v="9"/>
    <n v="0.27272727272727271"/>
    <n v="-2280"/>
    <n v="-0.35294117647058826"/>
    <x v="8"/>
    <x v="0"/>
  </r>
  <r>
    <x v="684"/>
    <x v="5"/>
    <s v="CAMP_SAN_01"/>
    <x v="11"/>
    <n v="860"/>
    <x v="4"/>
    <n v="576.19999999999993"/>
    <n v="501"/>
    <n v="430860"/>
    <n v="701"/>
    <n v="403916.19999999995"/>
    <n v="834776.2"/>
    <n v="200"/>
    <n v="0.39920159680638723"/>
    <n v="-26943.800000000047"/>
    <n v="-4.1708668730650231"/>
    <x v="1"/>
    <x v="1"/>
  </r>
  <r>
    <x v="685"/>
    <x v="6"/>
    <s v="CAMP_SAN_01"/>
    <x v="2"/>
    <n v="300"/>
    <x v="2"/>
    <n v="150"/>
    <n v="24"/>
    <n v="7200"/>
    <n v="93"/>
    <n v="13950"/>
    <n v="21150"/>
    <n v="69"/>
    <n v="2.875"/>
    <n v="6750"/>
    <n v="1.0448916408668731"/>
    <x v="3"/>
    <x v="2"/>
  </r>
  <r>
    <x v="686"/>
    <x v="8"/>
    <s v="CAMP_DIW_01"/>
    <x v="4"/>
    <n v="55"/>
    <x v="1"/>
    <n v="41.25"/>
    <n v="101"/>
    <n v="5555"/>
    <n v="89"/>
    <n v="3671.25"/>
    <n v="9226.25"/>
    <n v="-12"/>
    <n v="-0.11881188118811881"/>
    <n v="-1883.75"/>
    <n v="-0.29160216718266252"/>
    <x v="0"/>
    <x v="2"/>
  </r>
  <r>
    <x v="687"/>
    <x v="39"/>
    <s v="CAMP_SAN_01"/>
    <x v="10"/>
    <n v="370"/>
    <x v="2"/>
    <n v="185"/>
    <n v="413"/>
    <n v="152810"/>
    <n v="1102"/>
    <n v="203870"/>
    <n v="356680"/>
    <n v="689"/>
    <n v="1.6682808716707023"/>
    <n v="51060"/>
    <n v="7.9040247678018574"/>
    <x v="1"/>
    <x v="1"/>
  </r>
  <r>
    <x v="688"/>
    <x v="20"/>
    <s v="CAMP_SAN_01"/>
    <x v="11"/>
    <n v="860"/>
    <x v="4"/>
    <n v="576.19999999999993"/>
    <n v="451"/>
    <n v="387860"/>
    <n v="613"/>
    <n v="353210.6"/>
    <n v="741070.6"/>
    <n v="162"/>
    <n v="0.35920177383592017"/>
    <n v="-34649.400000000023"/>
    <n v="-5.3636842105263192"/>
    <x v="1"/>
    <x v="1"/>
  </r>
  <r>
    <x v="689"/>
    <x v="9"/>
    <s v="CAMP_DIW_01"/>
    <x v="4"/>
    <n v="55"/>
    <x v="1"/>
    <n v="41.25"/>
    <n v="80"/>
    <n v="4400"/>
    <n v="70"/>
    <n v="2887.5"/>
    <n v="7287.5"/>
    <n v="-10"/>
    <n v="-0.125"/>
    <n v="-1512.5"/>
    <n v="-0.23413312693498453"/>
    <x v="5"/>
    <x v="2"/>
  </r>
  <r>
    <x v="690"/>
    <x v="4"/>
    <s v="CAMP_DIW_01"/>
    <x v="6"/>
    <n v="350"/>
    <x v="2"/>
    <n v="175"/>
    <n v="98"/>
    <n v="34300"/>
    <n v="372"/>
    <n v="65100"/>
    <n v="99400"/>
    <n v="274"/>
    <n v="2.795918367346939"/>
    <n v="30800"/>
    <n v="4.7678018575851393"/>
    <x v="1"/>
    <x v="4"/>
  </r>
  <r>
    <x v="691"/>
    <x v="37"/>
    <s v="CAMP_DIW_01"/>
    <x v="7"/>
    <n v="1190"/>
    <x v="2"/>
    <n v="595"/>
    <n v="29"/>
    <n v="34510"/>
    <n v="100"/>
    <n v="59500"/>
    <n v="94010"/>
    <n v="71"/>
    <n v="2.4482758620689653"/>
    <n v="24990"/>
    <n v="3.8684210526315788"/>
    <x v="9"/>
    <x v="2"/>
  </r>
  <r>
    <x v="692"/>
    <x v="0"/>
    <s v="CAMP_SAN_01"/>
    <x v="10"/>
    <n v="370"/>
    <x v="2"/>
    <n v="185"/>
    <n v="355"/>
    <n v="131350"/>
    <n v="1508"/>
    <n v="278980"/>
    <n v="410330"/>
    <n v="1153"/>
    <n v="3.2478873239436621"/>
    <n v="147630"/>
    <n v="22.852941176470587"/>
    <x v="0"/>
    <x v="1"/>
  </r>
  <r>
    <x v="693"/>
    <x v="2"/>
    <s v="CAMP_SAN_01"/>
    <x v="0"/>
    <n v="190"/>
    <x v="0"/>
    <n v="95"/>
    <n v="25"/>
    <n v="4750"/>
    <n v="35"/>
    <n v="3325"/>
    <n v="8075"/>
    <n v="10"/>
    <n v="0.4"/>
    <n v="-1425"/>
    <n v="-0.22058823529411764"/>
    <x v="2"/>
    <x v="0"/>
  </r>
  <r>
    <x v="694"/>
    <x v="49"/>
    <s v="CAMP_SAN_01"/>
    <x v="8"/>
    <n v="415"/>
    <x v="1"/>
    <n v="311.25"/>
    <n v="34"/>
    <n v="14110"/>
    <n v="28"/>
    <n v="8715"/>
    <n v="22825"/>
    <n v="-6"/>
    <n v="-0.17647058823529413"/>
    <n v="-5395"/>
    <n v="-0.8351393188854489"/>
    <x v="1"/>
    <x v="2"/>
  </r>
  <r>
    <x v="695"/>
    <x v="31"/>
    <s v="CAMP_SAN_01"/>
    <x v="8"/>
    <n v="415"/>
    <x v="1"/>
    <n v="311.25"/>
    <n v="18"/>
    <n v="7470"/>
    <n v="14"/>
    <n v="4357.5"/>
    <n v="11827.5"/>
    <n v="-4"/>
    <n v="-0.22222222222222221"/>
    <n v="-3112.5"/>
    <n v="-0.48181114551083593"/>
    <x v="0"/>
    <x v="2"/>
  </r>
  <r>
    <x v="696"/>
    <x v="42"/>
    <s v="CAMP_SAN_01"/>
    <x v="6"/>
    <n v="350"/>
    <x v="2"/>
    <n v="175"/>
    <n v="58"/>
    <n v="20300"/>
    <n v="148"/>
    <n v="25900"/>
    <n v="46200"/>
    <n v="90"/>
    <n v="1.5517241379310345"/>
    <n v="5600"/>
    <n v="0.86687306501547989"/>
    <x v="3"/>
    <x v="4"/>
  </r>
  <r>
    <x v="697"/>
    <x v="43"/>
    <s v="CAMP_DIW_01"/>
    <x v="8"/>
    <n v="415"/>
    <x v="1"/>
    <n v="311.25"/>
    <n v="70"/>
    <n v="29050"/>
    <n v="63"/>
    <n v="19608.75"/>
    <n v="48658.75"/>
    <n v="-7"/>
    <n v="-0.1"/>
    <n v="-9441.25"/>
    <n v="-1.4614938080495357"/>
    <x v="5"/>
    <x v="2"/>
  </r>
  <r>
    <x v="5"/>
    <x v="49"/>
    <s v="CAMP_SAN_01"/>
    <x v="0"/>
    <n v="190"/>
    <x v="0"/>
    <n v="95"/>
    <n v="45"/>
    <n v="8550"/>
    <n v="73"/>
    <n v="6935"/>
    <n v="15485"/>
    <n v="28"/>
    <n v="0.62222222222222223"/>
    <n v="-1615"/>
    <n v="-0.25"/>
    <x v="1"/>
    <x v="0"/>
  </r>
  <r>
    <x v="698"/>
    <x v="45"/>
    <s v="CAMP_DIW_01"/>
    <x v="14"/>
    <n v="110"/>
    <x v="0"/>
    <n v="55"/>
    <n v="42"/>
    <n v="4620"/>
    <n v="55"/>
    <n v="3025"/>
    <n v="7645"/>
    <n v="13"/>
    <n v="0.30952380952380953"/>
    <n v="-1595"/>
    <n v="-0.24690402476780185"/>
    <x v="8"/>
    <x v="0"/>
  </r>
  <r>
    <x v="699"/>
    <x v="12"/>
    <s v="CAMP_SAN_01"/>
    <x v="1"/>
    <n v="200"/>
    <x v="2"/>
    <n v="100"/>
    <n v="358"/>
    <n v="71600"/>
    <n v="1410"/>
    <n v="141000"/>
    <n v="212600"/>
    <n v="1052"/>
    <n v="2.9385474860335195"/>
    <n v="69400"/>
    <n v="10.743034055727554"/>
    <x v="7"/>
    <x v="1"/>
  </r>
  <r>
    <x v="5"/>
    <x v="20"/>
    <s v="CAMP_SAN_01"/>
    <x v="9"/>
    <n v="62"/>
    <x v="0"/>
    <n v="31"/>
    <n v="52"/>
    <n v="3224"/>
    <n v="75"/>
    <n v="2325"/>
    <n v="5549"/>
    <n v="23"/>
    <n v="0.44230769230769229"/>
    <n v="-899"/>
    <n v="-0.13916408668730651"/>
    <x v="1"/>
    <x v="0"/>
  </r>
  <r>
    <x v="700"/>
    <x v="31"/>
    <s v="CAMP_DIW_01"/>
    <x v="0"/>
    <n v="190"/>
    <x v="0"/>
    <n v="95"/>
    <n v="66"/>
    <n v="12540"/>
    <n v="102"/>
    <n v="9690"/>
    <n v="22230"/>
    <n v="36"/>
    <n v="0.54545454545454541"/>
    <n v="-2850"/>
    <n v="-0.44117647058823528"/>
    <x v="0"/>
    <x v="0"/>
  </r>
  <r>
    <x v="701"/>
    <x v="13"/>
    <s v="CAMP_SAN_01"/>
    <x v="5"/>
    <n v="50"/>
    <x v="1"/>
    <n v="37.5"/>
    <n v="28"/>
    <n v="1400"/>
    <n v="21"/>
    <n v="787.5"/>
    <n v="2187.5"/>
    <n v="-7"/>
    <n v="-0.25"/>
    <n v="-612.5"/>
    <n v="-9.481424148606811E-2"/>
    <x v="1"/>
    <x v="0"/>
  </r>
  <r>
    <x v="702"/>
    <x v="13"/>
    <s v="CAMP_SAN_01"/>
    <x v="11"/>
    <n v="860"/>
    <x v="4"/>
    <n v="576.19999999999993"/>
    <n v="450"/>
    <n v="387000"/>
    <n v="634"/>
    <n v="365310.79999999993"/>
    <n v="752310.79999999993"/>
    <n v="184"/>
    <n v="0.40888888888888891"/>
    <n v="-21689.20000000007"/>
    <n v="-3.3574613003096085"/>
    <x v="1"/>
    <x v="1"/>
  </r>
  <r>
    <x v="703"/>
    <x v="31"/>
    <s v="CAMP_DIW_01"/>
    <x v="5"/>
    <n v="65"/>
    <x v="0"/>
    <n v="32.5"/>
    <n v="82"/>
    <n v="5330"/>
    <n v="122"/>
    <n v="3965"/>
    <n v="9295"/>
    <n v="40"/>
    <n v="0.48780487804878048"/>
    <n v="-1365"/>
    <n v="-0.21130030959752322"/>
    <x v="0"/>
    <x v="0"/>
  </r>
  <r>
    <x v="704"/>
    <x v="25"/>
    <s v="CAMP_DIW_01"/>
    <x v="11"/>
    <n v="860"/>
    <x v="4"/>
    <n v="576.19999999999993"/>
    <n v="395"/>
    <n v="339700"/>
    <n v="711"/>
    <n v="409678.19999999995"/>
    <n v="749378.2"/>
    <n v="316"/>
    <n v="0.8"/>
    <n v="69978.199999999953"/>
    <n v="10.832538699690396"/>
    <x v="6"/>
    <x v="1"/>
  </r>
  <r>
    <x v="5"/>
    <x v="24"/>
    <s v="CAMP_SAN_01"/>
    <x v="3"/>
    <n v="3000"/>
    <x v="3"/>
    <n v="2500"/>
    <n v="122"/>
    <n v="366000"/>
    <n v="342"/>
    <n v="855000"/>
    <n v="1221000"/>
    <n v="220"/>
    <n v="1.8032786885245902"/>
    <n v="489000"/>
    <n v="75.696594427244577"/>
    <x v="5"/>
    <x v="3"/>
  </r>
  <r>
    <x v="705"/>
    <x v="38"/>
    <s v="CAMP_DIW_01"/>
    <x v="5"/>
    <n v="65"/>
    <x v="0"/>
    <n v="32.5"/>
    <n v="119"/>
    <n v="7735"/>
    <n v="154"/>
    <n v="5005"/>
    <n v="12740"/>
    <n v="35"/>
    <n v="0.29411764705882354"/>
    <n v="-2730"/>
    <n v="-0.42260061919504643"/>
    <x v="7"/>
    <x v="0"/>
  </r>
  <r>
    <x v="706"/>
    <x v="15"/>
    <s v="CAMP_DIW_01"/>
    <x v="9"/>
    <n v="62"/>
    <x v="0"/>
    <n v="31"/>
    <n v="119"/>
    <n v="7378"/>
    <n v="138"/>
    <n v="4278"/>
    <n v="11656"/>
    <n v="19"/>
    <n v="0.15966386554621848"/>
    <n v="-3100"/>
    <n v="-0.47987616099071206"/>
    <x v="7"/>
    <x v="0"/>
  </r>
  <r>
    <x v="707"/>
    <x v="5"/>
    <s v="CAMP_SAN_01"/>
    <x v="6"/>
    <n v="350"/>
    <x v="2"/>
    <n v="175"/>
    <n v="94"/>
    <n v="32900"/>
    <n v="371"/>
    <n v="64925"/>
    <n v="97825"/>
    <n v="277"/>
    <n v="2.9468085106382977"/>
    <n v="32025"/>
    <n v="4.9574303405572753"/>
    <x v="1"/>
    <x v="4"/>
  </r>
  <r>
    <x v="708"/>
    <x v="35"/>
    <s v="CAMP_DIW_01"/>
    <x v="3"/>
    <n v="3000"/>
    <x v="3"/>
    <n v="2500"/>
    <n v="316"/>
    <n v="948000"/>
    <n v="859"/>
    <n v="2147500"/>
    <n v="3095500"/>
    <n v="543"/>
    <n v="1.7183544303797469"/>
    <n v="1199500"/>
    <n v="185.6811145510836"/>
    <x v="7"/>
    <x v="3"/>
  </r>
  <r>
    <x v="709"/>
    <x v="43"/>
    <s v="CAMP_DIW_01"/>
    <x v="2"/>
    <n v="300"/>
    <x v="2"/>
    <n v="150"/>
    <n v="47"/>
    <n v="14100"/>
    <n v="157"/>
    <n v="23550"/>
    <n v="37650"/>
    <n v="110"/>
    <n v="2.3404255319148937"/>
    <n v="9450"/>
    <n v="1.4628482972136223"/>
    <x v="5"/>
    <x v="2"/>
  </r>
  <r>
    <x v="710"/>
    <x v="42"/>
    <s v="CAMP_SAN_01"/>
    <x v="8"/>
    <n v="415"/>
    <x v="1"/>
    <n v="311.25"/>
    <n v="33"/>
    <n v="13695"/>
    <n v="27"/>
    <n v="8403.75"/>
    <n v="22098.75"/>
    <n v="-6"/>
    <n v="-0.18181818181818182"/>
    <n v="-5291.25"/>
    <n v="-0.81907894736842102"/>
    <x v="3"/>
    <x v="2"/>
  </r>
  <r>
    <x v="711"/>
    <x v="35"/>
    <s v="CAMP_DIW_01"/>
    <x v="8"/>
    <n v="415"/>
    <x v="1"/>
    <n v="311.25"/>
    <n v="99"/>
    <n v="41085"/>
    <n v="87"/>
    <n v="27078.75"/>
    <n v="68163.75"/>
    <n v="-12"/>
    <n v="-0.12121212121212122"/>
    <n v="-14006.25"/>
    <n v="-2.1681501547987616"/>
    <x v="7"/>
    <x v="2"/>
  </r>
  <r>
    <x v="712"/>
    <x v="46"/>
    <s v="CAMP_SAN_01"/>
    <x v="5"/>
    <n v="50"/>
    <x v="1"/>
    <n v="37.5"/>
    <n v="16"/>
    <n v="800"/>
    <n v="13"/>
    <n v="487.5"/>
    <n v="1287.5"/>
    <n v="-3"/>
    <n v="-0.1875"/>
    <n v="-312.5"/>
    <n v="-4.8374613003095979E-2"/>
    <x v="3"/>
    <x v="0"/>
  </r>
  <r>
    <x v="713"/>
    <x v="33"/>
    <s v="CAMP_SAN_01"/>
    <x v="0"/>
    <n v="190"/>
    <x v="0"/>
    <n v="95"/>
    <n v="45"/>
    <n v="8550"/>
    <n v="72"/>
    <n v="6840"/>
    <n v="15390"/>
    <n v="27"/>
    <n v="0.6"/>
    <n v="-1710"/>
    <n v="-0.26470588235294118"/>
    <x v="0"/>
    <x v="0"/>
  </r>
  <r>
    <x v="714"/>
    <x v="15"/>
    <s v="CAMP_SAN_01"/>
    <x v="13"/>
    <n v="1020"/>
    <x v="2"/>
    <n v="510"/>
    <n v="105"/>
    <n v="107100"/>
    <n v="407"/>
    <n v="207570"/>
    <n v="314670"/>
    <n v="302"/>
    <n v="2.8761904761904762"/>
    <n v="100470"/>
    <n v="15.552631578947368"/>
    <x v="7"/>
    <x v="4"/>
  </r>
  <r>
    <x v="715"/>
    <x v="46"/>
    <s v="CAMP_SAN_01"/>
    <x v="11"/>
    <n v="860"/>
    <x v="4"/>
    <n v="576.19999999999993"/>
    <n v="408"/>
    <n v="350880"/>
    <n v="632"/>
    <n v="364158.39999999997"/>
    <n v="715038.39999999991"/>
    <n v="224"/>
    <n v="0.5490196078431373"/>
    <n v="13278.399999999965"/>
    <n v="2.0554798761609852"/>
    <x v="3"/>
    <x v="1"/>
  </r>
  <r>
    <x v="716"/>
    <x v="6"/>
    <s v="CAMP_SAN_01"/>
    <x v="7"/>
    <n v="1190"/>
    <x v="2"/>
    <n v="595"/>
    <n v="27"/>
    <n v="32130"/>
    <n v="107"/>
    <n v="63665"/>
    <n v="95795"/>
    <n v="80"/>
    <n v="2.9629629629629628"/>
    <n v="31535"/>
    <n v="4.8815789473684212"/>
    <x v="3"/>
    <x v="2"/>
  </r>
  <r>
    <x v="5"/>
    <x v="12"/>
    <s v="CAMP_DIW_01"/>
    <x v="1"/>
    <n v="156"/>
    <x v="1"/>
    <n v="117"/>
    <n v="334"/>
    <n v="52104"/>
    <n v="260"/>
    <n v="30420"/>
    <n v="82524"/>
    <n v="-74"/>
    <n v="-0.22155688622754491"/>
    <n v="-21684"/>
    <n v="-3.3566563467492259"/>
    <x v="7"/>
    <x v="1"/>
  </r>
  <r>
    <x v="717"/>
    <x v="33"/>
    <s v="CAMP_SAN_01"/>
    <x v="10"/>
    <n v="370"/>
    <x v="2"/>
    <n v="185"/>
    <n v="367"/>
    <n v="135790"/>
    <n v="1423"/>
    <n v="263255"/>
    <n v="399045"/>
    <n v="1056"/>
    <n v="2.877384196185286"/>
    <n v="127465"/>
    <n v="19.731424148606813"/>
    <x v="0"/>
    <x v="1"/>
  </r>
  <r>
    <x v="718"/>
    <x v="42"/>
    <s v="CAMP_SAN_01"/>
    <x v="4"/>
    <n v="55"/>
    <x v="1"/>
    <n v="41.25"/>
    <n v="19"/>
    <n v="1045"/>
    <n v="15"/>
    <n v="618.75"/>
    <n v="1663.75"/>
    <n v="-4"/>
    <n v="-0.21052631578947367"/>
    <n v="-426.25"/>
    <n v="-6.5982972136222909E-2"/>
    <x v="3"/>
    <x v="2"/>
  </r>
  <r>
    <x v="719"/>
    <x v="48"/>
    <s v="CAMP_DIW_01"/>
    <x v="11"/>
    <n v="860"/>
    <x v="4"/>
    <n v="576.19999999999993"/>
    <n v="367"/>
    <n v="315620"/>
    <n v="601"/>
    <n v="346296.19999999995"/>
    <n v="661916.19999999995"/>
    <n v="234"/>
    <n v="0.63760217983651224"/>
    <n v="30676.199999999953"/>
    <n v="4.748637770897826"/>
    <x v="4"/>
    <x v="1"/>
  </r>
  <r>
    <x v="720"/>
    <x v="19"/>
    <s v="CAMP_SAN_01"/>
    <x v="10"/>
    <n v="370"/>
    <x v="2"/>
    <n v="185"/>
    <n v="412"/>
    <n v="152440"/>
    <n v="1615"/>
    <n v="298775"/>
    <n v="451215"/>
    <n v="1203"/>
    <n v="2.9199029126213594"/>
    <n v="146335"/>
    <n v="22.652476780185758"/>
    <x v="4"/>
    <x v="1"/>
  </r>
  <r>
    <x v="721"/>
    <x v="28"/>
    <s v="CAMP_DIW_01"/>
    <x v="11"/>
    <n v="860"/>
    <x v="4"/>
    <n v="576.19999999999993"/>
    <n v="351"/>
    <n v="301860"/>
    <n v="526"/>
    <n v="303081.19999999995"/>
    <n v="604941.19999999995"/>
    <n v="175"/>
    <n v="0.4985754985754986"/>
    <n v="1221.1999999999534"/>
    <n v="0.18904024767801136"/>
    <x v="1"/>
    <x v="1"/>
  </r>
  <r>
    <x v="722"/>
    <x v="0"/>
    <s v="CAMP_DIW_01"/>
    <x v="12"/>
    <n v="172"/>
    <x v="4"/>
    <n v="115.23999999999998"/>
    <n v="190"/>
    <n v="32680"/>
    <n v="313"/>
    <n v="36070.119999999995"/>
    <n v="68750.12"/>
    <n v="123"/>
    <n v="0.64736842105263159"/>
    <n v="3390.1199999999953"/>
    <n v="0.52478637770897762"/>
    <x v="0"/>
    <x v="1"/>
  </r>
  <r>
    <x v="5"/>
    <x v="26"/>
    <s v="CAMP_DIW_01"/>
    <x v="13"/>
    <n v="1020"/>
    <x v="2"/>
    <n v="510"/>
    <n v="24"/>
    <n v="24480"/>
    <n v="80"/>
    <n v="40800"/>
    <n v="65280"/>
    <n v="56"/>
    <n v="2.3333333333333335"/>
    <n v="16320"/>
    <n v="2.5263157894736841"/>
    <x v="2"/>
    <x v="4"/>
  </r>
  <r>
    <x v="723"/>
    <x v="35"/>
    <s v="CAMP_SAN_01"/>
    <x v="5"/>
    <n v="50"/>
    <x v="1"/>
    <n v="37.5"/>
    <n v="40"/>
    <n v="2000"/>
    <n v="33"/>
    <n v="1237.5"/>
    <n v="3237.5"/>
    <n v="-7"/>
    <n v="-0.17499999999999999"/>
    <n v="-762.5"/>
    <n v="-0.11803405572755418"/>
    <x v="7"/>
    <x v="0"/>
  </r>
  <r>
    <x v="724"/>
    <x v="7"/>
    <s v="CAMP_DIW_01"/>
    <x v="1"/>
    <n v="156"/>
    <x v="1"/>
    <n v="117"/>
    <n v="341"/>
    <n v="53196"/>
    <n v="327"/>
    <n v="38259"/>
    <n v="91455"/>
    <n v="-14"/>
    <n v="-4.1055718475073312E-2"/>
    <n v="-14937"/>
    <n v="-2.3122291021671826"/>
    <x v="4"/>
    <x v="1"/>
  </r>
  <r>
    <x v="725"/>
    <x v="7"/>
    <s v="CAMP_DIW_01"/>
    <x v="4"/>
    <n v="55"/>
    <x v="1"/>
    <n v="41.25"/>
    <n v="106"/>
    <n v="5830"/>
    <n v="101"/>
    <n v="4166.25"/>
    <n v="9996.25"/>
    <n v="-5"/>
    <n v="-4.716981132075472E-2"/>
    <n v="-1663.75"/>
    <n v="-0.25754643962848295"/>
    <x v="4"/>
    <x v="2"/>
  </r>
  <r>
    <x v="726"/>
    <x v="44"/>
    <s v="CAMP_SAN_01"/>
    <x v="12"/>
    <n v="172"/>
    <x v="4"/>
    <n v="115.23999999999998"/>
    <n v="256"/>
    <n v="44032"/>
    <n v="358"/>
    <n v="41255.919999999991"/>
    <n v="85287.919999999984"/>
    <n v="102"/>
    <n v="0.3984375"/>
    <n v="-2776.080000000009"/>
    <n v="-0.42973374613003235"/>
    <x v="7"/>
    <x v="1"/>
  </r>
  <r>
    <x v="727"/>
    <x v="13"/>
    <s v="CAMP_SAN_01"/>
    <x v="12"/>
    <n v="172"/>
    <x v="4"/>
    <n v="115.23999999999998"/>
    <n v="277"/>
    <n v="47644"/>
    <n v="387"/>
    <n v="44597.87999999999"/>
    <n v="92241.87999999999"/>
    <n v="110"/>
    <n v="0.3971119133574007"/>
    <n v="-3046.1200000000099"/>
    <n v="-0.47153560371517184"/>
    <x v="1"/>
    <x v="1"/>
  </r>
  <r>
    <x v="728"/>
    <x v="3"/>
    <s v="CAMP_SAN_01"/>
    <x v="0"/>
    <n v="190"/>
    <x v="0"/>
    <n v="95"/>
    <n v="28"/>
    <n v="5320"/>
    <n v="31"/>
    <n v="2945"/>
    <n v="8265"/>
    <n v="3"/>
    <n v="0.10714285714285714"/>
    <n v="-2375"/>
    <n v="-0.36764705882352944"/>
    <x v="0"/>
    <x v="0"/>
  </r>
  <r>
    <x v="729"/>
    <x v="49"/>
    <s v="CAMP_DIW_01"/>
    <x v="11"/>
    <n v="860"/>
    <x v="4"/>
    <n v="576.19999999999993"/>
    <n v="336"/>
    <n v="288960"/>
    <n v="577"/>
    <n v="332467.39999999997"/>
    <n v="621427.39999999991"/>
    <n v="241"/>
    <n v="0.71726190476190477"/>
    <n v="43507.399999999965"/>
    <n v="6.7348916408668673"/>
    <x v="1"/>
    <x v="1"/>
  </r>
  <r>
    <x v="730"/>
    <x v="25"/>
    <s v="CAMP_DIW_01"/>
    <x v="7"/>
    <n v="1190"/>
    <x v="2"/>
    <n v="595"/>
    <n v="47"/>
    <n v="55930"/>
    <n v="184"/>
    <n v="109480"/>
    <n v="165410"/>
    <n v="137"/>
    <n v="2.9148936170212765"/>
    <n v="53550"/>
    <n v="8.2894736842105257"/>
    <x v="6"/>
    <x v="2"/>
  </r>
  <r>
    <x v="731"/>
    <x v="7"/>
    <s v="CAMP_SAN_01"/>
    <x v="11"/>
    <n v="860"/>
    <x v="4"/>
    <n v="576.19999999999993"/>
    <n v="594"/>
    <n v="510840"/>
    <n v="819"/>
    <n v="471907.79999999993"/>
    <n v="982747.79999999993"/>
    <n v="225"/>
    <n v="0.37878787878787878"/>
    <n v="-38932.20000000007"/>
    <n v="-6.0266563467492364"/>
    <x v="4"/>
    <x v="1"/>
  </r>
  <r>
    <x v="732"/>
    <x v="3"/>
    <s v="CAMP_DIW_01"/>
    <x v="14"/>
    <n v="110"/>
    <x v="0"/>
    <n v="55"/>
    <n v="59"/>
    <n v="6490"/>
    <n v="69"/>
    <n v="3795"/>
    <n v="10285"/>
    <n v="10"/>
    <n v="0.16949152542372881"/>
    <n v="-2695"/>
    <n v="-0.41718266253869968"/>
    <x v="0"/>
    <x v="0"/>
  </r>
  <r>
    <x v="733"/>
    <x v="49"/>
    <s v="CAMP_SAN_01"/>
    <x v="5"/>
    <n v="50"/>
    <x v="1"/>
    <n v="37.5"/>
    <n v="40"/>
    <n v="2000"/>
    <n v="33"/>
    <n v="1237.5"/>
    <n v="3237.5"/>
    <n v="-7"/>
    <n v="-0.17499999999999999"/>
    <n v="-762.5"/>
    <n v="-0.11803405572755418"/>
    <x v="1"/>
    <x v="0"/>
  </r>
  <r>
    <x v="734"/>
    <x v="9"/>
    <s v="CAMP_DIW_01"/>
    <x v="3"/>
    <n v="3000"/>
    <x v="3"/>
    <n v="2500"/>
    <n v="315"/>
    <n v="945000"/>
    <n v="976"/>
    <n v="2440000"/>
    <n v="3385000"/>
    <n v="661"/>
    <n v="2.0984126984126985"/>
    <n v="1495000"/>
    <n v="231.42414860681114"/>
    <x v="5"/>
    <x v="3"/>
  </r>
  <r>
    <x v="735"/>
    <x v="47"/>
    <s v="CAMP_SAN_01"/>
    <x v="0"/>
    <n v="190"/>
    <x v="0"/>
    <n v="95"/>
    <n v="49"/>
    <n v="9310"/>
    <n v="68"/>
    <n v="6460"/>
    <n v="15770"/>
    <n v="19"/>
    <n v="0.38775510204081631"/>
    <n v="-2850"/>
    <n v="-0.44117647058823528"/>
    <x v="1"/>
    <x v="0"/>
  </r>
  <r>
    <x v="736"/>
    <x v="48"/>
    <s v="CAMP_SAN_01"/>
    <x v="10"/>
    <n v="370"/>
    <x v="2"/>
    <n v="185"/>
    <n v="412"/>
    <n v="152440"/>
    <n v="1615"/>
    <n v="298775"/>
    <n v="451215"/>
    <n v="1203"/>
    <n v="2.9199029126213594"/>
    <n v="146335"/>
    <n v="22.652476780185758"/>
    <x v="4"/>
    <x v="1"/>
  </r>
  <r>
    <x v="737"/>
    <x v="7"/>
    <s v="CAMP_DIW_01"/>
    <x v="10"/>
    <n v="290"/>
    <x v="1"/>
    <n v="217.5"/>
    <n v="376"/>
    <n v="109040"/>
    <n v="360"/>
    <n v="78300"/>
    <n v="187340"/>
    <n v="-16"/>
    <n v="-4.2553191489361701E-2"/>
    <n v="-30740"/>
    <n v="-4.7585139318885448"/>
    <x v="4"/>
    <x v="1"/>
  </r>
  <r>
    <x v="738"/>
    <x v="22"/>
    <s v="CAMP_SAN_01"/>
    <x v="9"/>
    <n v="62"/>
    <x v="0"/>
    <n v="31"/>
    <n v="45"/>
    <n v="2790"/>
    <n v="53"/>
    <n v="1643"/>
    <n v="4433"/>
    <n v="8"/>
    <n v="0.17777777777777778"/>
    <n v="-1147"/>
    <n v="-0.17755417956656347"/>
    <x v="5"/>
    <x v="0"/>
  </r>
  <r>
    <x v="739"/>
    <x v="30"/>
    <s v="CAMP_DIW_01"/>
    <x v="6"/>
    <n v="350"/>
    <x v="2"/>
    <n v="175"/>
    <n v="73"/>
    <n v="25550"/>
    <n v="282"/>
    <n v="49350"/>
    <n v="74900"/>
    <n v="209"/>
    <n v="2.8630136986301369"/>
    <n v="23800"/>
    <n v="3.6842105263157894"/>
    <x v="6"/>
    <x v="4"/>
  </r>
  <r>
    <x v="740"/>
    <x v="2"/>
    <s v="CAMP_DIW_01"/>
    <x v="4"/>
    <n v="55"/>
    <x v="1"/>
    <n v="41.25"/>
    <n v="56"/>
    <n v="3080"/>
    <n v="54"/>
    <n v="2227.5"/>
    <n v="5307.5"/>
    <n v="-2"/>
    <n v="-3.5714285714285712E-2"/>
    <n v="-852.5"/>
    <n v="-0.13196594427244582"/>
    <x v="2"/>
    <x v="2"/>
  </r>
  <r>
    <x v="741"/>
    <x v="45"/>
    <s v="CAMP_DIW_01"/>
    <x v="12"/>
    <n v="172"/>
    <x v="4"/>
    <n v="115.23999999999998"/>
    <n v="147"/>
    <n v="25284"/>
    <n v="214"/>
    <n v="24661.359999999997"/>
    <n v="49945.36"/>
    <n v="67"/>
    <n v="0.45578231292517007"/>
    <n v="-622.64000000000306"/>
    <n v="-9.6383900928793037E-2"/>
    <x v="8"/>
    <x v="1"/>
  </r>
  <r>
    <x v="5"/>
    <x v="30"/>
    <s v="CAMP_DIW_01"/>
    <x v="5"/>
    <n v="65"/>
    <x v="0"/>
    <n v="32.5"/>
    <n v="103"/>
    <n v="6695"/>
    <n v="109"/>
    <n v="3542.5"/>
    <n v="10237.5"/>
    <n v="6"/>
    <n v="5.8252427184466021E-2"/>
    <n v="-3152.5"/>
    <n v="-0.48800309597523217"/>
    <x v="6"/>
    <x v="0"/>
  </r>
  <r>
    <x v="742"/>
    <x v="16"/>
    <s v="CAMP_SAN_01"/>
    <x v="9"/>
    <n v="62"/>
    <x v="0"/>
    <n v="31"/>
    <n v="58"/>
    <n v="3596"/>
    <n v="65"/>
    <n v="2015"/>
    <n v="5611"/>
    <n v="7"/>
    <n v="0.1206896551724138"/>
    <n v="-1581"/>
    <n v="-0.24473684210526317"/>
    <x v="7"/>
    <x v="0"/>
  </r>
  <r>
    <x v="5"/>
    <x v="3"/>
    <s v="CAMP_SAN_01"/>
    <x v="12"/>
    <n v="172"/>
    <x v="4"/>
    <n v="115.23999999999998"/>
    <n v="169"/>
    <n v="29068"/>
    <n v="206"/>
    <n v="23739.439999999995"/>
    <n v="52807.439999999995"/>
    <n v="37"/>
    <n v="0.21893491124260356"/>
    <n v="-5328.5600000000049"/>
    <n v="-0.82485448916408743"/>
    <x v="0"/>
    <x v="1"/>
  </r>
  <r>
    <x v="743"/>
    <x v="41"/>
    <s v="CAMP_DIW_01"/>
    <x v="5"/>
    <n v="65"/>
    <x v="0"/>
    <n v="32.5"/>
    <n v="61"/>
    <n v="3965"/>
    <n v="68"/>
    <n v="2210"/>
    <n v="6175"/>
    <n v="7"/>
    <n v="0.11475409836065574"/>
    <n v="-1755"/>
    <n v="-0.27167182662538697"/>
    <x v="9"/>
    <x v="0"/>
  </r>
  <r>
    <x v="744"/>
    <x v="22"/>
    <s v="CAMP_SAN_01"/>
    <x v="11"/>
    <n v="860"/>
    <x v="4"/>
    <n v="576.19999999999993"/>
    <n v="457"/>
    <n v="393020"/>
    <n v="548"/>
    <n v="315757.59999999998"/>
    <n v="708777.6"/>
    <n v="91"/>
    <n v="0.19912472647702406"/>
    <n v="-77262.400000000023"/>
    <n v="-11.960123839009292"/>
    <x v="5"/>
    <x v="1"/>
  </r>
  <r>
    <x v="745"/>
    <x v="14"/>
    <s v="CAMP_DIW_01"/>
    <x v="10"/>
    <n v="290"/>
    <x v="1"/>
    <n v="217.5"/>
    <n v="255"/>
    <n v="73950"/>
    <n v="196"/>
    <n v="42630"/>
    <n v="116580"/>
    <n v="-59"/>
    <n v="-0.23137254901960785"/>
    <n v="-31320"/>
    <n v="-4.848297213622291"/>
    <x v="3"/>
    <x v="1"/>
  </r>
  <r>
    <x v="746"/>
    <x v="3"/>
    <s v="CAMP_DIW_01"/>
    <x v="8"/>
    <n v="415"/>
    <x v="1"/>
    <n v="311.25"/>
    <n v="57"/>
    <n v="23655"/>
    <n v="44"/>
    <n v="13695"/>
    <n v="37350"/>
    <n v="-13"/>
    <n v="-0.22807017543859648"/>
    <n v="-9960"/>
    <n v="-1.541795665634675"/>
    <x v="0"/>
    <x v="2"/>
  </r>
  <r>
    <x v="747"/>
    <x v="34"/>
    <s v="CAMP_DIW_01"/>
    <x v="7"/>
    <n v="1190"/>
    <x v="2"/>
    <n v="595"/>
    <n v="45"/>
    <n v="53550"/>
    <n v="152"/>
    <n v="90440"/>
    <n v="143990"/>
    <n v="107"/>
    <n v="2.3777777777777778"/>
    <n v="36890"/>
    <n v="5.7105263157894735"/>
    <x v="7"/>
    <x v="2"/>
  </r>
  <r>
    <x v="748"/>
    <x v="46"/>
    <s v="CAMP_DIW_01"/>
    <x v="6"/>
    <n v="350"/>
    <x v="2"/>
    <n v="175"/>
    <n v="47"/>
    <n v="16450"/>
    <n v="161"/>
    <n v="28175"/>
    <n v="44625"/>
    <n v="114"/>
    <n v="2.4255319148936172"/>
    <n v="11725"/>
    <n v="1.8150154798761611"/>
    <x v="3"/>
    <x v="4"/>
  </r>
  <r>
    <x v="749"/>
    <x v="18"/>
    <s v="CAMP_SAN_01"/>
    <x v="11"/>
    <n v="860"/>
    <x v="4"/>
    <n v="576.19999999999993"/>
    <n v="387"/>
    <n v="332820"/>
    <n v="530"/>
    <n v="305385.99999999994"/>
    <n v="638206"/>
    <n v="143"/>
    <n v="0.36950904392764861"/>
    <n v="-27434.000000000058"/>
    <n v="-4.2467492260062008"/>
    <x v="3"/>
    <x v="1"/>
  </r>
  <r>
    <x v="750"/>
    <x v="16"/>
    <s v="CAMP_DIW_01"/>
    <x v="5"/>
    <n v="65"/>
    <x v="0"/>
    <n v="32.5"/>
    <n v="141"/>
    <n v="9165"/>
    <n v="157"/>
    <n v="5102.5"/>
    <n v="14267.5"/>
    <n v="16"/>
    <n v="0.11347517730496454"/>
    <n v="-4062.5"/>
    <n v="-0.62886996904024772"/>
    <x v="7"/>
    <x v="0"/>
  </r>
  <r>
    <x v="751"/>
    <x v="30"/>
    <s v="CAMP_DIW_01"/>
    <x v="2"/>
    <n v="300"/>
    <x v="2"/>
    <n v="150"/>
    <n v="59"/>
    <n v="17700"/>
    <n v="233"/>
    <n v="34950"/>
    <n v="52650"/>
    <n v="174"/>
    <n v="2.9491525423728815"/>
    <n v="17250"/>
    <n v="2.670278637770898"/>
    <x v="6"/>
    <x v="2"/>
  </r>
  <r>
    <x v="752"/>
    <x v="22"/>
    <s v="CAMP_DIW_01"/>
    <x v="4"/>
    <n v="55"/>
    <x v="1"/>
    <n v="41.25"/>
    <n v="64"/>
    <n v="3520"/>
    <n v="58"/>
    <n v="2392.5"/>
    <n v="5912.5"/>
    <n v="-6"/>
    <n v="-9.375E-2"/>
    <n v="-1127.5"/>
    <n v="-0.17453560371517027"/>
    <x v="5"/>
    <x v="2"/>
  </r>
  <r>
    <x v="753"/>
    <x v="39"/>
    <s v="CAMP_SAN_01"/>
    <x v="0"/>
    <n v="190"/>
    <x v="0"/>
    <n v="95"/>
    <n v="39"/>
    <n v="7410"/>
    <n v="55"/>
    <n v="5225"/>
    <n v="12635"/>
    <n v="16"/>
    <n v="0.41025641025641024"/>
    <n v="-2185"/>
    <n v="-0.33823529411764708"/>
    <x v="1"/>
    <x v="0"/>
  </r>
  <r>
    <x v="754"/>
    <x v="23"/>
    <s v="CAMP_DIW_01"/>
    <x v="14"/>
    <n v="110"/>
    <x v="0"/>
    <n v="55"/>
    <n v="70"/>
    <n v="7700"/>
    <n v="87"/>
    <n v="4785"/>
    <n v="12485"/>
    <n v="17"/>
    <n v="0.24285714285714285"/>
    <n v="-2915"/>
    <n v="-0.45123839009287925"/>
    <x v="6"/>
    <x v="0"/>
  </r>
  <r>
    <x v="755"/>
    <x v="18"/>
    <s v="CAMP_DIW_01"/>
    <x v="10"/>
    <n v="290"/>
    <x v="1"/>
    <n v="217.5"/>
    <n v="252"/>
    <n v="73080"/>
    <n v="196"/>
    <n v="42630"/>
    <n v="115710"/>
    <n v="-56"/>
    <n v="-0.22222222222222221"/>
    <n v="-30450"/>
    <n v="-4.7136222910216716"/>
    <x v="3"/>
    <x v="1"/>
  </r>
  <r>
    <x v="756"/>
    <x v="8"/>
    <s v="CAMP_DIW_01"/>
    <x v="6"/>
    <n v="350"/>
    <x v="2"/>
    <n v="175"/>
    <n v="42"/>
    <n v="14700"/>
    <n v="128"/>
    <n v="22400"/>
    <n v="37100"/>
    <n v="86"/>
    <n v="2.0476190476190474"/>
    <n v="7700"/>
    <n v="1.1919504643962848"/>
    <x v="0"/>
    <x v="4"/>
  </r>
  <r>
    <x v="757"/>
    <x v="28"/>
    <s v="CAMP_DIW_01"/>
    <x v="0"/>
    <n v="190"/>
    <x v="0"/>
    <n v="95"/>
    <n v="63"/>
    <n v="11970"/>
    <n v="81"/>
    <n v="7695"/>
    <n v="19665"/>
    <n v="18"/>
    <n v="0.2857142857142857"/>
    <n v="-4275"/>
    <n v="-0.66176470588235292"/>
    <x v="1"/>
    <x v="0"/>
  </r>
  <r>
    <x v="758"/>
    <x v="24"/>
    <s v="CAMP_DIW_01"/>
    <x v="12"/>
    <n v="172"/>
    <x v="4"/>
    <n v="115.23999999999998"/>
    <n v="201"/>
    <n v="34572"/>
    <n v="305"/>
    <n v="35148.199999999997"/>
    <n v="69720.2"/>
    <n v="104"/>
    <n v="0.51741293532338306"/>
    <n v="576.19999999999709"/>
    <n v="8.9195046439628028E-2"/>
    <x v="5"/>
    <x v="1"/>
  </r>
  <r>
    <x v="759"/>
    <x v="16"/>
    <s v="CAMP_SAN_01"/>
    <x v="0"/>
    <n v="190"/>
    <x v="0"/>
    <n v="95"/>
    <n v="34"/>
    <n v="6460"/>
    <n v="39"/>
    <n v="3705"/>
    <n v="10165"/>
    <n v="5"/>
    <n v="0.14705882352941177"/>
    <n v="-2755"/>
    <n v="-0.4264705882352941"/>
    <x v="7"/>
    <x v="0"/>
  </r>
  <r>
    <x v="760"/>
    <x v="43"/>
    <s v="CAMP_SAN_01"/>
    <x v="1"/>
    <n v="200"/>
    <x v="2"/>
    <n v="100"/>
    <n v="255"/>
    <n v="51000"/>
    <n v="1009"/>
    <n v="100900"/>
    <n v="151900"/>
    <n v="754"/>
    <n v="2.9568627450980394"/>
    <n v="49900"/>
    <n v="7.7244582043343657"/>
    <x v="5"/>
    <x v="1"/>
  </r>
  <r>
    <x v="761"/>
    <x v="13"/>
    <s v="CAMP_DIW_01"/>
    <x v="1"/>
    <n v="156"/>
    <x v="1"/>
    <n v="117"/>
    <n v="390"/>
    <n v="60840"/>
    <n v="308"/>
    <n v="36036"/>
    <n v="96876"/>
    <n v="-82"/>
    <n v="-0.21025641025641026"/>
    <n v="-24804"/>
    <n v="-3.8396284829721363"/>
    <x v="1"/>
    <x v="1"/>
  </r>
  <r>
    <x v="762"/>
    <x v="16"/>
    <s v="CAMP_DIW_01"/>
    <x v="4"/>
    <n v="55"/>
    <x v="1"/>
    <n v="41.25"/>
    <n v="127"/>
    <n v="6985"/>
    <n v="109"/>
    <n v="4496.25"/>
    <n v="11481.25"/>
    <n v="-18"/>
    <n v="-0.14173228346456693"/>
    <n v="-2488.75"/>
    <n v="-0.38525541795665635"/>
    <x v="7"/>
    <x v="2"/>
  </r>
  <r>
    <x v="763"/>
    <x v="47"/>
    <s v="CAMP_SAN_01"/>
    <x v="4"/>
    <n v="55"/>
    <x v="1"/>
    <n v="41.25"/>
    <n v="24"/>
    <n v="1320"/>
    <n v="19"/>
    <n v="783.75"/>
    <n v="2103.75"/>
    <n v="-5"/>
    <n v="-0.20833333333333334"/>
    <n v="-536.25"/>
    <n v="-8.3010835913312694E-2"/>
    <x v="1"/>
    <x v="2"/>
  </r>
  <r>
    <x v="764"/>
    <x v="29"/>
    <s v="CAMP_DIW_01"/>
    <x v="4"/>
    <n v="55"/>
    <x v="1"/>
    <n v="41.25"/>
    <n v="110"/>
    <n v="6050"/>
    <n v="86"/>
    <n v="3547.5"/>
    <n v="9597.5"/>
    <n v="-24"/>
    <n v="-0.21818181818181817"/>
    <n v="-2502.5"/>
    <n v="-0.38738390092879255"/>
    <x v="4"/>
    <x v="2"/>
  </r>
  <r>
    <x v="765"/>
    <x v="7"/>
    <s v="CAMP_DIW_01"/>
    <x v="7"/>
    <n v="1190"/>
    <x v="2"/>
    <n v="595"/>
    <n v="63"/>
    <n v="74970"/>
    <n v="208"/>
    <n v="123760"/>
    <n v="198730"/>
    <n v="145"/>
    <n v="2.3015873015873014"/>
    <n v="48790"/>
    <n v="7.5526315789473681"/>
    <x v="4"/>
    <x v="2"/>
  </r>
  <r>
    <x v="766"/>
    <x v="32"/>
    <s v="CAMP_SAN_01"/>
    <x v="8"/>
    <n v="415"/>
    <x v="1"/>
    <n v="311.25"/>
    <n v="27"/>
    <n v="11205"/>
    <n v="22"/>
    <n v="6847.5"/>
    <n v="18052.5"/>
    <n v="-5"/>
    <n v="-0.18518518518518517"/>
    <n v="-4357.5"/>
    <n v="-0.6745356037151703"/>
    <x v="4"/>
    <x v="2"/>
  </r>
  <r>
    <x v="767"/>
    <x v="22"/>
    <s v="CAMP_SAN_01"/>
    <x v="12"/>
    <n v="172"/>
    <x v="4"/>
    <n v="115.23999999999998"/>
    <n v="214"/>
    <n v="36808"/>
    <n v="267"/>
    <n v="30769.079999999994"/>
    <n v="67577.079999999987"/>
    <n v="53"/>
    <n v="0.24766355140186916"/>
    <n v="-6038.9200000000055"/>
    <n v="-0.93481733746130113"/>
    <x v="5"/>
    <x v="1"/>
  </r>
  <r>
    <x v="768"/>
    <x v="39"/>
    <s v="CAMP_DIW_01"/>
    <x v="11"/>
    <n v="860"/>
    <x v="4"/>
    <n v="576.19999999999993"/>
    <n v="358"/>
    <n v="307880"/>
    <n v="537"/>
    <n v="309419.39999999997"/>
    <n v="617299.39999999991"/>
    <n v="179"/>
    <n v="0.5"/>
    <n v="1539.3999999999651"/>
    <n v="0.23829721362228562"/>
    <x v="1"/>
    <x v="1"/>
  </r>
  <r>
    <x v="769"/>
    <x v="46"/>
    <s v="CAMP_DIW_01"/>
    <x v="10"/>
    <n v="290"/>
    <x v="1"/>
    <n v="217.5"/>
    <n v="201"/>
    <n v="58290"/>
    <n v="174"/>
    <n v="37845"/>
    <n v="96135"/>
    <n v="-27"/>
    <n v="-0.13432835820895522"/>
    <n v="-20445"/>
    <n v="-3.164860681114551"/>
    <x v="3"/>
    <x v="1"/>
  </r>
  <r>
    <x v="770"/>
    <x v="23"/>
    <s v="CAMP_DIW_01"/>
    <x v="1"/>
    <n v="156"/>
    <x v="1"/>
    <n v="117"/>
    <n v="301"/>
    <n v="46956"/>
    <n v="264"/>
    <n v="30888"/>
    <n v="77844"/>
    <n v="-37"/>
    <n v="-0.12292358803986711"/>
    <n v="-16068"/>
    <n v="-2.4873065015479878"/>
    <x v="6"/>
    <x v="1"/>
  </r>
  <r>
    <x v="771"/>
    <x v="23"/>
    <s v="CAMP_SAN_01"/>
    <x v="9"/>
    <n v="62"/>
    <x v="0"/>
    <n v="31"/>
    <n v="66"/>
    <n v="4092"/>
    <n v="92"/>
    <n v="2852"/>
    <n v="6944"/>
    <n v="26"/>
    <n v="0.39393939393939392"/>
    <n v="-1240"/>
    <n v="-0.19195046439628483"/>
    <x v="6"/>
    <x v="0"/>
  </r>
  <r>
    <x v="772"/>
    <x v="13"/>
    <s v="CAMP_SAN_01"/>
    <x v="6"/>
    <n v="350"/>
    <x v="2"/>
    <n v="175"/>
    <n v="118"/>
    <n v="41300"/>
    <n v="455"/>
    <n v="79625"/>
    <n v="120925"/>
    <n v="337"/>
    <n v="2.8559322033898304"/>
    <n v="38325"/>
    <n v="5.9326625386996907"/>
    <x v="1"/>
    <x v="4"/>
  </r>
  <r>
    <x v="773"/>
    <x v="48"/>
    <s v="CAMP_SAN_01"/>
    <x v="9"/>
    <n v="62"/>
    <x v="0"/>
    <n v="31"/>
    <n v="57"/>
    <n v="3534"/>
    <n v="90"/>
    <n v="2790"/>
    <n v="6324"/>
    <n v="33"/>
    <n v="0.57894736842105265"/>
    <n v="-744"/>
    <n v="-0.11517027863777089"/>
    <x v="4"/>
    <x v="0"/>
  </r>
  <r>
    <x v="774"/>
    <x v="19"/>
    <s v="CAMP_DIW_01"/>
    <x v="3"/>
    <n v="3000"/>
    <x v="3"/>
    <n v="2500"/>
    <n v="357"/>
    <n v="1071000"/>
    <n v="1046"/>
    <n v="2615000"/>
    <n v="3686000"/>
    <n v="689"/>
    <n v="1.9299719887955182"/>
    <n v="1544000"/>
    <n v="239.00928792569658"/>
    <x v="4"/>
    <x v="3"/>
  </r>
  <r>
    <x v="775"/>
    <x v="47"/>
    <s v="CAMP_DIW_01"/>
    <x v="8"/>
    <n v="415"/>
    <x v="1"/>
    <n v="311.25"/>
    <n v="92"/>
    <n v="38180"/>
    <n v="81"/>
    <n v="25211.25"/>
    <n v="63391.25"/>
    <n v="-11"/>
    <n v="-0.11956521739130435"/>
    <n v="-12968.75"/>
    <n v="-2.007546439628483"/>
    <x v="1"/>
    <x v="2"/>
  </r>
  <r>
    <x v="776"/>
    <x v="17"/>
    <s v="CAMP_DIW_01"/>
    <x v="14"/>
    <n v="110"/>
    <x v="0"/>
    <n v="55"/>
    <n v="33"/>
    <n v="3630"/>
    <n v="43"/>
    <n v="2365"/>
    <n v="5995"/>
    <n v="10"/>
    <n v="0.30303030303030304"/>
    <n v="-1265"/>
    <n v="-0.19582043343653252"/>
    <x v="8"/>
    <x v="0"/>
  </r>
  <r>
    <x v="777"/>
    <x v="49"/>
    <s v="CAMP_DIW_01"/>
    <x v="7"/>
    <n v="1190"/>
    <x v="2"/>
    <n v="595"/>
    <n v="49"/>
    <n v="58310"/>
    <n v="186"/>
    <n v="110670"/>
    <n v="168980"/>
    <n v="137"/>
    <n v="2.795918367346939"/>
    <n v="52360"/>
    <n v="8.1052631578947363"/>
    <x v="1"/>
    <x v="2"/>
  </r>
  <r>
    <x v="778"/>
    <x v="27"/>
    <s v="CAMP_DIW_01"/>
    <x v="0"/>
    <n v="190"/>
    <x v="0"/>
    <n v="95"/>
    <n v="80"/>
    <n v="15200"/>
    <n v="124"/>
    <n v="11780"/>
    <n v="26980"/>
    <n v="44"/>
    <n v="0.55000000000000004"/>
    <n v="-3420"/>
    <n v="-0.52941176470588236"/>
    <x v="4"/>
    <x v="0"/>
  </r>
  <r>
    <x v="779"/>
    <x v="47"/>
    <s v="CAMP_DIW_01"/>
    <x v="2"/>
    <n v="300"/>
    <x v="2"/>
    <n v="150"/>
    <n v="56"/>
    <n v="16800"/>
    <n v="196"/>
    <n v="29400"/>
    <n v="46200"/>
    <n v="140"/>
    <n v="2.5"/>
    <n v="12600"/>
    <n v="1.9504643962848298"/>
    <x v="1"/>
    <x v="2"/>
  </r>
  <r>
    <x v="780"/>
    <x v="36"/>
    <s v="CAMP_SAN_01"/>
    <x v="0"/>
    <n v="190"/>
    <x v="0"/>
    <n v="95"/>
    <n v="52"/>
    <n v="9880"/>
    <n v="73"/>
    <n v="6935"/>
    <n v="16815"/>
    <n v="21"/>
    <n v="0.40384615384615385"/>
    <n v="-2945"/>
    <n v="-0.45588235294117646"/>
    <x v="1"/>
    <x v="0"/>
  </r>
  <r>
    <x v="781"/>
    <x v="20"/>
    <s v="CAMP_SAN_01"/>
    <x v="13"/>
    <n v="1020"/>
    <x v="2"/>
    <n v="510"/>
    <n v="85"/>
    <n v="86700"/>
    <n v="350"/>
    <n v="178500"/>
    <n v="265200"/>
    <n v="265"/>
    <n v="3.1176470588235294"/>
    <n v="91800"/>
    <n v="14.210526315789474"/>
    <x v="1"/>
    <x v="4"/>
  </r>
  <r>
    <x v="782"/>
    <x v="12"/>
    <s v="CAMP_DIW_01"/>
    <x v="14"/>
    <n v="110"/>
    <x v="0"/>
    <n v="55"/>
    <n v="66"/>
    <n v="7260"/>
    <n v="82"/>
    <n v="4510"/>
    <n v="11770"/>
    <n v="16"/>
    <n v="0.24242424242424243"/>
    <n v="-2750"/>
    <n v="-0.42569659442724456"/>
    <x v="7"/>
    <x v="0"/>
  </r>
  <r>
    <x v="783"/>
    <x v="44"/>
    <s v="CAMP_SAN_01"/>
    <x v="7"/>
    <n v="1190"/>
    <x v="2"/>
    <n v="595"/>
    <n v="42"/>
    <n v="49980"/>
    <n v="186"/>
    <n v="110670"/>
    <n v="160650"/>
    <n v="144"/>
    <n v="3.4285714285714284"/>
    <n v="60690"/>
    <n v="9.3947368421052637"/>
    <x v="7"/>
    <x v="2"/>
  </r>
  <r>
    <x v="784"/>
    <x v="24"/>
    <s v="CAMP_SAN_01"/>
    <x v="6"/>
    <n v="350"/>
    <x v="2"/>
    <n v="175"/>
    <n v="90"/>
    <n v="31500"/>
    <n v="371"/>
    <n v="64925"/>
    <n v="96425"/>
    <n v="281"/>
    <n v="3.1222222222222222"/>
    <n v="33425"/>
    <n v="5.1741486068111451"/>
    <x v="5"/>
    <x v="4"/>
  </r>
  <r>
    <x v="785"/>
    <x v="43"/>
    <s v="CAMP_SAN_01"/>
    <x v="11"/>
    <n v="860"/>
    <x v="4"/>
    <n v="576.19999999999993"/>
    <n v="289"/>
    <n v="248540"/>
    <n v="404"/>
    <n v="232784.79999999996"/>
    <n v="481324.79999999993"/>
    <n v="115"/>
    <n v="0.39792387543252594"/>
    <n v="-15755.200000000041"/>
    <n v="-2.4388854489164151"/>
    <x v="5"/>
    <x v="1"/>
  </r>
  <r>
    <x v="786"/>
    <x v="8"/>
    <s v="CAMP_SAN_01"/>
    <x v="9"/>
    <n v="62"/>
    <x v="0"/>
    <n v="31"/>
    <n v="37"/>
    <n v="2294"/>
    <n v="53"/>
    <n v="1643"/>
    <n v="3937"/>
    <n v="16"/>
    <n v="0.43243243243243246"/>
    <n v="-651"/>
    <n v="-0.10077399380804954"/>
    <x v="0"/>
    <x v="0"/>
  </r>
  <r>
    <x v="787"/>
    <x v="21"/>
    <s v="CAMP_SAN_01"/>
    <x v="11"/>
    <n v="860"/>
    <x v="4"/>
    <n v="576.19999999999993"/>
    <n v="642"/>
    <n v="552120"/>
    <n v="918"/>
    <n v="528951.6"/>
    <n v="1081071.6000000001"/>
    <n v="276"/>
    <n v="0.42990654205607476"/>
    <n v="-23168.400000000023"/>
    <n v="-3.5864396284829758"/>
    <x v="7"/>
    <x v="1"/>
  </r>
  <r>
    <x v="788"/>
    <x v="37"/>
    <s v="CAMP_DIW_01"/>
    <x v="3"/>
    <n v="3000"/>
    <x v="3"/>
    <n v="2500"/>
    <n v="211"/>
    <n v="633000"/>
    <n v="614"/>
    <n v="1535000"/>
    <n v="2168000"/>
    <n v="403"/>
    <n v="1.9099526066350712"/>
    <n v="902000"/>
    <n v="139.62848297213623"/>
    <x v="9"/>
    <x v="3"/>
  </r>
  <r>
    <x v="789"/>
    <x v="4"/>
    <s v="CAMP_DIW_01"/>
    <x v="5"/>
    <n v="65"/>
    <x v="0"/>
    <n v="32.5"/>
    <n v="103"/>
    <n v="6695"/>
    <n v="160"/>
    <n v="5200"/>
    <n v="11895"/>
    <n v="57"/>
    <n v="0.55339805825242716"/>
    <n v="-1495"/>
    <n v="-0.23142414860681115"/>
    <x v="1"/>
    <x v="0"/>
  </r>
  <r>
    <x v="790"/>
    <x v="20"/>
    <s v="CAMP_DIW_01"/>
    <x v="14"/>
    <n v="110"/>
    <x v="0"/>
    <n v="55"/>
    <n v="78"/>
    <n v="8580"/>
    <n v="104"/>
    <n v="5720"/>
    <n v="14300"/>
    <n v="26"/>
    <n v="0.33333333333333331"/>
    <n v="-2860"/>
    <n v="-0.44272445820433437"/>
    <x v="1"/>
    <x v="0"/>
  </r>
  <r>
    <x v="791"/>
    <x v="14"/>
    <s v="CAMP_SAN_01"/>
    <x v="6"/>
    <n v="350"/>
    <x v="2"/>
    <n v="175"/>
    <n v="85"/>
    <n v="29750"/>
    <n v="215"/>
    <n v="37625"/>
    <n v="67375"/>
    <n v="130"/>
    <n v="1.5294117647058822"/>
    <n v="7875"/>
    <n v="1.2190402476780187"/>
    <x v="3"/>
    <x v="4"/>
  </r>
  <r>
    <x v="5"/>
    <x v="8"/>
    <s v="CAMP_DIW_01"/>
    <x v="10"/>
    <n v="290"/>
    <x v="1"/>
    <n v="217.5"/>
    <n v="252"/>
    <n v="73080"/>
    <n v="226"/>
    <n v="49155"/>
    <n v="122235"/>
    <n v="-26"/>
    <n v="-0.10317460317460317"/>
    <n v="-23925"/>
    <n v="-3.7035603715170278"/>
    <x v="0"/>
    <x v="1"/>
  </r>
  <r>
    <x v="792"/>
    <x v="41"/>
    <s v="CAMP_SAN_01"/>
    <x v="6"/>
    <n v="350"/>
    <x v="2"/>
    <n v="175"/>
    <n v="70"/>
    <n v="24500"/>
    <n v="281"/>
    <n v="49175"/>
    <n v="73675"/>
    <n v="211"/>
    <n v="3.0142857142857142"/>
    <n v="24675"/>
    <n v="3.8196594427244581"/>
    <x v="9"/>
    <x v="4"/>
  </r>
  <r>
    <x v="793"/>
    <x v="31"/>
    <s v="CAMP_DIW_01"/>
    <x v="12"/>
    <n v="172"/>
    <x v="4"/>
    <n v="115.23999999999998"/>
    <n v="241"/>
    <n v="41452"/>
    <n v="404"/>
    <n v="46556.959999999992"/>
    <n v="88008.959999999992"/>
    <n v="163"/>
    <n v="0.67634854771784236"/>
    <n v="5104.9599999999919"/>
    <n v="0.79024148606811018"/>
    <x v="0"/>
    <x v="1"/>
  </r>
  <r>
    <x v="794"/>
    <x v="36"/>
    <s v="CAMP_DIW_01"/>
    <x v="0"/>
    <n v="190"/>
    <x v="0"/>
    <n v="95"/>
    <n v="75"/>
    <n v="14250"/>
    <n v="98"/>
    <n v="9310"/>
    <n v="23560"/>
    <n v="23"/>
    <n v="0.30666666666666664"/>
    <n v="-4940"/>
    <n v="-0.76470588235294112"/>
    <x v="1"/>
    <x v="0"/>
  </r>
  <r>
    <x v="795"/>
    <x v="36"/>
    <s v="CAMP_DIW_01"/>
    <x v="10"/>
    <n v="290"/>
    <x v="1"/>
    <n v="217.5"/>
    <n v="311"/>
    <n v="90190"/>
    <n v="304"/>
    <n v="66120"/>
    <n v="156310"/>
    <n v="-7"/>
    <n v="-2.2508038585209004E-2"/>
    <n v="-24070"/>
    <n v="-3.7260061919504643"/>
    <x v="1"/>
    <x v="1"/>
  </r>
  <r>
    <x v="796"/>
    <x v="40"/>
    <s v="CAMP_DIW_01"/>
    <x v="10"/>
    <n v="290"/>
    <x v="1"/>
    <n v="217.5"/>
    <n v="175"/>
    <n v="50750"/>
    <n v="150"/>
    <n v="32625"/>
    <n v="83375"/>
    <n v="-25"/>
    <n v="-0.14285714285714285"/>
    <n v="-18125"/>
    <n v="-2.8057275541795668"/>
    <x v="9"/>
    <x v="1"/>
  </r>
  <r>
    <x v="797"/>
    <x v="17"/>
    <s v="CAMP_SAN_01"/>
    <x v="4"/>
    <n v="55"/>
    <x v="1"/>
    <n v="41.25"/>
    <n v="12"/>
    <n v="660"/>
    <n v="11"/>
    <n v="453.75"/>
    <n v="1113.75"/>
    <n v="-1"/>
    <n v="-8.3333333333333329E-2"/>
    <n v="-206.25"/>
    <n v="-3.1927244582043345E-2"/>
    <x v="8"/>
    <x v="2"/>
  </r>
  <r>
    <x v="798"/>
    <x v="46"/>
    <s v="CAMP_SAN_01"/>
    <x v="2"/>
    <n v="300"/>
    <x v="2"/>
    <n v="150"/>
    <n v="24"/>
    <n v="7200"/>
    <n v="92"/>
    <n v="13800"/>
    <n v="21000"/>
    <n v="68"/>
    <n v="2.8333333333333335"/>
    <n v="6600"/>
    <n v="1.021671826625387"/>
    <x v="3"/>
    <x v="2"/>
  </r>
  <r>
    <x v="799"/>
    <x v="5"/>
    <s v="CAMP_DIW_01"/>
    <x v="2"/>
    <n v="300"/>
    <x v="2"/>
    <n v="150"/>
    <n v="70"/>
    <n v="21000"/>
    <n v="243"/>
    <n v="36450"/>
    <n v="57450"/>
    <n v="173"/>
    <n v="2.4714285714285715"/>
    <n v="15450"/>
    <n v="2.3916408668730651"/>
    <x v="1"/>
    <x v="2"/>
  </r>
  <r>
    <x v="800"/>
    <x v="39"/>
    <s v="CAMP_SAN_01"/>
    <x v="6"/>
    <n v="350"/>
    <x v="2"/>
    <n v="175"/>
    <n v="111"/>
    <n v="38850"/>
    <n v="290"/>
    <n v="50750"/>
    <n v="89600"/>
    <n v="179"/>
    <n v="1.6126126126126126"/>
    <n v="11900"/>
    <n v="1.8421052631578947"/>
    <x v="1"/>
    <x v="4"/>
  </r>
  <r>
    <x v="5"/>
    <x v="0"/>
    <s v="CAMP_DIW_01"/>
    <x v="7"/>
    <n v="1190"/>
    <x v="2"/>
    <n v="595"/>
    <n v="33"/>
    <n v="39270"/>
    <n v="129"/>
    <n v="76755"/>
    <n v="116025"/>
    <n v="96"/>
    <n v="2.9090909090909092"/>
    <n v="37485"/>
    <n v="5.8026315789473681"/>
    <x v="0"/>
    <x v="2"/>
  </r>
  <r>
    <x v="801"/>
    <x v="15"/>
    <s v="CAMP_SAN_01"/>
    <x v="8"/>
    <n v="415"/>
    <x v="1"/>
    <n v="311.25"/>
    <n v="25"/>
    <n v="10375"/>
    <n v="22"/>
    <n v="6847.5"/>
    <n v="17222.5"/>
    <n v="-3"/>
    <n v="-0.12"/>
    <n v="-3527.5"/>
    <n v="-0.54605263157894735"/>
    <x v="7"/>
    <x v="2"/>
  </r>
  <r>
    <x v="802"/>
    <x v="0"/>
    <s v="CAMP_SAN_01"/>
    <x v="5"/>
    <n v="50"/>
    <x v="1"/>
    <n v="37.5"/>
    <n v="22"/>
    <n v="1100"/>
    <n v="18"/>
    <n v="675"/>
    <n v="1775"/>
    <n v="-4"/>
    <n v="-0.18181818181818182"/>
    <n v="-425"/>
    <n v="-6.5789473684210523E-2"/>
    <x v="0"/>
    <x v="0"/>
  </r>
  <r>
    <x v="803"/>
    <x v="26"/>
    <s v="CAMP_SAN_01"/>
    <x v="4"/>
    <n v="55"/>
    <x v="1"/>
    <n v="41.25"/>
    <n v="13"/>
    <n v="715"/>
    <n v="9"/>
    <n v="371.25"/>
    <n v="1086.25"/>
    <n v="-4"/>
    <n v="-0.30769230769230771"/>
    <n v="-343.75"/>
    <n v="-5.321207430340557E-2"/>
    <x v="2"/>
    <x v="2"/>
  </r>
  <r>
    <x v="804"/>
    <x v="25"/>
    <s v="CAMP_SAN_01"/>
    <x v="6"/>
    <n v="350"/>
    <x v="2"/>
    <n v="175"/>
    <n v="129"/>
    <n v="45150"/>
    <n v="540"/>
    <n v="94500"/>
    <n v="139650"/>
    <n v="411"/>
    <n v="3.1860465116279069"/>
    <n v="49350"/>
    <n v="7.6393188854489162"/>
    <x v="6"/>
    <x v="4"/>
  </r>
  <r>
    <x v="805"/>
    <x v="38"/>
    <s v="CAMP_SAN_01"/>
    <x v="7"/>
    <n v="1190"/>
    <x v="2"/>
    <n v="595"/>
    <n v="46"/>
    <n v="54740"/>
    <n v="203"/>
    <n v="120785"/>
    <n v="175525"/>
    <n v="157"/>
    <n v="3.4130434782608696"/>
    <n v="66045"/>
    <n v="10.223684210526315"/>
    <x v="7"/>
    <x v="2"/>
  </r>
  <r>
    <x v="806"/>
    <x v="46"/>
    <s v="CAMP_DIW_01"/>
    <x v="0"/>
    <n v="190"/>
    <x v="0"/>
    <n v="95"/>
    <n v="49"/>
    <n v="9310"/>
    <n v="76"/>
    <n v="7220"/>
    <n v="16530"/>
    <n v="27"/>
    <n v="0.55102040816326525"/>
    <n v="-2090"/>
    <n v="-0.3235294117647059"/>
    <x v="3"/>
    <x v="0"/>
  </r>
  <r>
    <x v="807"/>
    <x v="19"/>
    <s v="CAMP_SAN_01"/>
    <x v="14"/>
    <n v="90"/>
    <x v="1"/>
    <n v="67.5"/>
    <n v="66"/>
    <n v="5940"/>
    <n v="62"/>
    <n v="4185"/>
    <n v="10125"/>
    <n v="-4"/>
    <n v="-6.0606060606060608E-2"/>
    <n v="-1755"/>
    <n v="-0.27167182662538697"/>
    <x v="4"/>
    <x v="0"/>
  </r>
  <r>
    <x v="808"/>
    <x v="5"/>
    <s v="CAMP_DIW_01"/>
    <x v="6"/>
    <n v="350"/>
    <x v="2"/>
    <n v="175"/>
    <n v="84"/>
    <n v="29400"/>
    <n v="285"/>
    <n v="49875"/>
    <n v="79275"/>
    <n v="201"/>
    <n v="2.3928571428571428"/>
    <n v="20475"/>
    <n v="3.1695046439628483"/>
    <x v="1"/>
    <x v="4"/>
  </r>
  <r>
    <x v="5"/>
    <x v="44"/>
    <s v="CAMP_SAN_01"/>
    <x v="9"/>
    <n v="62"/>
    <x v="0"/>
    <n v="31"/>
    <n v="67"/>
    <n v="4154"/>
    <n v="95"/>
    <n v="2945"/>
    <n v="7099"/>
    <n v="28"/>
    <n v="0.41791044776119401"/>
    <n v="-1209"/>
    <n v="-0.18715170278637772"/>
    <x v="7"/>
    <x v="0"/>
  </r>
  <r>
    <x v="809"/>
    <x v="13"/>
    <s v="CAMP_SAN_01"/>
    <x v="10"/>
    <n v="370"/>
    <x v="2"/>
    <n v="185"/>
    <n v="481"/>
    <n v="177970"/>
    <n v="1890"/>
    <n v="349650"/>
    <n v="527620"/>
    <n v="1409"/>
    <n v="2.9293139293139294"/>
    <n v="171680"/>
    <n v="26.575851393188856"/>
    <x v="1"/>
    <x v="1"/>
  </r>
  <r>
    <x v="810"/>
    <x v="34"/>
    <s v="CAMP_SAN_01"/>
    <x v="10"/>
    <n v="370"/>
    <x v="2"/>
    <n v="185"/>
    <n v="469"/>
    <n v="173530"/>
    <n v="1861"/>
    <n v="344285"/>
    <n v="517815"/>
    <n v="1392"/>
    <n v="2.9680170575692966"/>
    <n v="170755"/>
    <n v="26.432662538699692"/>
    <x v="7"/>
    <x v="1"/>
  </r>
  <r>
    <x v="811"/>
    <x v="20"/>
    <s v="CAMP_SAN_01"/>
    <x v="10"/>
    <n v="370"/>
    <x v="2"/>
    <n v="185"/>
    <n v="465"/>
    <n v="172050"/>
    <n v="2064"/>
    <n v="381840"/>
    <n v="553890"/>
    <n v="1599"/>
    <n v="3.4387096774193546"/>
    <n v="209790"/>
    <n v="32.475232198142415"/>
    <x v="1"/>
    <x v="1"/>
  </r>
  <r>
    <x v="812"/>
    <x v="35"/>
    <s v="CAMP_SAN_01"/>
    <x v="8"/>
    <n v="415"/>
    <x v="1"/>
    <n v="311.25"/>
    <n v="36"/>
    <n v="14940"/>
    <n v="29"/>
    <n v="9026.25"/>
    <n v="23966.25"/>
    <n v="-7"/>
    <n v="-0.19444444444444445"/>
    <n v="-5913.75"/>
    <n v="-0.9154411764705882"/>
    <x v="7"/>
    <x v="2"/>
  </r>
  <r>
    <x v="813"/>
    <x v="4"/>
    <s v="CAMP_SAN_01"/>
    <x v="9"/>
    <n v="62"/>
    <x v="0"/>
    <n v="31"/>
    <n v="54"/>
    <n v="3348"/>
    <n v="83"/>
    <n v="2573"/>
    <n v="5921"/>
    <n v="29"/>
    <n v="0.53703703703703709"/>
    <n v="-775"/>
    <n v="-0.11996904024767802"/>
    <x v="1"/>
    <x v="0"/>
  </r>
  <r>
    <x v="814"/>
    <x v="2"/>
    <s v="CAMP_DIW_01"/>
    <x v="7"/>
    <n v="1190"/>
    <x v="2"/>
    <n v="595"/>
    <n v="26"/>
    <n v="30940"/>
    <n v="86"/>
    <n v="51170"/>
    <n v="82110"/>
    <n v="60"/>
    <n v="2.3076923076923075"/>
    <n v="20230"/>
    <n v="3.1315789473684212"/>
    <x v="2"/>
    <x v="2"/>
  </r>
  <r>
    <x v="815"/>
    <x v="21"/>
    <s v="CAMP_DIW_01"/>
    <x v="7"/>
    <n v="1190"/>
    <x v="2"/>
    <n v="595"/>
    <n v="54"/>
    <n v="64260"/>
    <n v="213"/>
    <n v="126735"/>
    <n v="190995"/>
    <n v="159"/>
    <n v="2.9444444444444446"/>
    <n v="62475"/>
    <n v="9.6710526315789469"/>
    <x v="7"/>
    <x v="2"/>
  </r>
  <r>
    <x v="816"/>
    <x v="37"/>
    <s v="CAMP_SAN_01"/>
    <x v="0"/>
    <n v="190"/>
    <x v="0"/>
    <n v="95"/>
    <n v="21"/>
    <n v="3990"/>
    <n v="30"/>
    <n v="2850"/>
    <n v="6840"/>
    <n v="9"/>
    <n v="0.42857142857142855"/>
    <n v="-1140"/>
    <n v="-0.17647058823529413"/>
    <x v="9"/>
    <x v="0"/>
  </r>
  <r>
    <x v="817"/>
    <x v="37"/>
    <s v="CAMP_DIW_01"/>
    <x v="6"/>
    <n v="350"/>
    <x v="2"/>
    <n v="175"/>
    <n v="42"/>
    <n v="14700"/>
    <n v="145"/>
    <n v="25375"/>
    <n v="40075"/>
    <n v="103"/>
    <n v="2.4523809523809526"/>
    <n v="10675"/>
    <n v="1.6524767801857585"/>
    <x v="9"/>
    <x v="4"/>
  </r>
  <r>
    <x v="5"/>
    <x v="8"/>
    <s v="CAMP_SAN_01"/>
    <x v="6"/>
    <n v="350"/>
    <x v="2"/>
    <n v="175"/>
    <n v="75"/>
    <n v="26250"/>
    <n v="200"/>
    <n v="35000"/>
    <n v="61250"/>
    <n v="125"/>
    <n v="1.6666666666666667"/>
    <n v="8750"/>
    <n v="1.3544891640866874"/>
    <x v="0"/>
    <x v="4"/>
  </r>
  <r>
    <x v="818"/>
    <x v="44"/>
    <s v="CAMP_DIW_01"/>
    <x v="10"/>
    <n v="290"/>
    <x v="1"/>
    <n v="217.5"/>
    <n v="348"/>
    <n v="100920"/>
    <n v="334"/>
    <n v="72645"/>
    <n v="173565"/>
    <n v="-14"/>
    <n v="-4.0229885057471264E-2"/>
    <n v="-28275"/>
    <n v="-4.3769349845201235"/>
    <x v="7"/>
    <x v="1"/>
  </r>
  <r>
    <x v="819"/>
    <x v="11"/>
    <s v="CAMP_DIW_01"/>
    <x v="0"/>
    <n v="190"/>
    <x v="0"/>
    <n v="95"/>
    <n v="57"/>
    <n v="10830"/>
    <n v="71"/>
    <n v="6745"/>
    <n v="17575"/>
    <n v="14"/>
    <n v="0.24561403508771928"/>
    <n v="-4085"/>
    <n v="-0.63235294117647056"/>
    <x v="4"/>
    <x v="0"/>
  </r>
  <r>
    <x v="820"/>
    <x v="25"/>
    <s v="CAMP_DIW_01"/>
    <x v="12"/>
    <n v="172"/>
    <x v="4"/>
    <n v="115.23999999999998"/>
    <n v="334"/>
    <n v="57448"/>
    <n v="591"/>
    <n v="68106.839999999982"/>
    <n v="125554.83999999998"/>
    <n v="257"/>
    <n v="0.76946107784431139"/>
    <n v="10658.839999999982"/>
    <n v="1.6499752321981396"/>
    <x v="6"/>
    <x v="1"/>
  </r>
  <r>
    <x v="821"/>
    <x v="45"/>
    <s v="CAMP_SAN_01"/>
    <x v="3"/>
    <n v="3000"/>
    <x v="3"/>
    <n v="2500"/>
    <n v="54"/>
    <n v="162000"/>
    <n v="125"/>
    <n v="312500"/>
    <n v="474500"/>
    <n v="71"/>
    <n v="1.3148148148148149"/>
    <n v="150500"/>
    <n v="23.297213622291022"/>
    <x v="8"/>
    <x v="3"/>
  </r>
  <r>
    <x v="822"/>
    <x v="46"/>
    <s v="CAMP_DIW_01"/>
    <x v="14"/>
    <n v="110"/>
    <x v="0"/>
    <n v="55"/>
    <n v="50"/>
    <n v="5500"/>
    <n v="76"/>
    <n v="4180"/>
    <n v="9680"/>
    <n v="26"/>
    <n v="0.52"/>
    <n v="-1320"/>
    <n v="-0.2043343653250774"/>
    <x v="3"/>
    <x v="0"/>
  </r>
  <r>
    <x v="823"/>
    <x v="17"/>
    <s v="CAMP_SAN_01"/>
    <x v="3"/>
    <n v="3000"/>
    <x v="3"/>
    <n v="2500"/>
    <n v="79"/>
    <n v="237000"/>
    <n v="171"/>
    <n v="427500"/>
    <n v="664500"/>
    <n v="92"/>
    <n v="1.1645569620253164"/>
    <n v="190500"/>
    <n v="29.489164086687307"/>
    <x v="8"/>
    <x v="3"/>
  </r>
  <r>
    <x v="824"/>
    <x v="24"/>
    <s v="CAMP_SAN_01"/>
    <x v="10"/>
    <n v="370"/>
    <x v="2"/>
    <n v="185"/>
    <n v="273"/>
    <n v="101010"/>
    <n v="1201"/>
    <n v="222185"/>
    <n v="323195"/>
    <n v="928"/>
    <n v="3.3992673992673992"/>
    <n v="121175"/>
    <n v="18.757739938080494"/>
    <x v="5"/>
    <x v="1"/>
  </r>
  <r>
    <x v="825"/>
    <x v="45"/>
    <s v="CAMP_DIW_01"/>
    <x v="6"/>
    <n v="350"/>
    <x v="2"/>
    <n v="175"/>
    <n v="36"/>
    <n v="12600"/>
    <n v="122"/>
    <n v="21350"/>
    <n v="33950"/>
    <n v="86"/>
    <n v="2.3888888888888888"/>
    <n v="8750"/>
    <n v="1.3544891640866874"/>
    <x v="8"/>
    <x v="4"/>
  </r>
  <r>
    <x v="826"/>
    <x v="34"/>
    <s v="CAMP_SAN_01"/>
    <x v="13"/>
    <n v="1020"/>
    <x v="2"/>
    <n v="510"/>
    <n v="106"/>
    <n v="108120"/>
    <n v="424"/>
    <n v="216240"/>
    <n v="324360"/>
    <n v="318"/>
    <n v="3"/>
    <n v="108120"/>
    <n v="16.736842105263158"/>
    <x v="7"/>
    <x v="4"/>
  </r>
  <r>
    <x v="827"/>
    <x v="43"/>
    <s v="CAMP_SAN_01"/>
    <x v="4"/>
    <n v="55"/>
    <x v="1"/>
    <n v="41.25"/>
    <n v="15"/>
    <n v="825"/>
    <n v="12"/>
    <n v="495"/>
    <n v="1320"/>
    <n v="-3"/>
    <n v="-0.2"/>
    <n v="-330"/>
    <n v="-5.108359133126935E-2"/>
    <x v="5"/>
    <x v="2"/>
  </r>
  <r>
    <x v="828"/>
    <x v="3"/>
    <s v="CAMP_SAN_01"/>
    <x v="4"/>
    <n v="55"/>
    <x v="1"/>
    <n v="41.25"/>
    <n v="25"/>
    <n v="1375"/>
    <n v="18"/>
    <n v="742.5"/>
    <n v="2117.5"/>
    <n v="-7"/>
    <n v="-0.28000000000000003"/>
    <n v="-632.5"/>
    <n v="-9.791021671826626E-2"/>
    <x v="0"/>
    <x v="2"/>
  </r>
  <r>
    <x v="829"/>
    <x v="49"/>
    <s v="CAMP_DIW_01"/>
    <x v="3"/>
    <n v="3000"/>
    <x v="3"/>
    <n v="2500"/>
    <n v="416"/>
    <n v="1248000"/>
    <n v="1389"/>
    <n v="3472500"/>
    <n v="4720500"/>
    <n v="973"/>
    <n v="2.3389423076923075"/>
    <n v="2224500"/>
    <n v="344.3498452012384"/>
    <x v="1"/>
    <x v="3"/>
  </r>
  <r>
    <x v="830"/>
    <x v="9"/>
    <s v="CAMP_SAN_01"/>
    <x v="4"/>
    <n v="55"/>
    <x v="1"/>
    <n v="41.25"/>
    <n v="21"/>
    <n v="1155"/>
    <n v="17"/>
    <n v="701.25"/>
    <n v="1856.25"/>
    <n v="-4"/>
    <n v="-0.19047619047619047"/>
    <n v="-453.75"/>
    <n v="-7.0239938080495362E-2"/>
    <x v="5"/>
    <x v="2"/>
  </r>
  <r>
    <x v="831"/>
    <x v="30"/>
    <s v="CAMP_SAN_01"/>
    <x v="9"/>
    <n v="62"/>
    <x v="0"/>
    <n v="31"/>
    <n v="60"/>
    <n v="3720"/>
    <n v="67"/>
    <n v="2077"/>
    <n v="5797"/>
    <n v="7"/>
    <n v="0.11666666666666667"/>
    <n v="-1643"/>
    <n v="-0.25433436532507742"/>
    <x v="6"/>
    <x v="0"/>
  </r>
  <r>
    <x v="832"/>
    <x v="34"/>
    <s v="CAMP_DIW_01"/>
    <x v="14"/>
    <n v="110"/>
    <x v="0"/>
    <n v="55"/>
    <n v="94"/>
    <n v="10340"/>
    <n v="119"/>
    <n v="6545"/>
    <n v="16885"/>
    <n v="25"/>
    <n v="0.26595744680851063"/>
    <n v="-3795"/>
    <n v="-0.58746130030959753"/>
    <x v="7"/>
    <x v="0"/>
  </r>
  <r>
    <x v="833"/>
    <x v="36"/>
    <s v="CAMP_SAN_01"/>
    <x v="13"/>
    <n v="1020"/>
    <x v="2"/>
    <n v="510"/>
    <n v="111"/>
    <n v="113220"/>
    <n v="429"/>
    <n v="218790"/>
    <n v="332010"/>
    <n v="318"/>
    <n v="2.8648648648648649"/>
    <n v="105570"/>
    <n v="16.342105263157894"/>
    <x v="1"/>
    <x v="4"/>
  </r>
  <r>
    <x v="834"/>
    <x v="19"/>
    <s v="CAMP_DIW_01"/>
    <x v="8"/>
    <n v="415"/>
    <x v="1"/>
    <n v="311.25"/>
    <n v="82"/>
    <n v="34030"/>
    <n v="80"/>
    <n v="24900"/>
    <n v="58930"/>
    <n v="-2"/>
    <n v="-2.4390243902439025E-2"/>
    <n v="-9130"/>
    <n v="-1.4133126934984521"/>
    <x v="4"/>
    <x v="2"/>
  </r>
  <r>
    <x v="835"/>
    <x v="8"/>
    <s v="CAMP_DIW_01"/>
    <x v="0"/>
    <n v="190"/>
    <x v="0"/>
    <n v="95"/>
    <n v="59"/>
    <n v="11210"/>
    <n v="79"/>
    <n v="7505"/>
    <n v="18715"/>
    <n v="20"/>
    <n v="0.33898305084745761"/>
    <n v="-3705"/>
    <n v="-0.57352941176470584"/>
    <x v="0"/>
    <x v="0"/>
  </r>
  <r>
    <x v="836"/>
    <x v="17"/>
    <s v="CAMP_DIW_01"/>
    <x v="9"/>
    <n v="62"/>
    <x v="0"/>
    <n v="31"/>
    <n v="54"/>
    <n v="3348"/>
    <n v="68"/>
    <n v="2108"/>
    <n v="5456"/>
    <n v="14"/>
    <n v="0.25925925925925924"/>
    <n v="-1240"/>
    <n v="-0.19195046439628483"/>
    <x v="8"/>
    <x v="0"/>
  </r>
  <r>
    <x v="837"/>
    <x v="32"/>
    <s v="CAMP_DIW_01"/>
    <x v="10"/>
    <n v="290"/>
    <x v="1"/>
    <n v="217.5"/>
    <n v="318"/>
    <n v="92220"/>
    <n v="276"/>
    <n v="60030"/>
    <n v="152250"/>
    <n v="-42"/>
    <n v="-0.13207547169811321"/>
    <n v="-32190"/>
    <n v="-4.9829721362229105"/>
    <x v="4"/>
    <x v="1"/>
  </r>
  <r>
    <x v="838"/>
    <x v="42"/>
    <s v="CAMP_SAN_01"/>
    <x v="14"/>
    <n v="90"/>
    <x v="1"/>
    <n v="67.5"/>
    <n v="39"/>
    <n v="3510"/>
    <n v="31"/>
    <n v="2092.5"/>
    <n v="5602.5"/>
    <n v="-8"/>
    <n v="-0.20512820512820512"/>
    <n v="-1417.5"/>
    <n v="-0.21942724458204335"/>
    <x v="3"/>
    <x v="0"/>
  </r>
  <r>
    <x v="839"/>
    <x v="37"/>
    <s v="CAMP_DIW_01"/>
    <x v="9"/>
    <n v="62"/>
    <x v="0"/>
    <n v="31"/>
    <n v="71"/>
    <n v="4402"/>
    <n v="90"/>
    <n v="2790"/>
    <n v="7192"/>
    <n v="19"/>
    <n v="0.26760563380281688"/>
    <n v="-1612"/>
    <n v="-0.24953560371517028"/>
    <x v="9"/>
    <x v="0"/>
  </r>
  <r>
    <x v="840"/>
    <x v="13"/>
    <s v="CAMP_SAN_01"/>
    <x v="2"/>
    <n v="300"/>
    <x v="2"/>
    <n v="150"/>
    <n v="54"/>
    <n v="16200"/>
    <n v="217"/>
    <n v="32550"/>
    <n v="48750"/>
    <n v="163"/>
    <n v="3.0185185185185186"/>
    <n v="16350"/>
    <n v="2.5309597523219813"/>
    <x v="1"/>
    <x v="2"/>
  </r>
  <r>
    <x v="841"/>
    <x v="30"/>
    <s v="CAMP_DIW_01"/>
    <x v="7"/>
    <n v="1190"/>
    <x v="2"/>
    <n v="595"/>
    <n v="29"/>
    <n v="34510"/>
    <n v="115"/>
    <n v="68425"/>
    <n v="102935"/>
    <n v="86"/>
    <n v="2.9655172413793105"/>
    <n v="33915"/>
    <n v="5.25"/>
    <x v="6"/>
    <x v="2"/>
  </r>
  <r>
    <x v="842"/>
    <x v="10"/>
    <s v="CAMP_SAN_01"/>
    <x v="13"/>
    <n v="1020"/>
    <x v="2"/>
    <n v="510"/>
    <n v="105"/>
    <n v="107100"/>
    <n v="276"/>
    <n v="140760"/>
    <n v="247860"/>
    <n v="171"/>
    <n v="1.6285714285714286"/>
    <n v="33660"/>
    <n v="5.2105263157894735"/>
    <x v="6"/>
    <x v="4"/>
  </r>
  <r>
    <x v="843"/>
    <x v="17"/>
    <s v="CAMP_SAN_01"/>
    <x v="5"/>
    <n v="50"/>
    <x v="1"/>
    <n v="37.5"/>
    <n v="18"/>
    <n v="900"/>
    <n v="16"/>
    <n v="600"/>
    <n v="1500"/>
    <n v="-2"/>
    <n v="-0.1111111111111111"/>
    <n v="-300"/>
    <n v="-4.6439628482972138E-2"/>
    <x v="8"/>
    <x v="0"/>
  </r>
  <r>
    <x v="5"/>
    <x v="32"/>
    <s v="CAMP_DIW_01"/>
    <x v="4"/>
    <n v="55"/>
    <x v="1"/>
    <n v="41.25"/>
    <n v="110"/>
    <n v="6050"/>
    <n v="96"/>
    <n v="3960"/>
    <n v="10010"/>
    <n v="-14"/>
    <n v="-0.12727272727272726"/>
    <n v="-2090"/>
    <n v="-0.3235294117647059"/>
    <x v="4"/>
    <x v="2"/>
  </r>
  <r>
    <x v="844"/>
    <x v="48"/>
    <s v="CAMP_DIW_01"/>
    <x v="0"/>
    <n v="190"/>
    <x v="0"/>
    <n v="95"/>
    <n v="68"/>
    <n v="12920"/>
    <n v="104"/>
    <n v="9880"/>
    <n v="22800"/>
    <n v="36"/>
    <n v="0.52941176470588236"/>
    <n v="-3040"/>
    <n v="-0.47058823529411764"/>
    <x v="4"/>
    <x v="0"/>
  </r>
  <r>
    <x v="845"/>
    <x v="33"/>
    <s v="CAMP_SAN_01"/>
    <x v="4"/>
    <n v="55"/>
    <x v="1"/>
    <n v="41.25"/>
    <n v="21"/>
    <n v="1155"/>
    <n v="19"/>
    <n v="783.75"/>
    <n v="1938.75"/>
    <n v="-2"/>
    <n v="-9.5238095238095233E-2"/>
    <n v="-371.25"/>
    <n v="-5.7469040247678016E-2"/>
    <x v="0"/>
    <x v="2"/>
  </r>
  <r>
    <x v="846"/>
    <x v="37"/>
    <s v="CAMP_SAN_01"/>
    <x v="3"/>
    <n v="3000"/>
    <x v="3"/>
    <n v="2500"/>
    <n v="58"/>
    <n v="174000"/>
    <n v="128"/>
    <n v="320000"/>
    <n v="494000"/>
    <n v="70"/>
    <n v="1.2068965517241379"/>
    <n v="146000"/>
    <n v="22.600619195046441"/>
    <x v="9"/>
    <x v="3"/>
  </r>
  <r>
    <x v="847"/>
    <x v="13"/>
    <s v="CAMP_DIW_01"/>
    <x v="14"/>
    <n v="110"/>
    <x v="0"/>
    <n v="55"/>
    <n v="66"/>
    <n v="7260"/>
    <n v="85"/>
    <n v="4675"/>
    <n v="11935"/>
    <n v="19"/>
    <n v="0.2878787878787879"/>
    <n v="-2585"/>
    <n v="-0.40015479876160992"/>
    <x v="1"/>
    <x v="0"/>
  </r>
  <r>
    <x v="848"/>
    <x v="10"/>
    <s v="CAMP_SAN_01"/>
    <x v="10"/>
    <n v="370"/>
    <x v="2"/>
    <n v="185"/>
    <n v="240"/>
    <n v="88800"/>
    <n v="636"/>
    <n v="117660"/>
    <n v="206460"/>
    <n v="396"/>
    <n v="1.65"/>
    <n v="28860"/>
    <n v="4.4674922600619196"/>
    <x v="6"/>
    <x v="1"/>
  </r>
  <r>
    <x v="849"/>
    <x v="48"/>
    <s v="CAMP_SAN_01"/>
    <x v="12"/>
    <n v="172"/>
    <x v="4"/>
    <n v="115.23999999999998"/>
    <n v="250"/>
    <n v="43000"/>
    <n v="382"/>
    <n v="44021.679999999993"/>
    <n v="87021.68"/>
    <n v="132"/>
    <n v="0.52800000000000002"/>
    <n v="1021.679999999993"/>
    <n v="0.15815479876160882"/>
    <x v="4"/>
    <x v="1"/>
  </r>
  <r>
    <x v="850"/>
    <x v="2"/>
    <s v="CAMP_SAN_01"/>
    <x v="6"/>
    <n v="350"/>
    <x v="2"/>
    <n v="175"/>
    <n v="60"/>
    <n v="21000"/>
    <n v="234"/>
    <n v="40950"/>
    <n v="61950"/>
    <n v="174"/>
    <n v="2.9"/>
    <n v="19950"/>
    <n v="3.0882352941176472"/>
    <x v="2"/>
    <x v="4"/>
  </r>
  <r>
    <x v="851"/>
    <x v="23"/>
    <s v="CAMP_SAN_01"/>
    <x v="2"/>
    <n v="300"/>
    <x v="2"/>
    <n v="150"/>
    <n v="46"/>
    <n v="13800"/>
    <n v="120"/>
    <n v="18000"/>
    <n v="31800"/>
    <n v="74"/>
    <n v="1.6086956521739131"/>
    <n v="4200"/>
    <n v="0.65015479876160986"/>
    <x v="6"/>
    <x v="2"/>
  </r>
  <r>
    <x v="5"/>
    <x v="10"/>
    <s v="CAMP_DIW_01"/>
    <x v="0"/>
    <n v="190"/>
    <x v="0"/>
    <n v="95"/>
    <n v="70"/>
    <n v="13300"/>
    <n v="93"/>
    <n v="8835"/>
    <n v="22135"/>
    <n v="23"/>
    <n v="0.32857142857142857"/>
    <n v="-4465"/>
    <n v="-0.69117647058823528"/>
    <x v="6"/>
    <x v="0"/>
  </r>
  <r>
    <x v="852"/>
    <x v="37"/>
    <s v="CAMP_SAN_01"/>
    <x v="10"/>
    <n v="370"/>
    <x v="2"/>
    <n v="185"/>
    <n v="220"/>
    <n v="81400"/>
    <n v="886"/>
    <n v="163910"/>
    <n v="245310"/>
    <n v="666"/>
    <n v="3.0272727272727273"/>
    <n v="82510"/>
    <n v="12.772445820433436"/>
    <x v="9"/>
    <x v="1"/>
  </r>
  <r>
    <x v="853"/>
    <x v="45"/>
    <s v="CAMP_DIW_01"/>
    <x v="7"/>
    <n v="1190"/>
    <x v="2"/>
    <n v="595"/>
    <n v="28"/>
    <n v="33320"/>
    <n v="92"/>
    <n v="54740"/>
    <n v="88060"/>
    <n v="64"/>
    <n v="2.2857142857142856"/>
    <n v="21420"/>
    <n v="3.3157894736842106"/>
    <x v="8"/>
    <x v="2"/>
  </r>
  <r>
    <x v="854"/>
    <x v="39"/>
    <s v="CAMP_DIW_01"/>
    <x v="3"/>
    <n v="3000"/>
    <x v="3"/>
    <n v="2500"/>
    <n v="369"/>
    <n v="1107000"/>
    <n v="1007"/>
    <n v="2517500"/>
    <n v="3624500"/>
    <n v="638"/>
    <n v="1.7289972899728998"/>
    <n v="1410500"/>
    <n v="218.343653250774"/>
    <x v="1"/>
    <x v="3"/>
  </r>
  <r>
    <x v="855"/>
    <x v="32"/>
    <s v="CAMP_DIW_01"/>
    <x v="2"/>
    <n v="300"/>
    <x v="2"/>
    <n v="150"/>
    <n v="59"/>
    <n v="17700"/>
    <n v="176"/>
    <n v="26400"/>
    <n v="44100"/>
    <n v="117"/>
    <n v="1.9830508474576272"/>
    <n v="8700"/>
    <n v="1.346749226006192"/>
    <x v="4"/>
    <x v="2"/>
  </r>
  <r>
    <x v="856"/>
    <x v="6"/>
    <s v="CAMP_DIW_01"/>
    <x v="9"/>
    <n v="62"/>
    <x v="0"/>
    <n v="31"/>
    <n v="80"/>
    <n v="4960"/>
    <n v="124"/>
    <n v="3844"/>
    <n v="8804"/>
    <n v="44"/>
    <n v="0.55000000000000004"/>
    <n v="-1116"/>
    <n v="-0.17275541795665636"/>
    <x v="3"/>
    <x v="0"/>
  </r>
  <r>
    <x v="857"/>
    <x v="45"/>
    <s v="CAMP_DIW_01"/>
    <x v="0"/>
    <n v="190"/>
    <x v="0"/>
    <n v="95"/>
    <n v="33"/>
    <n v="6270"/>
    <n v="43"/>
    <n v="4085"/>
    <n v="10355"/>
    <n v="10"/>
    <n v="0.30303030303030304"/>
    <n v="-2185"/>
    <n v="-0.33823529411764708"/>
    <x v="8"/>
    <x v="0"/>
  </r>
  <r>
    <x v="858"/>
    <x v="9"/>
    <s v="CAMP_SAN_01"/>
    <x v="14"/>
    <n v="90"/>
    <x v="1"/>
    <n v="67.5"/>
    <n v="49"/>
    <n v="4410"/>
    <n v="39"/>
    <n v="2632.5"/>
    <n v="7042.5"/>
    <n v="-10"/>
    <n v="-0.20408163265306123"/>
    <n v="-1777.5"/>
    <n v="-0.27515479876160992"/>
    <x v="5"/>
    <x v="0"/>
  </r>
  <r>
    <x v="859"/>
    <x v="30"/>
    <s v="CAMP_SAN_01"/>
    <x v="8"/>
    <n v="415"/>
    <x v="1"/>
    <n v="311.25"/>
    <n v="28"/>
    <n v="11620"/>
    <n v="23"/>
    <n v="7158.75"/>
    <n v="18778.75"/>
    <n v="-5"/>
    <n v="-0.17857142857142858"/>
    <n v="-4461.25"/>
    <n v="-0.69059597523219818"/>
    <x v="6"/>
    <x v="2"/>
  </r>
  <r>
    <x v="860"/>
    <x v="39"/>
    <s v="CAMP_DIW_01"/>
    <x v="1"/>
    <n v="156"/>
    <x v="1"/>
    <n v="117"/>
    <n v="385"/>
    <n v="60060"/>
    <n v="369"/>
    <n v="43173"/>
    <n v="103233"/>
    <n v="-16"/>
    <n v="-4.1558441558441558E-2"/>
    <n v="-16887"/>
    <n v="-2.6140866873065014"/>
    <x v="1"/>
    <x v="1"/>
  </r>
  <r>
    <x v="861"/>
    <x v="12"/>
    <s v="CAMP_SAN_01"/>
    <x v="8"/>
    <n v="415"/>
    <x v="1"/>
    <n v="311.25"/>
    <n v="40"/>
    <n v="16600"/>
    <n v="28"/>
    <n v="8715"/>
    <n v="25315"/>
    <n v="-12"/>
    <n v="-0.3"/>
    <n v="-7885"/>
    <n v="-1.2205882352941178"/>
    <x v="7"/>
    <x v="2"/>
  </r>
  <r>
    <x v="862"/>
    <x v="40"/>
    <s v="CAMP_SAN_01"/>
    <x v="11"/>
    <n v="860"/>
    <x v="4"/>
    <n v="576.19999999999993"/>
    <n v="243"/>
    <n v="208980"/>
    <n v="332"/>
    <n v="191298.39999999997"/>
    <n v="400278.39999999997"/>
    <n v="89"/>
    <n v="0.36625514403292181"/>
    <n v="-17681.600000000035"/>
    <n v="-2.7370897832817391"/>
    <x v="9"/>
    <x v="1"/>
  </r>
  <r>
    <x v="863"/>
    <x v="41"/>
    <s v="CAMP_DIW_01"/>
    <x v="4"/>
    <n v="55"/>
    <x v="1"/>
    <n v="41.25"/>
    <n v="47"/>
    <n v="2585"/>
    <n v="40"/>
    <n v="1650"/>
    <n v="4235"/>
    <n v="-7"/>
    <n v="-0.14893617021276595"/>
    <n v="-935"/>
    <n v="-0.14473684210526316"/>
    <x v="9"/>
    <x v="2"/>
  </r>
  <r>
    <x v="864"/>
    <x v="49"/>
    <s v="CAMP_DIW_01"/>
    <x v="0"/>
    <n v="190"/>
    <x v="0"/>
    <n v="95"/>
    <n v="84"/>
    <n v="15960"/>
    <n v="131"/>
    <n v="12445"/>
    <n v="28405"/>
    <n v="47"/>
    <n v="0.55952380952380953"/>
    <n v="-3515"/>
    <n v="-0.54411764705882348"/>
    <x v="1"/>
    <x v="0"/>
  </r>
  <r>
    <x v="865"/>
    <x v="1"/>
    <s v="CAMP_DIW_01"/>
    <x v="2"/>
    <n v="300"/>
    <x v="2"/>
    <n v="150"/>
    <n v="63"/>
    <n v="18900"/>
    <n v="221"/>
    <n v="33150"/>
    <n v="52050"/>
    <n v="158"/>
    <n v="2.5079365079365079"/>
    <n v="14250"/>
    <n v="2.2058823529411766"/>
    <x v="1"/>
    <x v="2"/>
  </r>
  <r>
    <x v="866"/>
    <x v="43"/>
    <s v="CAMP_DIW_01"/>
    <x v="1"/>
    <n v="156"/>
    <x v="1"/>
    <n v="117"/>
    <n v="281"/>
    <n v="43836"/>
    <n v="244"/>
    <n v="28548"/>
    <n v="72384"/>
    <n v="-37"/>
    <n v="-0.13167259786476868"/>
    <n v="-15288"/>
    <n v="-2.3665634674922602"/>
    <x v="5"/>
    <x v="1"/>
  </r>
  <r>
    <x v="867"/>
    <x v="5"/>
    <s v="CAMP_SAN_01"/>
    <x v="0"/>
    <n v="190"/>
    <x v="0"/>
    <n v="95"/>
    <n v="43"/>
    <n v="8170"/>
    <n v="59"/>
    <n v="5605"/>
    <n v="13775"/>
    <n v="16"/>
    <n v="0.37209302325581395"/>
    <n v="-2565"/>
    <n v="-0.39705882352941174"/>
    <x v="1"/>
    <x v="0"/>
  </r>
  <r>
    <x v="868"/>
    <x v="34"/>
    <s v="CAMP_SAN_01"/>
    <x v="12"/>
    <n v="172"/>
    <x v="4"/>
    <n v="115.23999999999998"/>
    <n v="237"/>
    <n v="40764"/>
    <n v="341"/>
    <n v="39296.839999999997"/>
    <n v="80060.84"/>
    <n v="104"/>
    <n v="0.43881856540084391"/>
    <n v="-1467.1600000000035"/>
    <n v="-0.22711455108359188"/>
    <x v="7"/>
    <x v="1"/>
  </r>
  <r>
    <x v="869"/>
    <x v="22"/>
    <s v="CAMP_SAN_01"/>
    <x v="4"/>
    <n v="55"/>
    <x v="1"/>
    <n v="41.25"/>
    <n v="16"/>
    <n v="880"/>
    <n v="12"/>
    <n v="495"/>
    <n v="1375"/>
    <n v="-4"/>
    <n v="-0.25"/>
    <n v="-385"/>
    <n v="-5.9597523219814243E-2"/>
    <x v="5"/>
    <x v="2"/>
  </r>
  <r>
    <x v="870"/>
    <x v="3"/>
    <s v="CAMP_DIW_01"/>
    <x v="9"/>
    <n v="62"/>
    <x v="0"/>
    <n v="31"/>
    <n v="98"/>
    <n v="6076"/>
    <n v="109"/>
    <n v="3379"/>
    <n v="9455"/>
    <n v="11"/>
    <n v="0.11224489795918367"/>
    <n v="-2697"/>
    <n v="-0.41749226006191953"/>
    <x v="0"/>
    <x v="0"/>
  </r>
  <r>
    <x v="871"/>
    <x v="45"/>
    <s v="CAMP_DIW_01"/>
    <x v="10"/>
    <n v="290"/>
    <x v="1"/>
    <n v="217.5"/>
    <n v="169"/>
    <n v="49010"/>
    <n v="160"/>
    <n v="34800"/>
    <n v="83810"/>
    <n v="-9"/>
    <n v="-5.3254437869822487E-2"/>
    <n v="-14210"/>
    <n v="-2.1996904024767803"/>
    <x v="8"/>
    <x v="1"/>
  </r>
  <r>
    <x v="872"/>
    <x v="10"/>
    <s v="CAMP_SAN_01"/>
    <x v="9"/>
    <n v="62"/>
    <x v="0"/>
    <n v="31"/>
    <n v="61"/>
    <n v="3782"/>
    <n v="87"/>
    <n v="2697"/>
    <n v="6479"/>
    <n v="26"/>
    <n v="0.42622950819672129"/>
    <n v="-1085"/>
    <n v="-0.16795665634674922"/>
    <x v="6"/>
    <x v="0"/>
  </r>
  <r>
    <x v="873"/>
    <x v="33"/>
    <s v="CAMP_DIW_01"/>
    <x v="0"/>
    <n v="190"/>
    <x v="0"/>
    <n v="95"/>
    <n v="36"/>
    <n v="6840"/>
    <n v="56"/>
    <n v="5320"/>
    <n v="12160"/>
    <n v="20"/>
    <n v="0.55555555555555558"/>
    <n v="-1520"/>
    <n v="-0.23529411764705882"/>
    <x v="0"/>
    <x v="0"/>
  </r>
  <r>
    <x v="874"/>
    <x v="6"/>
    <s v="CAMP_SAN_01"/>
    <x v="13"/>
    <n v="1020"/>
    <x v="2"/>
    <n v="510"/>
    <n v="64"/>
    <n v="65280"/>
    <n v="250"/>
    <n v="127500"/>
    <n v="192780"/>
    <n v="186"/>
    <n v="2.90625"/>
    <n v="62220"/>
    <n v="9.6315789473684212"/>
    <x v="3"/>
    <x v="4"/>
  </r>
  <r>
    <x v="875"/>
    <x v="1"/>
    <s v="CAMP_DIW_01"/>
    <x v="10"/>
    <n v="290"/>
    <x v="1"/>
    <n v="217.5"/>
    <n v="323"/>
    <n v="93670"/>
    <n v="251"/>
    <n v="54592.5"/>
    <n v="148262.5"/>
    <n v="-72"/>
    <n v="-0.22291021671826625"/>
    <n v="-39077.5"/>
    <n v="-6.0491486068111451"/>
    <x v="1"/>
    <x v="1"/>
  </r>
  <r>
    <x v="876"/>
    <x v="10"/>
    <s v="CAMP_SAN_01"/>
    <x v="3"/>
    <n v="3000"/>
    <x v="3"/>
    <n v="2500"/>
    <n v="118"/>
    <n v="354000"/>
    <n v="208"/>
    <n v="520000"/>
    <n v="874000"/>
    <n v="90"/>
    <n v="0.76271186440677963"/>
    <n v="166000"/>
    <n v="25.69659442724458"/>
    <x v="6"/>
    <x v="3"/>
  </r>
  <r>
    <x v="877"/>
    <x v="42"/>
    <s v="CAMP_DIW_01"/>
    <x v="10"/>
    <n v="290"/>
    <x v="1"/>
    <n v="217.5"/>
    <n v="236"/>
    <n v="68440"/>
    <n v="210"/>
    <n v="45675"/>
    <n v="114115"/>
    <n v="-26"/>
    <n v="-0.11016949152542373"/>
    <n v="-22765"/>
    <n v="-3.5239938080495357"/>
    <x v="3"/>
    <x v="1"/>
  </r>
  <r>
    <x v="878"/>
    <x v="21"/>
    <s v="CAMP_DIW_01"/>
    <x v="9"/>
    <n v="62"/>
    <x v="0"/>
    <n v="31"/>
    <n v="126"/>
    <n v="7812"/>
    <n v="168"/>
    <n v="5208"/>
    <n v="13020"/>
    <n v="42"/>
    <n v="0.33333333333333331"/>
    <n v="-2604"/>
    <n v="-0.40309597523219814"/>
    <x v="7"/>
    <x v="0"/>
  </r>
  <r>
    <x v="879"/>
    <x v="0"/>
    <s v="CAMP_DIW_01"/>
    <x v="2"/>
    <n v="300"/>
    <x v="2"/>
    <n v="150"/>
    <n v="42"/>
    <n v="12600"/>
    <n v="166"/>
    <n v="24900"/>
    <n v="37500"/>
    <n v="124"/>
    <n v="2.9523809523809526"/>
    <n v="12300"/>
    <n v="1.9040247678018576"/>
    <x v="0"/>
    <x v="2"/>
  </r>
  <r>
    <x v="880"/>
    <x v="34"/>
    <s v="CAMP_DIW_01"/>
    <x v="1"/>
    <n v="156"/>
    <x v="1"/>
    <n v="117"/>
    <n v="323"/>
    <n v="50388"/>
    <n v="293"/>
    <n v="34281"/>
    <n v="84669"/>
    <n v="-30"/>
    <n v="-9.2879256965944276E-2"/>
    <n v="-16107"/>
    <n v="-2.4933436532507738"/>
    <x v="7"/>
    <x v="1"/>
  </r>
  <r>
    <x v="881"/>
    <x v="2"/>
    <s v="CAMP_DIW_01"/>
    <x v="0"/>
    <n v="190"/>
    <x v="0"/>
    <n v="95"/>
    <n v="42"/>
    <n v="7980"/>
    <n v="55"/>
    <n v="5225"/>
    <n v="13205"/>
    <n v="13"/>
    <n v="0.30952380952380953"/>
    <n v="-2755"/>
    <n v="-0.4264705882352941"/>
    <x v="2"/>
    <x v="0"/>
  </r>
  <r>
    <x v="882"/>
    <x v="34"/>
    <s v="CAMP_SAN_01"/>
    <x v="6"/>
    <n v="350"/>
    <x v="2"/>
    <n v="175"/>
    <n v="117"/>
    <n v="40950"/>
    <n v="457"/>
    <n v="79975"/>
    <n v="120925"/>
    <n v="340"/>
    <n v="2.9059829059829059"/>
    <n v="39025"/>
    <n v="6.0410216718266252"/>
    <x v="7"/>
    <x v="4"/>
  </r>
  <r>
    <x v="883"/>
    <x v="44"/>
    <s v="CAMP_DIW_01"/>
    <x v="13"/>
    <n v="1020"/>
    <x v="2"/>
    <n v="510"/>
    <n v="50"/>
    <n v="51000"/>
    <n v="202"/>
    <n v="103020"/>
    <n v="154020"/>
    <n v="152"/>
    <n v="3.04"/>
    <n v="52020"/>
    <n v="8.0526315789473681"/>
    <x v="7"/>
    <x v="4"/>
  </r>
  <r>
    <x v="884"/>
    <x v="42"/>
    <s v="CAMP_DIW_01"/>
    <x v="14"/>
    <n v="110"/>
    <x v="0"/>
    <n v="55"/>
    <n v="50"/>
    <n v="5500"/>
    <n v="58"/>
    <n v="3190"/>
    <n v="8690"/>
    <n v="8"/>
    <n v="0.16"/>
    <n v="-2310"/>
    <n v="-0.35758513931888547"/>
    <x v="3"/>
    <x v="0"/>
  </r>
  <r>
    <x v="885"/>
    <x v="44"/>
    <s v="CAMP_SAN_01"/>
    <x v="4"/>
    <n v="55"/>
    <x v="1"/>
    <n v="41.25"/>
    <n v="28"/>
    <n v="1540"/>
    <n v="26"/>
    <n v="1072.5"/>
    <n v="2612.5"/>
    <n v="-2"/>
    <n v="-7.1428571428571425E-2"/>
    <n v="-467.5"/>
    <n v="-7.2368421052631582E-2"/>
    <x v="7"/>
    <x v="2"/>
  </r>
  <r>
    <x v="886"/>
    <x v="26"/>
    <s v="CAMP_SAN_01"/>
    <x v="6"/>
    <n v="350"/>
    <x v="2"/>
    <n v="175"/>
    <n v="73"/>
    <n v="25550"/>
    <n v="286"/>
    <n v="50050"/>
    <n v="75600"/>
    <n v="213"/>
    <n v="2.9178082191780823"/>
    <n v="24500"/>
    <n v="3.7925696594427243"/>
    <x v="2"/>
    <x v="4"/>
  </r>
  <r>
    <x v="887"/>
    <x v="1"/>
    <s v="CAMP_DIW_01"/>
    <x v="13"/>
    <n v="1020"/>
    <x v="2"/>
    <n v="510"/>
    <n v="52"/>
    <n v="53040"/>
    <n v="178"/>
    <n v="90780"/>
    <n v="143820"/>
    <n v="126"/>
    <n v="2.4230769230769229"/>
    <n v="37740"/>
    <n v="5.8421052631578947"/>
    <x v="1"/>
    <x v="4"/>
  </r>
  <r>
    <x v="888"/>
    <x v="49"/>
    <s v="CAMP_SAN_01"/>
    <x v="4"/>
    <n v="55"/>
    <x v="1"/>
    <n v="41.25"/>
    <n v="24"/>
    <n v="1320"/>
    <n v="20"/>
    <n v="825"/>
    <n v="2145"/>
    <n v="-4"/>
    <n v="-0.16666666666666666"/>
    <n v="-495"/>
    <n v="-7.6625386996904021E-2"/>
    <x v="1"/>
    <x v="2"/>
  </r>
  <r>
    <x v="889"/>
    <x v="46"/>
    <s v="CAMP_DIW_01"/>
    <x v="11"/>
    <n v="860"/>
    <x v="4"/>
    <n v="576.19999999999993"/>
    <n v="301"/>
    <n v="258860"/>
    <n v="526"/>
    <n v="303081.19999999995"/>
    <n v="561941.19999999995"/>
    <n v="225"/>
    <n v="0.74750830564784054"/>
    <n v="44221.199999999953"/>
    <n v="6.8453869969040175"/>
    <x v="3"/>
    <x v="1"/>
  </r>
  <r>
    <x v="890"/>
    <x v="11"/>
    <s v="CAMP_SAN_01"/>
    <x v="13"/>
    <n v="1020"/>
    <x v="2"/>
    <n v="510"/>
    <n v="100"/>
    <n v="102000"/>
    <n v="396"/>
    <n v="201960"/>
    <n v="303960"/>
    <n v="296"/>
    <n v="2.96"/>
    <n v="99960"/>
    <n v="15.473684210526315"/>
    <x v="4"/>
    <x v="4"/>
  </r>
  <r>
    <x v="891"/>
    <x v="30"/>
    <s v="CAMP_DIW_01"/>
    <x v="4"/>
    <n v="55"/>
    <x v="1"/>
    <n v="41.25"/>
    <n v="94"/>
    <n v="5170"/>
    <n v="84"/>
    <n v="3465"/>
    <n v="8635"/>
    <n v="-10"/>
    <n v="-0.10638297872340426"/>
    <n v="-1705"/>
    <n v="-0.26393188854489164"/>
    <x v="6"/>
    <x v="2"/>
  </r>
  <r>
    <x v="892"/>
    <x v="20"/>
    <s v="CAMP_SAN_01"/>
    <x v="7"/>
    <n v="1190"/>
    <x v="2"/>
    <n v="595"/>
    <n v="37"/>
    <n v="44030"/>
    <n v="156"/>
    <n v="92820"/>
    <n v="136850"/>
    <n v="119"/>
    <n v="3.2162162162162162"/>
    <n v="48790"/>
    <n v="7.5526315789473681"/>
    <x v="1"/>
    <x v="2"/>
  </r>
  <r>
    <x v="893"/>
    <x v="28"/>
    <s v="CAMP_SAN_01"/>
    <x v="8"/>
    <n v="415"/>
    <x v="1"/>
    <n v="311.25"/>
    <n v="34"/>
    <n v="14110"/>
    <n v="27"/>
    <n v="8403.75"/>
    <n v="22513.75"/>
    <n v="-7"/>
    <n v="-0.20588235294117646"/>
    <n v="-5706.25"/>
    <n v="-0.88332043343653255"/>
    <x v="1"/>
    <x v="2"/>
  </r>
  <r>
    <x v="894"/>
    <x v="29"/>
    <s v="CAMP_DIW_01"/>
    <x v="12"/>
    <n v="172"/>
    <x v="4"/>
    <n v="115.23999999999998"/>
    <n v="281"/>
    <n v="48332"/>
    <n v="435"/>
    <n v="50129.399999999994"/>
    <n v="98461.4"/>
    <n v="154"/>
    <n v="0.54804270462633453"/>
    <n v="1797.3999999999942"/>
    <n v="0.27823529411764614"/>
    <x v="4"/>
    <x v="1"/>
  </r>
  <r>
    <x v="895"/>
    <x v="48"/>
    <s v="CAMP_DIW_01"/>
    <x v="12"/>
    <n v="172"/>
    <x v="4"/>
    <n v="115.23999999999998"/>
    <n v="316"/>
    <n v="54352"/>
    <n v="521"/>
    <n v="60040.039999999986"/>
    <n v="114392.03999999998"/>
    <n v="205"/>
    <n v="0.64873417721518989"/>
    <n v="5688.0399999999863"/>
    <n v="0.88050154798761393"/>
    <x v="4"/>
    <x v="1"/>
  </r>
  <r>
    <x v="896"/>
    <x v="47"/>
    <s v="CAMP_DIW_01"/>
    <x v="1"/>
    <n v="156"/>
    <x v="1"/>
    <n v="117"/>
    <n v="378"/>
    <n v="58968"/>
    <n v="343"/>
    <n v="40131"/>
    <n v="99099"/>
    <n v="-35"/>
    <n v="-9.2592592592592587E-2"/>
    <n v="-18837"/>
    <n v="-2.9159442724458202"/>
    <x v="1"/>
    <x v="1"/>
  </r>
  <r>
    <x v="897"/>
    <x v="13"/>
    <s v="CAMP_DIW_01"/>
    <x v="11"/>
    <n v="860"/>
    <x v="4"/>
    <n v="576.19999999999993"/>
    <n v="381"/>
    <n v="327660"/>
    <n v="563"/>
    <n v="324400.59999999998"/>
    <n v="652060.6"/>
    <n v="182"/>
    <n v="0.47769028871391078"/>
    <n v="-3259.4000000000233"/>
    <n v="-0.50455108359133483"/>
    <x v="1"/>
    <x v="1"/>
  </r>
  <r>
    <x v="898"/>
    <x v="21"/>
    <s v="CAMP_SAN_01"/>
    <x v="8"/>
    <n v="415"/>
    <x v="1"/>
    <n v="311.25"/>
    <n v="27"/>
    <n v="11205"/>
    <n v="22"/>
    <n v="6847.5"/>
    <n v="18052.5"/>
    <n v="-5"/>
    <n v="-0.18518518518518517"/>
    <n v="-4357.5"/>
    <n v="-0.6745356037151703"/>
    <x v="7"/>
    <x v="2"/>
  </r>
  <r>
    <x v="899"/>
    <x v="28"/>
    <s v="CAMP_SAN_01"/>
    <x v="4"/>
    <n v="55"/>
    <x v="1"/>
    <n v="41.25"/>
    <n v="25"/>
    <n v="1375"/>
    <n v="21"/>
    <n v="866.25"/>
    <n v="2241.25"/>
    <n v="-4"/>
    <n v="-0.16"/>
    <n v="-508.75"/>
    <n v="-7.8753869969040241E-2"/>
    <x v="1"/>
    <x v="2"/>
  </r>
  <r>
    <x v="900"/>
    <x v="22"/>
    <s v="CAMP_DIW_01"/>
    <x v="9"/>
    <n v="62"/>
    <x v="0"/>
    <n v="31"/>
    <n v="87"/>
    <n v="5394"/>
    <n v="93"/>
    <n v="2883"/>
    <n v="8277"/>
    <n v="6"/>
    <n v="6.8965517241379309E-2"/>
    <n v="-2511"/>
    <n v="-0.38869969040247676"/>
    <x v="5"/>
    <x v="0"/>
  </r>
  <r>
    <x v="901"/>
    <x v="34"/>
    <s v="CAMP_SAN_01"/>
    <x v="8"/>
    <n v="415"/>
    <x v="1"/>
    <n v="311.25"/>
    <n v="31"/>
    <n v="12865"/>
    <n v="26"/>
    <n v="8092.5"/>
    <n v="20957.5"/>
    <n v="-5"/>
    <n v="-0.16129032258064516"/>
    <n v="-4772.5"/>
    <n v="-0.73877708978328172"/>
    <x v="7"/>
    <x v="2"/>
  </r>
  <r>
    <x v="902"/>
    <x v="15"/>
    <s v="CAMP_SAN_01"/>
    <x v="9"/>
    <n v="62"/>
    <x v="0"/>
    <n v="31"/>
    <n v="67"/>
    <n v="4154"/>
    <n v="74"/>
    <n v="2294"/>
    <n v="6448"/>
    <n v="7"/>
    <n v="0.1044776119402985"/>
    <n v="-1860"/>
    <n v="-0.28792569659442724"/>
    <x v="7"/>
    <x v="0"/>
  </r>
  <r>
    <x v="903"/>
    <x v="18"/>
    <s v="CAMP_DIW_01"/>
    <x v="0"/>
    <n v="190"/>
    <x v="0"/>
    <n v="95"/>
    <n v="43"/>
    <n v="8170"/>
    <n v="58"/>
    <n v="5510"/>
    <n v="13680"/>
    <n v="15"/>
    <n v="0.34883720930232559"/>
    <n v="-2660"/>
    <n v="-0.41176470588235292"/>
    <x v="3"/>
    <x v="0"/>
  </r>
  <r>
    <x v="904"/>
    <x v="28"/>
    <s v="CAMP_DIW_01"/>
    <x v="9"/>
    <n v="62"/>
    <x v="0"/>
    <n v="31"/>
    <n v="141"/>
    <n v="8742"/>
    <n v="179"/>
    <n v="5549"/>
    <n v="14291"/>
    <n v="38"/>
    <n v="0.26950354609929078"/>
    <n v="-3193"/>
    <n v="-0.49427244582043345"/>
    <x v="1"/>
    <x v="0"/>
  </r>
  <r>
    <x v="905"/>
    <x v="30"/>
    <s v="CAMP_DIW_01"/>
    <x v="11"/>
    <n v="860"/>
    <x v="4"/>
    <n v="576.19999999999993"/>
    <n v="322"/>
    <n v="276920"/>
    <n v="386"/>
    <n v="222413.19999999998"/>
    <n v="499333.19999999995"/>
    <n v="64"/>
    <n v="0.19875776397515527"/>
    <n v="-54506.800000000017"/>
    <n v="-8.4375851393188874"/>
    <x v="6"/>
    <x v="1"/>
  </r>
  <r>
    <x v="906"/>
    <x v="15"/>
    <s v="CAMP_DIW_01"/>
    <x v="14"/>
    <n v="110"/>
    <x v="0"/>
    <n v="55"/>
    <n v="85"/>
    <n v="9350"/>
    <n v="90"/>
    <n v="4950"/>
    <n v="14300"/>
    <n v="5"/>
    <n v="5.8823529411764705E-2"/>
    <n v="-4400"/>
    <n v="-0.68111455108359131"/>
    <x v="7"/>
    <x v="0"/>
  </r>
  <r>
    <x v="907"/>
    <x v="14"/>
    <s v="CAMP_SAN_01"/>
    <x v="8"/>
    <n v="415"/>
    <x v="1"/>
    <n v="311.25"/>
    <n v="22"/>
    <n v="9130"/>
    <n v="15"/>
    <n v="4668.75"/>
    <n v="13798.75"/>
    <n v="-7"/>
    <n v="-0.31818181818181818"/>
    <n v="-4461.25"/>
    <n v="-0.69059597523219818"/>
    <x v="3"/>
    <x v="2"/>
  </r>
  <r>
    <x v="908"/>
    <x v="24"/>
    <s v="CAMP_DIW_01"/>
    <x v="6"/>
    <n v="350"/>
    <x v="2"/>
    <n v="175"/>
    <n v="61"/>
    <n v="21350"/>
    <n v="237"/>
    <n v="41475"/>
    <n v="62825"/>
    <n v="176"/>
    <n v="2.8852459016393444"/>
    <n v="20125"/>
    <n v="3.115325077399381"/>
    <x v="5"/>
    <x v="4"/>
  </r>
  <r>
    <x v="909"/>
    <x v="36"/>
    <s v="CAMP_SAN_01"/>
    <x v="1"/>
    <n v="200"/>
    <x v="2"/>
    <n v="100"/>
    <n v="309"/>
    <n v="61800"/>
    <n v="1226"/>
    <n v="122600"/>
    <n v="184400"/>
    <n v="917"/>
    <n v="2.9676375404530746"/>
    <n v="60800"/>
    <n v="9.4117647058823533"/>
    <x v="1"/>
    <x v="1"/>
  </r>
  <r>
    <x v="910"/>
    <x v="42"/>
    <s v="CAMP_DIW_01"/>
    <x v="9"/>
    <n v="62"/>
    <x v="0"/>
    <n v="31"/>
    <n v="105"/>
    <n v="6510"/>
    <n v="115"/>
    <n v="3565"/>
    <n v="10075"/>
    <n v="10"/>
    <n v="9.5238095238095233E-2"/>
    <n v="-2945"/>
    <n v="-0.45588235294117646"/>
    <x v="3"/>
    <x v="0"/>
  </r>
  <r>
    <x v="911"/>
    <x v="38"/>
    <s v="CAMP_DIW_01"/>
    <x v="7"/>
    <n v="1190"/>
    <x v="2"/>
    <n v="595"/>
    <n v="47"/>
    <n v="55930"/>
    <n v="186"/>
    <n v="110670"/>
    <n v="166600"/>
    <n v="139"/>
    <n v="2.9574468085106385"/>
    <n v="54740"/>
    <n v="8.473684210526315"/>
    <x v="7"/>
    <x v="2"/>
  </r>
  <r>
    <x v="912"/>
    <x v="44"/>
    <s v="CAMP_SAN_01"/>
    <x v="5"/>
    <n v="50"/>
    <x v="1"/>
    <n v="37.5"/>
    <n v="30"/>
    <n v="1500"/>
    <n v="28"/>
    <n v="1050"/>
    <n v="2550"/>
    <n v="-2"/>
    <n v="-6.6666666666666666E-2"/>
    <n v="-450"/>
    <n v="-6.9659442724458204E-2"/>
    <x v="7"/>
    <x v="0"/>
  </r>
  <r>
    <x v="913"/>
    <x v="0"/>
    <s v="CAMP_SAN_01"/>
    <x v="2"/>
    <n v="300"/>
    <x v="2"/>
    <n v="150"/>
    <n v="30"/>
    <n v="9000"/>
    <n v="123"/>
    <n v="18450"/>
    <n v="27450"/>
    <n v="93"/>
    <n v="3.1"/>
    <n v="9450"/>
    <n v="1.4628482972136223"/>
    <x v="0"/>
    <x v="2"/>
  </r>
  <r>
    <x v="914"/>
    <x v="43"/>
    <s v="CAMP_DIW_01"/>
    <x v="6"/>
    <n v="350"/>
    <x v="2"/>
    <n v="175"/>
    <n v="47"/>
    <n v="16450"/>
    <n v="163"/>
    <n v="28525"/>
    <n v="44975"/>
    <n v="116"/>
    <n v="2.4680851063829787"/>
    <n v="12075"/>
    <n v="1.8691950464396285"/>
    <x v="5"/>
    <x v="4"/>
  </r>
  <r>
    <x v="915"/>
    <x v="9"/>
    <s v="CAMP_DIW_01"/>
    <x v="11"/>
    <n v="860"/>
    <x v="4"/>
    <n v="576.19999999999993"/>
    <n v="301"/>
    <n v="258860"/>
    <n v="385"/>
    <n v="221836.99999999997"/>
    <n v="480697"/>
    <n v="84"/>
    <n v="0.27906976744186046"/>
    <n v="-37023.000000000029"/>
    <n v="-5.7311145510835955"/>
    <x v="5"/>
    <x v="1"/>
  </r>
  <r>
    <x v="916"/>
    <x v="48"/>
    <s v="CAMP_SAN_01"/>
    <x v="14"/>
    <n v="90"/>
    <x v="1"/>
    <n v="67.5"/>
    <n v="54"/>
    <n v="4860"/>
    <n v="44"/>
    <n v="2970"/>
    <n v="7830"/>
    <n v="-10"/>
    <n v="-0.18518518518518517"/>
    <n v="-1890"/>
    <n v="-0.29256965944272445"/>
    <x v="4"/>
    <x v="0"/>
  </r>
  <r>
    <x v="917"/>
    <x v="36"/>
    <s v="CAMP_SAN_01"/>
    <x v="3"/>
    <n v="3000"/>
    <x v="3"/>
    <n v="2500"/>
    <n v="118"/>
    <n v="354000"/>
    <n v="251"/>
    <n v="627500"/>
    <n v="981500"/>
    <n v="133"/>
    <n v="1.1271186440677967"/>
    <n v="273500"/>
    <n v="42.337461300309599"/>
    <x v="1"/>
    <x v="3"/>
  </r>
  <r>
    <x v="918"/>
    <x v="46"/>
    <s v="CAMP_SAN_01"/>
    <x v="12"/>
    <n v="172"/>
    <x v="4"/>
    <n v="115.23999999999998"/>
    <n v="211"/>
    <n v="36292"/>
    <n v="322"/>
    <n v="37107.279999999992"/>
    <n v="73399.28"/>
    <n v="111"/>
    <n v="0.52606635071090047"/>
    <n v="815.27999999999156"/>
    <n v="0.12620433436532377"/>
    <x v="3"/>
    <x v="1"/>
  </r>
  <r>
    <x v="919"/>
    <x v="9"/>
    <s v="CAMP_DIW_01"/>
    <x v="14"/>
    <n v="110"/>
    <x v="0"/>
    <n v="55"/>
    <n v="47"/>
    <n v="5170"/>
    <n v="54"/>
    <n v="2970"/>
    <n v="8140"/>
    <n v="7"/>
    <n v="0.14893617021276595"/>
    <n v="-2200"/>
    <n v="-0.34055727554179566"/>
    <x v="5"/>
    <x v="0"/>
  </r>
  <r>
    <x v="920"/>
    <x v="40"/>
    <s v="CAMP_SAN_01"/>
    <x v="3"/>
    <n v="3000"/>
    <x v="3"/>
    <n v="2500"/>
    <n v="54"/>
    <n v="162000"/>
    <n v="89"/>
    <n v="222500"/>
    <n v="384500"/>
    <n v="35"/>
    <n v="0.64814814814814814"/>
    <n v="60500"/>
    <n v="9.3653250773993815"/>
    <x v="9"/>
    <x v="3"/>
  </r>
  <r>
    <x v="921"/>
    <x v="36"/>
    <s v="CAMP_SAN_01"/>
    <x v="8"/>
    <n v="415"/>
    <x v="1"/>
    <n v="311.25"/>
    <n v="43"/>
    <n v="17845"/>
    <n v="40"/>
    <n v="12450"/>
    <n v="30295"/>
    <n v="-3"/>
    <n v="-6.9767441860465115E-2"/>
    <n v="-5395"/>
    <n v="-0.8351393188854489"/>
    <x v="1"/>
    <x v="2"/>
  </r>
  <r>
    <x v="922"/>
    <x v="35"/>
    <s v="CAMP_DIW_01"/>
    <x v="9"/>
    <n v="62"/>
    <x v="0"/>
    <n v="31"/>
    <n v="108"/>
    <n v="6696"/>
    <n v="124"/>
    <n v="3844"/>
    <n v="10540"/>
    <n v="16"/>
    <n v="0.14814814814814814"/>
    <n v="-2852"/>
    <n v="-0.44148606811145513"/>
    <x v="7"/>
    <x v="0"/>
  </r>
  <r>
    <x v="923"/>
    <x v="27"/>
    <s v="CAMP_SAN_01"/>
    <x v="12"/>
    <n v="172"/>
    <x v="4"/>
    <n v="115.23999999999998"/>
    <n v="312"/>
    <n v="53664"/>
    <n v="483"/>
    <n v="55660.919999999991"/>
    <n v="109324.91999999998"/>
    <n v="171"/>
    <n v="0.54807692307692313"/>
    <n v="1996.919999999991"/>
    <n v="0.30912074303405435"/>
    <x v="4"/>
    <x v="1"/>
  </r>
  <r>
    <x v="924"/>
    <x v="9"/>
    <s v="CAMP_DIW_01"/>
    <x v="6"/>
    <n v="350"/>
    <x v="2"/>
    <n v="175"/>
    <n v="45"/>
    <n v="15750"/>
    <n v="148"/>
    <n v="25900"/>
    <n v="41650"/>
    <n v="103"/>
    <n v="2.2888888888888888"/>
    <n v="10150"/>
    <n v="1.5712074303405572"/>
    <x v="5"/>
    <x v="4"/>
  </r>
  <r>
    <x v="925"/>
    <x v="31"/>
    <s v="CAMP_DIW_01"/>
    <x v="3"/>
    <n v="3000"/>
    <x v="3"/>
    <n v="2500"/>
    <n v="243"/>
    <n v="729000"/>
    <n v="724"/>
    <n v="1810000"/>
    <n v="2539000"/>
    <n v="481"/>
    <n v="1.9794238683127572"/>
    <n v="1081000"/>
    <n v="167.3374613003096"/>
    <x v="0"/>
    <x v="3"/>
  </r>
  <r>
    <x v="926"/>
    <x v="5"/>
    <s v="CAMP_SAN_01"/>
    <x v="3"/>
    <n v="3000"/>
    <x v="3"/>
    <n v="2500"/>
    <n v="109"/>
    <n v="327000"/>
    <n v="249"/>
    <n v="622500"/>
    <n v="949500"/>
    <n v="140"/>
    <n v="1.2844036697247707"/>
    <n v="295500"/>
    <n v="45.743034055727556"/>
    <x v="1"/>
    <x v="3"/>
  </r>
  <r>
    <x v="5"/>
    <x v="38"/>
    <s v="CAMP_SAN_01"/>
    <x v="1"/>
    <n v="200"/>
    <x v="2"/>
    <n v="100"/>
    <n v="384"/>
    <n v="76800"/>
    <n v="1678"/>
    <n v="167800"/>
    <n v="244600"/>
    <n v="1294"/>
    <n v="3.3697916666666665"/>
    <n v="91000"/>
    <n v="14.086687306501547"/>
    <x v="7"/>
    <x v="1"/>
  </r>
  <r>
    <x v="927"/>
    <x v="34"/>
    <s v="CAMP_SAN_01"/>
    <x v="11"/>
    <n v="860"/>
    <x v="4"/>
    <n v="576.19999999999993"/>
    <n v="424"/>
    <n v="364640"/>
    <n v="580"/>
    <n v="334195.99999999994"/>
    <n v="698836"/>
    <n v="156"/>
    <n v="0.36792452830188677"/>
    <n v="-30444.000000000058"/>
    <n v="-4.7126934984520217"/>
    <x v="7"/>
    <x v="1"/>
  </r>
  <r>
    <x v="928"/>
    <x v="1"/>
    <s v="CAMP_SAN_01"/>
    <x v="3"/>
    <n v="3000"/>
    <x v="3"/>
    <n v="2500"/>
    <n v="126"/>
    <n v="378000"/>
    <n v="278"/>
    <n v="695000"/>
    <n v="1073000"/>
    <n v="152"/>
    <n v="1.2063492063492063"/>
    <n v="317000"/>
    <n v="49.071207430340557"/>
    <x v="1"/>
    <x v="3"/>
  </r>
  <r>
    <x v="929"/>
    <x v="20"/>
    <s v="CAMP_SAN_01"/>
    <x v="6"/>
    <n v="350"/>
    <x v="2"/>
    <n v="175"/>
    <n v="129"/>
    <n v="45150"/>
    <n v="528"/>
    <n v="92400"/>
    <n v="137550"/>
    <n v="399"/>
    <n v="3.0930232558139537"/>
    <n v="47250"/>
    <n v="7.3142414860681111"/>
    <x v="1"/>
    <x v="4"/>
  </r>
  <r>
    <x v="930"/>
    <x v="8"/>
    <s v="CAMP_SAN_01"/>
    <x v="14"/>
    <n v="90"/>
    <x v="1"/>
    <n v="67.5"/>
    <n v="46"/>
    <n v="4140"/>
    <n v="38"/>
    <n v="2565"/>
    <n v="6705"/>
    <n v="-8"/>
    <n v="-0.17391304347826086"/>
    <n v="-1575"/>
    <n v="-0.24380804953560373"/>
    <x v="0"/>
    <x v="0"/>
  </r>
  <r>
    <x v="931"/>
    <x v="44"/>
    <s v="CAMP_DIW_01"/>
    <x v="3"/>
    <n v="3000"/>
    <x v="3"/>
    <n v="2500"/>
    <n v="393"/>
    <n v="1179000"/>
    <n v="1375"/>
    <n v="3437500"/>
    <n v="4616500"/>
    <n v="982"/>
    <n v="2.4987277353689565"/>
    <n v="2258500"/>
    <n v="349.61300309597522"/>
    <x v="7"/>
    <x v="3"/>
  </r>
  <r>
    <x v="932"/>
    <x v="32"/>
    <s v="CAMP_SAN_01"/>
    <x v="0"/>
    <n v="190"/>
    <x v="0"/>
    <n v="95"/>
    <n v="37"/>
    <n v="7030"/>
    <n v="41"/>
    <n v="3895"/>
    <n v="10925"/>
    <n v="4"/>
    <n v="0.10810810810810811"/>
    <n v="-3135"/>
    <n v="-0.48529411764705882"/>
    <x v="4"/>
    <x v="0"/>
  </r>
  <r>
    <x v="933"/>
    <x v="23"/>
    <s v="CAMP_DIW_01"/>
    <x v="6"/>
    <n v="350"/>
    <x v="2"/>
    <n v="175"/>
    <n v="56"/>
    <n v="19600"/>
    <n v="168"/>
    <n v="29400"/>
    <n v="49000"/>
    <n v="112"/>
    <n v="2"/>
    <n v="9800"/>
    <n v="1.5170278637770898"/>
    <x v="6"/>
    <x v="4"/>
  </r>
  <r>
    <x v="934"/>
    <x v="29"/>
    <s v="CAMP_DIW_01"/>
    <x v="2"/>
    <n v="300"/>
    <x v="2"/>
    <n v="150"/>
    <n v="64"/>
    <n v="19200"/>
    <n v="211"/>
    <n v="31650"/>
    <n v="50850"/>
    <n v="147"/>
    <n v="2.296875"/>
    <n v="12450"/>
    <n v="1.9272445820433437"/>
    <x v="4"/>
    <x v="2"/>
  </r>
  <r>
    <x v="935"/>
    <x v="0"/>
    <s v="CAMP_SAN_01"/>
    <x v="12"/>
    <n v="172"/>
    <x v="4"/>
    <n v="115.23999999999998"/>
    <n v="196"/>
    <n v="33712"/>
    <n v="307"/>
    <n v="35378.679999999993"/>
    <n v="69090.679999999993"/>
    <n v="111"/>
    <n v="0.56632653061224492"/>
    <n v="1666.679999999993"/>
    <n v="0.2579999999999989"/>
    <x v="0"/>
    <x v="1"/>
  </r>
  <r>
    <x v="936"/>
    <x v="33"/>
    <s v="CAMP_SAN_01"/>
    <x v="11"/>
    <n v="860"/>
    <x v="4"/>
    <n v="576.19999999999993"/>
    <n v="399"/>
    <n v="343140"/>
    <n v="586"/>
    <n v="337653.19999999995"/>
    <n v="680793.2"/>
    <n v="187"/>
    <n v="0.46867167919799496"/>
    <n v="-5486.8000000000466"/>
    <n v="-0.84934984520124557"/>
    <x v="0"/>
    <x v="1"/>
  </r>
  <r>
    <x v="937"/>
    <x v="2"/>
    <s v="CAMP_SAN_01"/>
    <x v="5"/>
    <n v="50"/>
    <x v="1"/>
    <n v="37.5"/>
    <n v="18"/>
    <n v="900"/>
    <n v="16"/>
    <n v="600"/>
    <n v="1500"/>
    <n v="-2"/>
    <n v="-0.1111111111111111"/>
    <n v="-300"/>
    <n v="-4.6439628482972138E-2"/>
    <x v="2"/>
    <x v="0"/>
  </r>
  <r>
    <x v="938"/>
    <x v="8"/>
    <s v="CAMP_SAN_01"/>
    <x v="11"/>
    <n v="860"/>
    <x v="4"/>
    <n v="576.19999999999993"/>
    <n v="396"/>
    <n v="340560"/>
    <n v="558"/>
    <n v="321519.59999999998"/>
    <n v="662079.6"/>
    <n v="162"/>
    <n v="0.40909090909090912"/>
    <n v="-19040.400000000023"/>
    <n v="-2.947430340557279"/>
    <x v="0"/>
    <x v="1"/>
  </r>
  <r>
    <x v="939"/>
    <x v="34"/>
    <s v="CAMP_DIW_01"/>
    <x v="5"/>
    <n v="65"/>
    <x v="0"/>
    <n v="32.5"/>
    <n v="126"/>
    <n v="8190"/>
    <n v="167"/>
    <n v="5427.5"/>
    <n v="13617.5"/>
    <n v="41"/>
    <n v="0.32539682539682541"/>
    <n v="-2762.5"/>
    <n v="-0.42763157894736842"/>
    <x v="7"/>
    <x v="0"/>
  </r>
  <r>
    <x v="940"/>
    <x v="39"/>
    <s v="CAMP_SAN_01"/>
    <x v="5"/>
    <n v="50"/>
    <x v="1"/>
    <n v="37.5"/>
    <n v="28"/>
    <n v="1400"/>
    <n v="24"/>
    <n v="900"/>
    <n v="2300"/>
    <n v="-4"/>
    <n v="-0.14285714285714285"/>
    <n v="-500"/>
    <n v="-7.7399380804953566E-2"/>
    <x v="1"/>
    <x v="0"/>
  </r>
  <r>
    <x v="941"/>
    <x v="45"/>
    <s v="CAMP_SAN_01"/>
    <x v="5"/>
    <n v="50"/>
    <x v="1"/>
    <n v="37.5"/>
    <n v="15"/>
    <n v="750"/>
    <n v="14"/>
    <n v="525"/>
    <n v="1275"/>
    <n v="-1"/>
    <n v="-6.6666666666666666E-2"/>
    <n v="-225"/>
    <n v="-3.4829721362229102E-2"/>
    <x v="8"/>
    <x v="0"/>
  </r>
  <r>
    <x v="942"/>
    <x v="16"/>
    <s v="CAMP_DIW_01"/>
    <x v="0"/>
    <n v="190"/>
    <x v="0"/>
    <n v="95"/>
    <n v="78"/>
    <n v="14820"/>
    <n v="92"/>
    <n v="8740"/>
    <n v="23560"/>
    <n v="14"/>
    <n v="0.17948717948717949"/>
    <n v="-6080"/>
    <n v="-0.94117647058823528"/>
    <x v="7"/>
    <x v="0"/>
  </r>
  <r>
    <x v="943"/>
    <x v="43"/>
    <s v="CAMP_SAN_01"/>
    <x v="13"/>
    <n v="1020"/>
    <x v="2"/>
    <n v="510"/>
    <n v="63"/>
    <n v="64260"/>
    <n v="244"/>
    <n v="124440"/>
    <n v="188700"/>
    <n v="181"/>
    <n v="2.873015873015873"/>
    <n v="60180"/>
    <n v="9.3157894736842106"/>
    <x v="5"/>
    <x v="4"/>
  </r>
  <r>
    <x v="944"/>
    <x v="47"/>
    <s v="CAMP_SAN_01"/>
    <x v="1"/>
    <n v="200"/>
    <x v="2"/>
    <n v="100"/>
    <n v="307"/>
    <n v="61400"/>
    <n v="1200"/>
    <n v="120000"/>
    <n v="181400"/>
    <n v="893"/>
    <n v="2.9087947882736156"/>
    <n v="58600"/>
    <n v="9.0712074303405572"/>
    <x v="1"/>
    <x v="1"/>
  </r>
  <r>
    <x v="945"/>
    <x v="18"/>
    <s v="CAMP_SAN_01"/>
    <x v="2"/>
    <n v="300"/>
    <x v="2"/>
    <n v="150"/>
    <n v="27"/>
    <n v="8100"/>
    <n v="107"/>
    <n v="16050"/>
    <n v="24150"/>
    <n v="80"/>
    <n v="2.9629629629629628"/>
    <n v="7950"/>
    <n v="1.2306501547987616"/>
    <x v="3"/>
    <x v="2"/>
  </r>
  <r>
    <x v="946"/>
    <x v="30"/>
    <s v="CAMP_DIW_01"/>
    <x v="1"/>
    <n v="156"/>
    <x v="1"/>
    <n v="117"/>
    <n v="378"/>
    <n v="58968"/>
    <n v="332"/>
    <n v="38844"/>
    <n v="97812"/>
    <n v="-46"/>
    <n v="-0.12169312169312169"/>
    <n v="-20124"/>
    <n v="-3.1151702786377711"/>
    <x v="6"/>
    <x v="1"/>
  </r>
  <r>
    <x v="947"/>
    <x v="20"/>
    <s v="CAMP_DIW_01"/>
    <x v="4"/>
    <n v="55"/>
    <x v="1"/>
    <n v="41.25"/>
    <n v="133"/>
    <n v="7315"/>
    <n v="114"/>
    <n v="4702.5"/>
    <n v="12017.5"/>
    <n v="-19"/>
    <n v="-0.14285714285714285"/>
    <n v="-2612.5"/>
    <n v="-0.40441176470588236"/>
    <x v="1"/>
    <x v="2"/>
  </r>
  <r>
    <x v="948"/>
    <x v="44"/>
    <s v="CAMP_DIW_01"/>
    <x v="12"/>
    <n v="172"/>
    <x v="4"/>
    <n v="115.23999999999998"/>
    <n v="346"/>
    <n v="59512"/>
    <n v="505"/>
    <n v="58196.19999999999"/>
    <n v="117708.19999999998"/>
    <n v="159"/>
    <n v="0.45953757225433528"/>
    <n v="-1315.8000000000102"/>
    <n v="-0.20368421052631736"/>
    <x v="7"/>
    <x v="1"/>
  </r>
  <r>
    <x v="949"/>
    <x v="34"/>
    <s v="CAMP_DIW_01"/>
    <x v="6"/>
    <n v="350"/>
    <x v="2"/>
    <n v="175"/>
    <n v="61"/>
    <n v="21350"/>
    <n v="203"/>
    <n v="35525"/>
    <n v="56875"/>
    <n v="142"/>
    <n v="2.3278688524590163"/>
    <n v="14175"/>
    <n v="2.1942724458204332"/>
    <x v="7"/>
    <x v="4"/>
  </r>
  <r>
    <x v="950"/>
    <x v="7"/>
    <s v="CAMP_SAN_01"/>
    <x v="2"/>
    <n v="300"/>
    <x v="2"/>
    <n v="150"/>
    <n v="58"/>
    <n v="17400"/>
    <n v="225"/>
    <n v="33750"/>
    <n v="51150"/>
    <n v="167"/>
    <n v="2.8793103448275863"/>
    <n v="16350"/>
    <n v="2.5309597523219813"/>
    <x v="4"/>
    <x v="2"/>
  </r>
  <r>
    <x v="951"/>
    <x v="16"/>
    <s v="CAMP_DIW_01"/>
    <x v="12"/>
    <n v="172"/>
    <x v="4"/>
    <n v="115.23999999999998"/>
    <n v="334"/>
    <n v="57448"/>
    <n v="424"/>
    <n v="48861.759999999995"/>
    <n v="106309.75999999999"/>
    <n v="90"/>
    <n v="0.26946107784431139"/>
    <n v="-8586.2400000000052"/>
    <n v="-1.3291393188854497"/>
    <x v="7"/>
    <x v="1"/>
  </r>
  <r>
    <x v="952"/>
    <x v="15"/>
    <s v="CAMP_SAN_01"/>
    <x v="6"/>
    <n v="350"/>
    <x v="2"/>
    <n v="175"/>
    <n v="105"/>
    <n v="36750"/>
    <n v="423"/>
    <n v="74025"/>
    <n v="110775"/>
    <n v="318"/>
    <n v="3.0285714285714285"/>
    <n v="37275"/>
    <n v="5.7701238390092877"/>
    <x v="7"/>
    <x v="4"/>
  </r>
  <r>
    <x v="953"/>
    <x v="34"/>
    <s v="CAMP_DIW_01"/>
    <x v="9"/>
    <n v="62"/>
    <x v="0"/>
    <n v="31"/>
    <n v="115"/>
    <n v="7130"/>
    <n v="154"/>
    <n v="4774"/>
    <n v="11904"/>
    <n v="39"/>
    <n v="0.33913043478260868"/>
    <n v="-2356"/>
    <n v="-0.36470588235294116"/>
    <x v="7"/>
    <x v="0"/>
  </r>
  <r>
    <x v="954"/>
    <x v="9"/>
    <s v="CAMP_SAN_01"/>
    <x v="6"/>
    <n v="350"/>
    <x v="2"/>
    <n v="175"/>
    <n v="96"/>
    <n v="33600"/>
    <n v="377"/>
    <n v="65975"/>
    <n v="99575"/>
    <n v="281"/>
    <n v="2.9270833333333335"/>
    <n v="32375"/>
    <n v="5.0116099071207429"/>
    <x v="5"/>
    <x v="4"/>
  </r>
  <r>
    <x v="955"/>
    <x v="15"/>
    <s v="CAMP_SAN_01"/>
    <x v="3"/>
    <n v="3000"/>
    <x v="3"/>
    <n v="2500"/>
    <n v="117"/>
    <n v="351000"/>
    <n v="251"/>
    <n v="627500"/>
    <n v="978500"/>
    <n v="134"/>
    <n v="1.1452991452991452"/>
    <n v="276500"/>
    <n v="42.801857585139317"/>
    <x v="7"/>
    <x v="3"/>
  </r>
  <r>
    <x v="956"/>
    <x v="3"/>
    <s v="CAMP_DIW_01"/>
    <x v="11"/>
    <n v="860"/>
    <x v="4"/>
    <n v="576.19999999999993"/>
    <n v="244"/>
    <n v="209840"/>
    <n v="312"/>
    <n v="179774.39999999997"/>
    <n v="389614.39999999997"/>
    <n v="68"/>
    <n v="0.27868852459016391"/>
    <n v="-30065.600000000035"/>
    <n v="-4.654117647058829"/>
    <x v="0"/>
    <x v="1"/>
  </r>
  <r>
    <x v="957"/>
    <x v="26"/>
    <s v="CAMP_DIW_01"/>
    <x v="3"/>
    <n v="3000"/>
    <x v="3"/>
    <n v="2500"/>
    <n v="224"/>
    <n v="672000"/>
    <n v="685"/>
    <n v="1712500"/>
    <n v="2384500"/>
    <n v="461"/>
    <n v="2.0580357142857144"/>
    <n v="1040500"/>
    <n v="161.06811145510835"/>
    <x v="2"/>
    <x v="3"/>
  </r>
  <r>
    <x v="958"/>
    <x v="2"/>
    <s v="CAMP_SAN_01"/>
    <x v="4"/>
    <n v="55"/>
    <x v="1"/>
    <n v="41.25"/>
    <n v="16"/>
    <n v="880"/>
    <n v="14"/>
    <n v="577.5"/>
    <n v="1457.5"/>
    <n v="-2"/>
    <n v="-0.125"/>
    <n v="-302.5"/>
    <n v="-4.6826625386996903E-2"/>
    <x v="2"/>
    <x v="2"/>
  </r>
  <r>
    <x v="959"/>
    <x v="49"/>
    <s v="CAMP_SAN_01"/>
    <x v="13"/>
    <n v="1020"/>
    <x v="2"/>
    <n v="510"/>
    <n v="124"/>
    <n v="126480"/>
    <n v="514"/>
    <n v="262140"/>
    <n v="388620"/>
    <n v="390"/>
    <n v="3.1451612903225805"/>
    <n v="135660"/>
    <n v="21"/>
    <x v="1"/>
    <x v="4"/>
  </r>
  <r>
    <x v="960"/>
    <x v="45"/>
    <s v="CAMP_SAN_01"/>
    <x v="11"/>
    <n v="860"/>
    <x v="4"/>
    <n v="576.19999999999993"/>
    <n v="231"/>
    <n v="198660"/>
    <n v="314"/>
    <n v="180926.8"/>
    <n v="379586.8"/>
    <n v="83"/>
    <n v="0.3593073593073593"/>
    <n v="-17733.200000000012"/>
    <n v="-2.7450773993808069"/>
    <x v="8"/>
    <x v="1"/>
  </r>
  <r>
    <x v="961"/>
    <x v="47"/>
    <s v="CAMP_SAN_01"/>
    <x v="12"/>
    <n v="172"/>
    <x v="4"/>
    <n v="115.23999999999998"/>
    <n v="304"/>
    <n v="52288"/>
    <n v="428"/>
    <n v="49322.719999999994"/>
    <n v="101610.72"/>
    <n v="124"/>
    <n v="0.40789473684210525"/>
    <n v="-2965.2800000000061"/>
    <n v="-0.45902167182662634"/>
    <x v="1"/>
    <x v="1"/>
  </r>
  <r>
    <x v="962"/>
    <x v="37"/>
    <s v="CAMP_DIW_01"/>
    <x v="11"/>
    <n v="860"/>
    <x v="4"/>
    <n v="576.19999999999993"/>
    <n v="166"/>
    <n v="142760"/>
    <n v="252"/>
    <n v="145202.4"/>
    <n v="287962.40000000002"/>
    <n v="86"/>
    <n v="0.51807228915662651"/>
    <n v="2442.3999999999942"/>
    <n v="0.37808049535603627"/>
    <x v="9"/>
    <x v="1"/>
  </r>
  <r>
    <x v="963"/>
    <x v="19"/>
    <s v="CAMP_SAN_01"/>
    <x v="12"/>
    <n v="172"/>
    <x v="4"/>
    <n v="115.23999999999998"/>
    <n v="336"/>
    <n v="57792"/>
    <n v="467"/>
    <n v="53817.079999999994"/>
    <n v="111609.07999999999"/>
    <n v="131"/>
    <n v="0.38988095238095238"/>
    <n v="-3974.9200000000055"/>
    <n v="-0.61531269349845286"/>
    <x v="4"/>
    <x v="1"/>
  </r>
  <r>
    <x v="964"/>
    <x v="21"/>
    <s v="CAMP_SAN_01"/>
    <x v="13"/>
    <n v="1020"/>
    <x v="2"/>
    <n v="510"/>
    <n v="111"/>
    <n v="113220"/>
    <n v="473"/>
    <n v="241230"/>
    <n v="354450"/>
    <n v="362"/>
    <n v="3.2612612612612613"/>
    <n v="128010"/>
    <n v="19.815789473684209"/>
    <x v="7"/>
    <x v="4"/>
  </r>
  <r>
    <x v="965"/>
    <x v="32"/>
    <s v="CAMP_DIW_01"/>
    <x v="6"/>
    <n v="350"/>
    <x v="2"/>
    <n v="175"/>
    <n v="91"/>
    <n v="31850"/>
    <n v="281"/>
    <n v="49175"/>
    <n v="81025"/>
    <n v="190"/>
    <n v="2.087912087912088"/>
    <n v="17325"/>
    <n v="2.681888544891641"/>
    <x v="4"/>
    <x v="4"/>
  </r>
  <r>
    <x v="966"/>
    <x v="23"/>
    <s v="CAMP_DIW_01"/>
    <x v="11"/>
    <n v="860"/>
    <x v="4"/>
    <n v="576.19999999999993"/>
    <n v="465"/>
    <n v="399900"/>
    <n v="674"/>
    <n v="388358.79999999993"/>
    <n v="788258.79999999993"/>
    <n v="209"/>
    <n v="0.44946236559139785"/>
    <n v="-11541.20000000007"/>
    <n v="-1.7865634674922708"/>
    <x v="6"/>
    <x v="1"/>
  </r>
  <r>
    <x v="967"/>
    <x v="35"/>
    <s v="CAMP_SAN_01"/>
    <x v="11"/>
    <n v="860"/>
    <x v="4"/>
    <n v="576.19999999999993"/>
    <n v="468"/>
    <n v="402480"/>
    <n v="599"/>
    <n v="345143.79999999993"/>
    <n v="747623.79999999993"/>
    <n v="131"/>
    <n v="0.27991452991452992"/>
    <n v="-57336.20000000007"/>
    <n v="-8.8755727554179682"/>
    <x v="7"/>
    <x v="1"/>
  </r>
  <r>
    <x v="968"/>
    <x v="38"/>
    <s v="CAMP_SAN_01"/>
    <x v="12"/>
    <n v="172"/>
    <x v="4"/>
    <n v="115.23999999999998"/>
    <n v="310"/>
    <n v="53320"/>
    <n v="421"/>
    <n v="48516.039999999994"/>
    <n v="101836.04"/>
    <n v="111"/>
    <n v="0.35806451612903228"/>
    <n v="-4803.9600000000064"/>
    <n v="-0.74364705882353044"/>
    <x v="7"/>
    <x v="1"/>
  </r>
  <r>
    <x v="969"/>
    <x v="23"/>
    <s v="CAMP_DIW_01"/>
    <x v="4"/>
    <n v="55"/>
    <x v="1"/>
    <n v="41.25"/>
    <n v="73"/>
    <n v="4015"/>
    <n v="65"/>
    <n v="2681.25"/>
    <n v="6696.25"/>
    <n v="-8"/>
    <n v="-0.1095890410958904"/>
    <n v="-1333.75"/>
    <n v="-0.20646284829721362"/>
    <x v="6"/>
    <x v="2"/>
  </r>
  <r>
    <x v="970"/>
    <x v="44"/>
    <s v="CAMP_SAN_01"/>
    <x v="6"/>
    <n v="350"/>
    <x v="2"/>
    <n v="175"/>
    <n v="106"/>
    <n v="37100"/>
    <n v="454"/>
    <n v="79450"/>
    <n v="116550"/>
    <n v="348"/>
    <n v="3.2830188679245285"/>
    <n v="42350"/>
    <n v="6.5557275541795663"/>
    <x v="7"/>
    <x v="4"/>
  </r>
  <r>
    <x v="971"/>
    <x v="47"/>
    <s v="CAMP_DIW_01"/>
    <x v="11"/>
    <n v="860"/>
    <x v="4"/>
    <n v="576.19999999999993"/>
    <n v="390"/>
    <n v="335400"/>
    <n v="585"/>
    <n v="337076.99999999994"/>
    <n v="672477"/>
    <n v="195"/>
    <n v="0.5"/>
    <n v="1676.9999999999418"/>
    <n v="0.25959752321980523"/>
    <x v="1"/>
    <x v="1"/>
  </r>
  <r>
    <x v="972"/>
    <x v="0"/>
    <s v="CAMP_SAN_01"/>
    <x v="14"/>
    <n v="90"/>
    <x v="1"/>
    <n v="67.5"/>
    <n v="42"/>
    <n v="3780"/>
    <n v="34"/>
    <n v="2295"/>
    <n v="6075"/>
    <n v="-8"/>
    <n v="-0.19047619047619047"/>
    <n v="-1485"/>
    <n v="-0.22987616099071206"/>
    <x v="0"/>
    <x v="0"/>
  </r>
  <r>
    <x v="973"/>
    <x v="4"/>
    <s v="CAMP_SAN_01"/>
    <x v="8"/>
    <n v="415"/>
    <x v="1"/>
    <n v="311.25"/>
    <n v="33"/>
    <n v="13695"/>
    <n v="28"/>
    <n v="8715"/>
    <n v="22410"/>
    <n v="-5"/>
    <n v="-0.15151515151515152"/>
    <n v="-4980"/>
    <n v="-0.77089783281733748"/>
    <x v="1"/>
    <x v="2"/>
  </r>
  <r>
    <x v="5"/>
    <x v="10"/>
    <s v="CAMP_DIW_01"/>
    <x v="2"/>
    <n v="300"/>
    <x v="2"/>
    <n v="150"/>
    <n v="73"/>
    <n v="21900"/>
    <n v="215"/>
    <n v="32250"/>
    <n v="54150"/>
    <n v="142"/>
    <n v="1.9452054794520548"/>
    <n v="10350"/>
    <n v="1.6021671826625388"/>
    <x v="6"/>
    <x v="2"/>
  </r>
  <r>
    <x v="974"/>
    <x v="18"/>
    <s v="CAMP_SAN_01"/>
    <x v="4"/>
    <n v="55"/>
    <x v="1"/>
    <n v="41.25"/>
    <n v="19"/>
    <n v="1045"/>
    <n v="14"/>
    <n v="577.5"/>
    <n v="1622.5"/>
    <n v="-5"/>
    <n v="-0.26315789473684209"/>
    <n v="-467.5"/>
    <n v="-7.2368421052631582E-2"/>
    <x v="3"/>
    <x v="2"/>
  </r>
  <r>
    <x v="975"/>
    <x v="13"/>
    <s v="CAMP_SAN_01"/>
    <x v="0"/>
    <n v="190"/>
    <x v="0"/>
    <n v="95"/>
    <n v="43"/>
    <n v="8170"/>
    <n v="62"/>
    <n v="5890"/>
    <n v="14060"/>
    <n v="19"/>
    <n v="0.44186046511627908"/>
    <n v="-2280"/>
    <n v="-0.35294117647058826"/>
    <x v="1"/>
    <x v="0"/>
  </r>
  <r>
    <x v="976"/>
    <x v="27"/>
    <s v="CAMP_SAN_01"/>
    <x v="14"/>
    <n v="90"/>
    <x v="1"/>
    <n v="67.5"/>
    <n v="49"/>
    <n v="4410"/>
    <n v="37"/>
    <n v="2497.5"/>
    <n v="6907.5"/>
    <n v="-12"/>
    <n v="-0.24489795918367346"/>
    <n v="-1912.5"/>
    <n v="-0.29605263157894735"/>
    <x v="4"/>
    <x v="0"/>
  </r>
  <r>
    <x v="977"/>
    <x v="45"/>
    <s v="CAMP_DIW_01"/>
    <x v="13"/>
    <n v="1020"/>
    <x v="2"/>
    <n v="510"/>
    <n v="19"/>
    <n v="19380"/>
    <n v="66"/>
    <n v="33660"/>
    <n v="53040"/>
    <n v="47"/>
    <n v="2.4736842105263159"/>
    <n v="14280"/>
    <n v="2.2105263157894739"/>
    <x v="8"/>
    <x v="4"/>
  </r>
  <r>
    <x v="978"/>
    <x v="12"/>
    <s v="CAMP_DIW_01"/>
    <x v="10"/>
    <n v="290"/>
    <x v="1"/>
    <n v="217.5"/>
    <n v="346"/>
    <n v="100340"/>
    <n v="269"/>
    <n v="58507.5"/>
    <n v="158847.5"/>
    <n v="-77"/>
    <n v="-0.22254335260115607"/>
    <n v="-41832.5"/>
    <n v="-6.4756191950464395"/>
    <x v="7"/>
    <x v="1"/>
  </r>
  <r>
    <x v="979"/>
    <x v="24"/>
    <s v="CAMP_SAN_01"/>
    <x v="4"/>
    <n v="55"/>
    <x v="1"/>
    <n v="41.25"/>
    <n v="15"/>
    <n v="825"/>
    <n v="12"/>
    <n v="495"/>
    <n v="1320"/>
    <n v="-3"/>
    <n v="-0.2"/>
    <n v="-330"/>
    <n v="-5.108359133126935E-2"/>
    <x v="5"/>
    <x v="2"/>
  </r>
  <r>
    <x v="980"/>
    <x v="22"/>
    <s v="CAMP_DIW_01"/>
    <x v="0"/>
    <n v="190"/>
    <x v="0"/>
    <n v="95"/>
    <n v="66"/>
    <n v="12540"/>
    <n v="71"/>
    <n v="6745"/>
    <n v="19285"/>
    <n v="5"/>
    <n v="7.575757575757576E-2"/>
    <n v="-5795"/>
    <n v="-0.8970588235294118"/>
    <x v="5"/>
    <x v="0"/>
  </r>
  <r>
    <x v="5"/>
    <x v="43"/>
    <s v="CAMP_SAN_01"/>
    <x v="6"/>
    <n v="350"/>
    <x v="2"/>
    <n v="175"/>
    <n v="73"/>
    <n v="25550"/>
    <n v="287"/>
    <n v="50225"/>
    <n v="75775"/>
    <n v="214"/>
    <n v="2.9315068493150687"/>
    <n v="24675"/>
    <n v="3.8196594427244581"/>
    <x v="5"/>
    <x v="4"/>
  </r>
  <r>
    <x v="981"/>
    <x v="36"/>
    <s v="CAMP_SAN_01"/>
    <x v="10"/>
    <n v="370"/>
    <x v="2"/>
    <n v="185"/>
    <n v="387"/>
    <n v="143190"/>
    <n v="1509"/>
    <n v="279165"/>
    <n v="422355"/>
    <n v="1122"/>
    <n v="2.8992248062015502"/>
    <n v="135975"/>
    <n v="21.048761609907121"/>
    <x v="1"/>
    <x v="1"/>
  </r>
  <r>
    <x v="5"/>
    <x v="13"/>
    <s v="CAMP_DIW_01"/>
    <x v="5"/>
    <n v="65"/>
    <x v="0"/>
    <n v="32.5"/>
    <n v="108"/>
    <n v="7020"/>
    <n v="145"/>
    <n v="4712.5"/>
    <n v="11732.5"/>
    <n v="37"/>
    <n v="0.34259259259259262"/>
    <n v="-2307.5"/>
    <n v="-0.3571981424148607"/>
    <x v="1"/>
    <x v="0"/>
  </r>
  <r>
    <x v="982"/>
    <x v="14"/>
    <s v="CAMP_DIW_01"/>
    <x v="5"/>
    <n v="65"/>
    <x v="0"/>
    <n v="32.5"/>
    <n v="80"/>
    <n v="5200"/>
    <n v="109"/>
    <n v="3542.5"/>
    <n v="8742.5"/>
    <n v="29"/>
    <n v="0.36249999999999999"/>
    <n v="-1657.5"/>
    <n v="-0.25657894736842107"/>
    <x v="3"/>
    <x v="0"/>
  </r>
  <r>
    <x v="983"/>
    <x v="4"/>
    <s v="CAMP_SAN_01"/>
    <x v="14"/>
    <n v="90"/>
    <x v="1"/>
    <n v="67.5"/>
    <n v="63"/>
    <n v="5670"/>
    <n v="51"/>
    <n v="3442.5"/>
    <n v="9112.5"/>
    <n v="-12"/>
    <n v="-0.19047619047619047"/>
    <n v="-2227.5"/>
    <n v="-0.3448142414860681"/>
    <x v="1"/>
    <x v="0"/>
  </r>
  <r>
    <x v="984"/>
    <x v="31"/>
    <s v="CAMP_SAN_01"/>
    <x v="13"/>
    <n v="1020"/>
    <x v="2"/>
    <n v="510"/>
    <n v="75"/>
    <n v="76500"/>
    <n v="297"/>
    <n v="151470"/>
    <n v="227970"/>
    <n v="222"/>
    <n v="2.96"/>
    <n v="74970"/>
    <n v="11.605263157894736"/>
    <x v="0"/>
    <x v="4"/>
  </r>
  <r>
    <x v="985"/>
    <x v="18"/>
    <s v="CAMP_SAN_01"/>
    <x v="3"/>
    <n v="3000"/>
    <x v="3"/>
    <n v="2500"/>
    <n v="88"/>
    <n v="264000"/>
    <n v="186"/>
    <n v="465000"/>
    <n v="729000"/>
    <n v="98"/>
    <n v="1.1136363636363635"/>
    <n v="201000"/>
    <n v="31.11455108359133"/>
    <x v="3"/>
    <x v="3"/>
  </r>
  <r>
    <x v="986"/>
    <x v="42"/>
    <s v="CAMP_DIW_01"/>
    <x v="0"/>
    <n v="190"/>
    <x v="0"/>
    <n v="95"/>
    <n v="52"/>
    <n v="9880"/>
    <n v="57"/>
    <n v="5415"/>
    <n v="15295"/>
    <n v="5"/>
    <n v="9.6153846153846159E-2"/>
    <n v="-4465"/>
    <n v="-0.69117647058823528"/>
    <x v="3"/>
    <x v="0"/>
  </r>
  <r>
    <x v="987"/>
    <x v="26"/>
    <s v="CAMP_DIW_01"/>
    <x v="2"/>
    <n v="300"/>
    <x v="2"/>
    <n v="150"/>
    <n v="33"/>
    <n v="9900"/>
    <n v="109"/>
    <n v="16350"/>
    <n v="26250"/>
    <n v="76"/>
    <n v="2.3030303030303032"/>
    <n v="6450"/>
    <n v="0.99845201238390091"/>
    <x v="2"/>
    <x v="2"/>
  </r>
  <r>
    <x v="988"/>
    <x v="36"/>
    <s v="CAMP_SAN_01"/>
    <x v="6"/>
    <n v="350"/>
    <x v="2"/>
    <n v="175"/>
    <n v="114"/>
    <n v="39900"/>
    <n v="457"/>
    <n v="79975"/>
    <n v="119875"/>
    <n v="343"/>
    <n v="3.0087719298245612"/>
    <n v="40075"/>
    <n v="6.2035603715170282"/>
    <x v="1"/>
    <x v="4"/>
  </r>
  <r>
    <x v="989"/>
    <x v="15"/>
    <s v="CAMP_DIW_01"/>
    <x v="5"/>
    <n v="65"/>
    <x v="0"/>
    <n v="32.5"/>
    <n v="124"/>
    <n v="8060"/>
    <n v="135"/>
    <n v="4387.5"/>
    <n v="12447.5"/>
    <n v="11"/>
    <n v="8.8709677419354843E-2"/>
    <n v="-3672.5"/>
    <n v="-0.56849845201238391"/>
    <x v="7"/>
    <x v="0"/>
  </r>
  <r>
    <x v="990"/>
    <x v="23"/>
    <s v="CAMP_SAN_01"/>
    <x v="0"/>
    <n v="190"/>
    <x v="0"/>
    <n v="95"/>
    <n v="46"/>
    <n v="8740"/>
    <n v="63"/>
    <n v="5985"/>
    <n v="14725"/>
    <n v="17"/>
    <n v="0.36956521739130432"/>
    <n v="-2755"/>
    <n v="-0.4264705882352941"/>
    <x v="6"/>
    <x v="0"/>
  </r>
  <r>
    <x v="991"/>
    <x v="40"/>
    <s v="CAMP_SAN_01"/>
    <x v="14"/>
    <n v="90"/>
    <x v="1"/>
    <n v="67.5"/>
    <n v="34"/>
    <n v="3060"/>
    <n v="28"/>
    <n v="1890"/>
    <n v="4950"/>
    <n v="-6"/>
    <n v="-0.17647058823529413"/>
    <n v="-1170"/>
    <n v="-0.18111455108359134"/>
    <x v="9"/>
    <x v="0"/>
  </r>
  <r>
    <x v="5"/>
    <x v="2"/>
    <s v="CAMP_SAN_01"/>
    <x v="12"/>
    <n v="172"/>
    <x v="4"/>
    <n v="115.23999999999998"/>
    <n v="186"/>
    <n v="31992"/>
    <n v="252"/>
    <n v="29040.479999999996"/>
    <n v="61032.479999999996"/>
    <n v="66"/>
    <n v="0.35483870967741937"/>
    <n v="-2951.5200000000041"/>
    <n v="-0.45689164086687367"/>
    <x v="2"/>
    <x v="1"/>
  </r>
  <r>
    <x v="992"/>
    <x v="38"/>
    <s v="CAMP_SAN_01"/>
    <x v="2"/>
    <n v="300"/>
    <x v="2"/>
    <n v="150"/>
    <n v="37"/>
    <n v="11100"/>
    <n v="155"/>
    <n v="23250"/>
    <n v="34350"/>
    <n v="118"/>
    <n v="3.189189189189189"/>
    <n v="12150"/>
    <n v="1.8808049535603715"/>
    <x v="7"/>
    <x v="2"/>
  </r>
  <r>
    <x v="993"/>
    <x v="9"/>
    <s v="CAMP_DIW_01"/>
    <x v="7"/>
    <n v="1190"/>
    <x v="2"/>
    <n v="595"/>
    <n v="40"/>
    <n v="47600"/>
    <n v="133"/>
    <n v="79135"/>
    <n v="126735"/>
    <n v="93"/>
    <n v="2.3250000000000002"/>
    <n v="31535"/>
    <n v="4.8815789473684212"/>
    <x v="5"/>
    <x v="2"/>
  </r>
  <r>
    <x v="994"/>
    <x v="13"/>
    <s v="CAMP_DIW_01"/>
    <x v="0"/>
    <n v="190"/>
    <x v="0"/>
    <n v="95"/>
    <n v="71"/>
    <n v="13490"/>
    <n v="90"/>
    <n v="8550"/>
    <n v="22040"/>
    <n v="19"/>
    <n v="0.26760563380281688"/>
    <n v="-4940"/>
    <n v="-0.76470588235294112"/>
    <x v="1"/>
    <x v="0"/>
  </r>
  <r>
    <x v="995"/>
    <x v="30"/>
    <s v="CAMP_DIW_01"/>
    <x v="0"/>
    <n v="190"/>
    <x v="0"/>
    <n v="95"/>
    <n v="71"/>
    <n v="13490"/>
    <n v="76"/>
    <n v="7220"/>
    <n v="20710"/>
    <n v="5"/>
    <n v="7.0422535211267609E-2"/>
    <n v="-6270"/>
    <n v="-0.97058823529411764"/>
    <x v="6"/>
    <x v="0"/>
  </r>
  <r>
    <x v="996"/>
    <x v="5"/>
    <s v="CAMP_DIW_01"/>
    <x v="9"/>
    <n v="62"/>
    <x v="0"/>
    <n v="31"/>
    <n v="141"/>
    <n v="8742"/>
    <n v="180"/>
    <n v="5580"/>
    <n v="14322"/>
    <n v="39"/>
    <n v="0.27659574468085107"/>
    <n v="-3162"/>
    <n v="-0.48947368421052634"/>
    <x v="1"/>
    <x v="0"/>
  </r>
  <r>
    <x v="997"/>
    <x v="13"/>
    <s v="CAMP_DIW_01"/>
    <x v="6"/>
    <n v="350"/>
    <x v="2"/>
    <n v="175"/>
    <n v="87"/>
    <n v="30450"/>
    <n v="298"/>
    <n v="52150"/>
    <n v="82600"/>
    <n v="211"/>
    <n v="2.4252873563218391"/>
    <n v="21700"/>
    <n v="3.3591331269349847"/>
    <x v="1"/>
    <x v="4"/>
  </r>
  <r>
    <x v="998"/>
    <x v="47"/>
    <s v="CAMP_SAN_01"/>
    <x v="5"/>
    <n v="50"/>
    <x v="1"/>
    <n v="37.5"/>
    <n v="37"/>
    <n v="1850"/>
    <n v="31"/>
    <n v="1162.5"/>
    <n v="3012.5"/>
    <n v="-6"/>
    <n v="-0.16216216216216217"/>
    <n v="-687.5"/>
    <n v="-0.10642414860681114"/>
    <x v="1"/>
    <x v="0"/>
  </r>
  <r>
    <x v="999"/>
    <x v="27"/>
    <s v="CAMP_DIW_01"/>
    <x v="13"/>
    <n v="1020"/>
    <x v="2"/>
    <n v="510"/>
    <n v="38"/>
    <n v="38760"/>
    <n v="119"/>
    <n v="60690"/>
    <n v="99450"/>
    <n v="81"/>
    <n v="2.1315789473684212"/>
    <n v="21930"/>
    <n v="3.3947368421052633"/>
    <x v="4"/>
    <x v="4"/>
  </r>
  <r>
    <x v="1000"/>
    <x v="10"/>
    <s v="CAMP_DIW_01"/>
    <x v="12"/>
    <n v="172"/>
    <x v="4"/>
    <n v="115.23999999999998"/>
    <n v="295"/>
    <n v="50740"/>
    <n v="454"/>
    <n v="52318.959999999992"/>
    <n v="103058.95999999999"/>
    <n v="159"/>
    <n v="0.53898305084745768"/>
    <n v="1578.9599999999919"/>
    <n v="0.24442105263157768"/>
    <x v="6"/>
    <x v="1"/>
  </r>
  <r>
    <x v="1001"/>
    <x v="15"/>
    <s v="CAMP_DIW_01"/>
    <x v="1"/>
    <n v="156"/>
    <x v="1"/>
    <n v="117"/>
    <n v="355"/>
    <n v="55380"/>
    <n v="347"/>
    <n v="40599"/>
    <n v="95979"/>
    <n v="-8"/>
    <n v="-2.2535211267605635E-2"/>
    <n v="-14781"/>
    <n v="-2.288080495356037"/>
    <x v="7"/>
    <x v="1"/>
  </r>
  <r>
    <x v="1002"/>
    <x v="44"/>
    <s v="CAMP_DIW_01"/>
    <x v="9"/>
    <n v="62"/>
    <x v="0"/>
    <n v="31"/>
    <n v="171"/>
    <n v="10602"/>
    <n v="222"/>
    <n v="6882"/>
    <n v="17484"/>
    <n v="51"/>
    <n v="0.2982456140350877"/>
    <n v="-3720"/>
    <n v="-0.57585139318885448"/>
    <x v="7"/>
    <x v="0"/>
  </r>
  <r>
    <x v="1003"/>
    <x v="21"/>
    <s v="CAMP_DIW_01"/>
    <x v="13"/>
    <n v="1020"/>
    <x v="2"/>
    <n v="510"/>
    <n v="56"/>
    <n v="57120"/>
    <n v="224"/>
    <n v="114240"/>
    <n v="171360"/>
    <n v="168"/>
    <n v="3"/>
    <n v="57120"/>
    <n v="8.8421052631578956"/>
    <x v="7"/>
    <x v="4"/>
  </r>
  <r>
    <x v="1004"/>
    <x v="18"/>
    <s v="CAMP_SAN_01"/>
    <x v="6"/>
    <n v="350"/>
    <x v="2"/>
    <n v="175"/>
    <n v="124"/>
    <n v="43400"/>
    <n v="500"/>
    <n v="87500"/>
    <n v="130900"/>
    <n v="376"/>
    <n v="3.032258064516129"/>
    <n v="44100"/>
    <n v="6.8266253869969038"/>
    <x v="3"/>
    <x v="4"/>
  </r>
  <r>
    <x v="1005"/>
    <x v="16"/>
    <s v="CAMP_DIW_01"/>
    <x v="13"/>
    <n v="1020"/>
    <x v="2"/>
    <n v="510"/>
    <n v="54"/>
    <n v="55080"/>
    <n v="184"/>
    <n v="93840"/>
    <n v="148920"/>
    <n v="130"/>
    <n v="2.4074074074074074"/>
    <n v="38760"/>
    <n v="6"/>
    <x v="7"/>
    <x v="4"/>
  </r>
  <r>
    <x v="1006"/>
    <x v="46"/>
    <s v="CAMP_DIW_01"/>
    <x v="13"/>
    <n v="1020"/>
    <x v="2"/>
    <n v="510"/>
    <n v="29"/>
    <n v="29580"/>
    <n v="97"/>
    <n v="49470"/>
    <n v="79050"/>
    <n v="68"/>
    <n v="2.3448275862068964"/>
    <n v="19890"/>
    <n v="3.0789473684210527"/>
    <x v="3"/>
    <x v="4"/>
  </r>
  <r>
    <x v="1007"/>
    <x v="29"/>
    <s v="CAMP_SAN_01"/>
    <x v="0"/>
    <n v="190"/>
    <x v="0"/>
    <n v="95"/>
    <n v="45"/>
    <n v="8550"/>
    <n v="62"/>
    <n v="5890"/>
    <n v="14440"/>
    <n v="17"/>
    <n v="0.37777777777777777"/>
    <n v="-2660"/>
    <n v="-0.41176470588235292"/>
    <x v="4"/>
    <x v="0"/>
  </r>
  <r>
    <x v="1008"/>
    <x v="33"/>
    <s v="CAMP_DIW_01"/>
    <x v="5"/>
    <n v="65"/>
    <x v="0"/>
    <n v="32.5"/>
    <n v="80"/>
    <n v="5200"/>
    <n v="124"/>
    <n v="4030"/>
    <n v="9230"/>
    <n v="44"/>
    <n v="0.55000000000000004"/>
    <n v="-1170"/>
    <n v="-0.18111455108359134"/>
    <x v="0"/>
    <x v="0"/>
  </r>
  <r>
    <x v="1009"/>
    <x v="35"/>
    <s v="CAMP_SAN_01"/>
    <x v="2"/>
    <n v="300"/>
    <x v="2"/>
    <n v="150"/>
    <n v="31"/>
    <n v="9300"/>
    <n v="79"/>
    <n v="11850"/>
    <n v="21150"/>
    <n v="48"/>
    <n v="1.5483870967741935"/>
    <n v="2550"/>
    <n v="0.39473684210526316"/>
    <x v="7"/>
    <x v="2"/>
  </r>
  <r>
    <x v="1010"/>
    <x v="2"/>
    <s v="CAMP_SAN_01"/>
    <x v="11"/>
    <n v="860"/>
    <x v="4"/>
    <n v="576.19999999999993"/>
    <n v="298"/>
    <n v="256280"/>
    <n v="420"/>
    <n v="242003.99999999997"/>
    <n v="498284"/>
    <n v="122"/>
    <n v="0.40939597315436244"/>
    <n v="-14276.000000000029"/>
    <n v="-2.2099071207430385"/>
    <x v="2"/>
    <x v="1"/>
  </r>
  <r>
    <x v="1011"/>
    <x v="48"/>
    <s v="CAMP_DIW_01"/>
    <x v="5"/>
    <n v="65"/>
    <x v="0"/>
    <n v="32.5"/>
    <n v="112"/>
    <n v="7280"/>
    <n v="170"/>
    <n v="5525"/>
    <n v="12805"/>
    <n v="58"/>
    <n v="0.5178571428571429"/>
    <n v="-1755"/>
    <n v="-0.27167182662538697"/>
    <x v="4"/>
    <x v="0"/>
  </r>
  <r>
    <x v="1012"/>
    <x v="29"/>
    <s v="CAMP_SAN_01"/>
    <x v="10"/>
    <n v="370"/>
    <x v="2"/>
    <n v="185"/>
    <n v="415"/>
    <n v="153550"/>
    <n v="1672"/>
    <n v="309320"/>
    <n v="462870"/>
    <n v="1257"/>
    <n v="3.0289156626506024"/>
    <n v="155770"/>
    <n v="24.113003095975234"/>
    <x v="4"/>
    <x v="1"/>
  </r>
  <r>
    <x v="1013"/>
    <x v="6"/>
    <s v="CAMP_SAN_01"/>
    <x v="9"/>
    <n v="62"/>
    <x v="0"/>
    <n v="31"/>
    <n v="28"/>
    <n v="1736"/>
    <n v="43"/>
    <n v="1333"/>
    <n v="3069"/>
    <n v="15"/>
    <n v="0.5357142857142857"/>
    <n v="-403"/>
    <n v="-6.238390092879257E-2"/>
    <x v="3"/>
    <x v="0"/>
  </r>
  <r>
    <x v="1014"/>
    <x v="4"/>
    <s v="CAMP_SAN_01"/>
    <x v="7"/>
    <n v="1190"/>
    <x v="2"/>
    <n v="595"/>
    <n v="69"/>
    <n v="82110"/>
    <n v="303"/>
    <n v="180285"/>
    <n v="262395"/>
    <n v="234"/>
    <n v="3.3913043478260869"/>
    <n v="98175"/>
    <n v="15.197368421052632"/>
    <x v="1"/>
    <x v="2"/>
  </r>
  <r>
    <x v="1015"/>
    <x v="47"/>
    <s v="CAMP_SAN_01"/>
    <x v="8"/>
    <n v="415"/>
    <x v="1"/>
    <n v="311.25"/>
    <n v="40"/>
    <n v="16600"/>
    <n v="33"/>
    <n v="10271.25"/>
    <n v="26871.25"/>
    <n v="-7"/>
    <n v="-0.17499999999999999"/>
    <n v="-6328.75"/>
    <n v="-0.97968266253869973"/>
    <x v="1"/>
    <x v="2"/>
  </r>
  <r>
    <x v="1016"/>
    <x v="18"/>
    <s v="CAMP_DIW_01"/>
    <x v="13"/>
    <n v="1020"/>
    <x v="2"/>
    <n v="510"/>
    <n v="26"/>
    <n v="26520"/>
    <n v="91"/>
    <n v="46410"/>
    <n v="72930"/>
    <n v="65"/>
    <n v="2.5"/>
    <n v="19890"/>
    <n v="3.0789473684210527"/>
    <x v="3"/>
    <x v="4"/>
  </r>
  <r>
    <x v="1017"/>
    <x v="49"/>
    <s v="CAMP_DIW_01"/>
    <x v="12"/>
    <n v="172"/>
    <x v="4"/>
    <n v="115.23999999999998"/>
    <n v="341"/>
    <n v="58652"/>
    <n v="606"/>
    <n v="69835.439999999988"/>
    <n v="128487.43999999999"/>
    <n v="265"/>
    <n v="0.77712609970674484"/>
    <n v="11183.439999999988"/>
    <n v="1.7311826625386979"/>
    <x v="1"/>
    <x v="1"/>
  </r>
  <r>
    <x v="1018"/>
    <x v="42"/>
    <s v="CAMP_DIW_01"/>
    <x v="7"/>
    <n v="1190"/>
    <x v="2"/>
    <n v="595"/>
    <n v="45"/>
    <n v="53550"/>
    <n v="138"/>
    <n v="82110"/>
    <n v="135660"/>
    <n v="93"/>
    <n v="2.0666666666666669"/>
    <n v="28560"/>
    <n v="4.4210526315789478"/>
    <x v="3"/>
    <x v="2"/>
  </r>
  <r>
    <x v="1019"/>
    <x v="47"/>
    <s v="CAMP_DIW_01"/>
    <x v="6"/>
    <n v="350"/>
    <x v="2"/>
    <n v="175"/>
    <n v="78"/>
    <n v="27300"/>
    <n v="274"/>
    <n v="47950"/>
    <n v="75250"/>
    <n v="196"/>
    <n v="2.5128205128205128"/>
    <n v="20650"/>
    <n v="3.1965944272445821"/>
    <x v="1"/>
    <x v="4"/>
  </r>
  <r>
    <x v="1020"/>
    <x v="14"/>
    <s v="CAMP_DIW_01"/>
    <x v="1"/>
    <n v="156"/>
    <x v="1"/>
    <n v="117"/>
    <n v="301"/>
    <n v="46956"/>
    <n v="237"/>
    <n v="27729"/>
    <n v="74685"/>
    <n v="-64"/>
    <n v="-0.21262458471760798"/>
    <n v="-19227"/>
    <n v="-2.9763157894736842"/>
    <x v="3"/>
    <x v="1"/>
  </r>
  <r>
    <x v="1021"/>
    <x v="23"/>
    <s v="CAMP_SAN_01"/>
    <x v="5"/>
    <n v="50"/>
    <x v="1"/>
    <n v="37.5"/>
    <n v="30"/>
    <n v="1500"/>
    <n v="24"/>
    <n v="900"/>
    <n v="2400"/>
    <n v="-6"/>
    <n v="-0.2"/>
    <n v="-600"/>
    <n v="-9.2879256965944276E-2"/>
    <x v="6"/>
    <x v="0"/>
  </r>
  <r>
    <x v="1022"/>
    <x v="0"/>
    <s v="CAMP_SAN_01"/>
    <x v="1"/>
    <n v="200"/>
    <x v="2"/>
    <n v="100"/>
    <n v="304"/>
    <n v="60800"/>
    <n v="1340"/>
    <n v="134000"/>
    <n v="194800"/>
    <n v="1036"/>
    <n v="3.4078947368421053"/>
    <n v="73200"/>
    <n v="11.331269349845201"/>
    <x v="0"/>
    <x v="1"/>
  </r>
  <r>
    <x v="1023"/>
    <x v="32"/>
    <s v="CAMP_DIW_01"/>
    <x v="3"/>
    <n v="3000"/>
    <x v="3"/>
    <n v="2500"/>
    <n v="362"/>
    <n v="1086000"/>
    <n v="959"/>
    <n v="2397500"/>
    <n v="3483500"/>
    <n v="597"/>
    <n v="1.649171270718232"/>
    <n v="1311500"/>
    <n v="203.01857585139319"/>
    <x v="4"/>
    <x v="3"/>
  </r>
  <r>
    <x v="1024"/>
    <x v="26"/>
    <s v="CAMP_SAN_01"/>
    <x v="13"/>
    <n v="1020"/>
    <x v="2"/>
    <n v="510"/>
    <n v="61"/>
    <n v="62220"/>
    <n v="243"/>
    <n v="123930"/>
    <n v="186150"/>
    <n v="182"/>
    <n v="2.9836065573770494"/>
    <n v="61710"/>
    <n v="9.5526315789473681"/>
    <x v="2"/>
    <x v="4"/>
  </r>
  <r>
    <x v="1025"/>
    <x v="8"/>
    <s v="CAMP_DIW_01"/>
    <x v="14"/>
    <n v="110"/>
    <x v="0"/>
    <n v="55"/>
    <n v="54"/>
    <n v="5940"/>
    <n v="68"/>
    <n v="3740"/>
    <n v="9680"/>
    <n v="14"/>
    <n v="0.25925925925925924"/>
    <n v="-2200"/>
    <n v="-0.34055727554179566"/>
    <x v="0"/>
    <x v="0"/>
  </r>
  <r>
    <x v="1026"/>
    <x v="47"/>
    <s v="CAMP_DIW_01"/>
    <x v="7"/>
    <n v="1190"/>
    <x v="2"/>
    <n v="595"/>
    <n v="40"/>
    <n v="47600"/>
    <n v="135"/>
    <n v="80325"/>
    <n v="127925"/>
    <n v="95"/>
    <n v="2.375"/>
    <n v="32725"/>
    <n v="5.0657894736842106"/>
    <x v="1"/>
    <x v="2"/>
  </r>
  <r>
    <x v="1027"/>
    <x v="15"/>
    <s v="CAMP_DIW_01"/>
    <x v="12"/>
    <n v="172"/>
    <x v="4"/>
    <n v="115.23999999999998"/>
    <n v="320"/>
    <n v="55040"/>
    <n v="416"/>
    <n v="47939.839999999989"/>
    <n v="102979.84"/>
    <n v="96"/>
    <n v="0.3"/>
    <n v="-7100.1600000000108"/>
    <n v="-1.0990959752321998"/>
    <x v="7"/>
    <x v="1"/>
  </r>
  <r>
    <x v="1028"/>
    <x v="30"/>
    <s v="CAMP_SAN_01"/>
    <x v="6"/>
    <n v="350"/>
    <x v="2"/>
    <n v="175"/>
    <n v="124"/>
    <n v="43400"/>
    <n v="527"/>
    <n v="92225"/>
    <n v="135625"/>
    <n v="403"/>
    <n v="3.25"/>
    <n v="48825"/>
    <n v="7.5580495356037147"/>
    <x v="6"/>
    <x v="4"/>
  </r>
  <r>
    <x v="1029"/>
    <x v="18"/>
    <s v="CAMP_SAN_01"/>
    <x v="1"/>
    <n v="200"/>
    <x v="2"/>
    <n v="100"/>
    <n v="322"/>
    <n v="64400"/>
    <n v="1291"/>
    <n v="129100"/>
    <n v="193500"/>
    <n v="969"/>
    <n v="3.0093167701863353"/>
    <n v="64700"/>
    <n v="10.01547987616099"/>
    <x v="3"/>
    <x v="1"/>
  </r>
  <r>
    <x v="1030"/>
    <x v="20"/>
    <s v="CAMP_DIW_01"/>
    <x v="9"/>
    <n v="62"/>
    <x v="0"/>
    <n v="31"/>
    <n v="147"/>
    <n v="9114"/>
    <n v="198"/>
    <n v="6138"/>
    <n v="15252"/>
    <n v="51"/>
    <n v="0.34693877551020408"/>
    <n v="-2976"/>
    <n v="-0.46068111455108357"/>
    <x v="1"/>
    <x v="0"/>
  </r>
  <r>
    <x v="1031"/>
    <x v="38"/>
    <s v="CAMP_SAN_01"/>
    <x v="14"/>
    <n v="90"/>
    <x v="1"/>
    <n v="67.5"/>
    <n v="60"/>
    <n v="5400"/>
    <n v="49"/>
    <n v="3307.5"/>
    <n v="8707.5"/>
    <n v="-11"/>
    <n v="-0.18333333333333332"/>
    <n v="-2092.5"/>
    <n v="-0.32391640866873067"/>
    <x v="7"/>
    <x v="0"/>
  </r>
  <r>
    <x v="1032"/>
    <x v="48"/>
    <s v="CAMP_DIW_01"/>
    <x v="10"/>
    <n v="290"/>
    <x v="1"/>
    <n v="217.5"/>
    <n v="367"/>
    <n v="106430"/>
    <n v="330"/>
    <n v="71775"/>
    <n v="178205"/>
    <n v="-37"/>
    <n v="-0.1008174386920981"/>
    <n v="-34655"/>
    <n v="-5.3645510835913317"/>
    <x v="4"/>
    <x v="1"/>
  </r>
  <r>
    <x v="1033"/>
    <x v="33"/>
    <s v="CAMP_SAN_01"/>
    <x v="9"/>
    <n v="62"/>
    <x v="0"/>
    <n v="31"/>
    <n v="39"/>
    <n v="2418"/>
    <n v="61"/>
    <n v="1891"/>
    <n v="4309"/>
    <n v="22"/>
    <n v="0.5641025641025641"/>
    <n v="-527"/>
    <n v="-8.1578947368421056E-2"/>
    <x v="0"/>
    <x v="0"/>
  </r>
  <r>
    <x v="1034"/>
    <x v="24"/>
    <s v="CAMP_DIW_01"/>
    <x v="9"/>
    <n v="62"/>
    <x v="0"/>
    <n v="31"/>
    <n v="103"/>
    <n v="6386"/>
    <n v="131"/>
    <n v="4061"/>
    <n v="10447"/>
    <n v="28"/>
    <n v="0.27184466019417475"/>
    <n v="-2325"/>
    <n v="-0.35990712074303405"/>
    <x v="5"/>
    <x v="0"/>
  </r>
  <r>
    <x v="1035"/>
    <x v="34"/>
    <s v="CAMP_SAN_01"/>
    <x v="0"/>
    <n v="190"/>
    <x v="0"/>
    <n v="95"/>
    <n v="49"/>
    <n v="9310"/>
    <n v="71"/>
    <n v="6745"/>
    <n v="16055"/>
    <n v="22"/>
    <n v="0.44897959183673469"/>
    <n v="-2565"/>
    <n v="-0.39705882352941174"/>
    <x v="7"/>
    <x v="0"/>
  </r>
  <r>
    <x v="1036"/>
    <x v="43"/>
    <s v="CAMP_SAN_01"/>
    <x v="14"/>
    <n v="90"/>
    <x v="1"/>
    <n v="67.5"/>
    <n v="45"/>
    <n v="4050"/>
    <n v="36"/>
    <n v="2430"/>
    <n v="6480"/>
    <n v="-9"/>
    <n v="-0.2"/>
    <n v="-1620"/>
    <n v="-0.25077399380804954"/>
    <x v="5"/>
    <x v="0"/>
  </r>
  <r>
    <x v="1037"/>
    <x v="37"/>
    <s v="CAMP_SAN_01"/>
    <x v="14"/>
    <n v="90"/>
    <x v="1"/>
    <n v="67.5"/>
    <n v="28"/>
    <n v="2520"/>
    <n v="22"/>
    <n v="1485"/>
    <n v="4005"/>
    <n v="-6"/>
    <n v="-0.21428571428571427"/>
    <n v="-1035"/>
    <n v="-0.16021671826625386"/>
    <x v="9"/>
    <x v="0"/>
  </r>
  <r>
    <x v="1038"/>
    <x v="17"/>
    <s v="CAMP_SAN_01"/>
    <x v="0"/>
    <n v="190"/>
    <x v="0"/>
    <n v="95"/>
    <n v="22"/>
    <n v="4180"/>
    <n v="30"/>
    <n v="2850"/>
    <n v="7030"/>
    <n v="8"/>
    <n v="0.36363636363636365"/>
    <n v="-1330"/>
    <n v="-0.20588235294117646"/>
    <x v="8"/>
    <x v="0"/>
  </r>
  <r>
    <x v="1039"/>
    <x v="19"/>
    <s v="CAMP_DIW_01"/>
    <x v="7"/>
    <n v="1190"/>
    <x v="2"/>
    <n v="595"/>
    <n v="43"/>
    <n v="51170"/>
    <n v="147"/>
    <n v="87465"/>
    <n v="138635"/>
    <n v="104"/>
    <n v="2.4186046511627906"/>
    <n v="36295"/>
    <n v="5.6184210526315788"/>
    <x v="4"/>
    <x v="2"/>
  </r>
  <r>
    <x v="1040"/>
    <x v="0"/>
    <s v="CAMP_DIW_01"/>
    <x v="14"/>
    <n v="110"/>
    <x v="0"/>
    <n v="55"/>
    <n v="50"/>
    <n v="5500"/>
    <n v="80"/>
    <n v="4400"/>
    <n v="9900"/>
    <n v="30"/>
    <n v="0.6"/>
    <n v="-1100"/>
    <n v="-0.17027863777089783"/>
    <x v="0"/>
    <x v="0"/>
  </r>
  <r>
    <x v="1041"/>
    <x v="4"/>
    <s v="CAMP_DIW_01"/>
    <x v="3"/>
    <n v="3000"/>
    <x v="3"/>
    <n v="2500"/>
    <n v="390"/>
    <n v="1170000"/>
    <n v="1318"/>
    <n v="3295000"/>
    <n v="4465000"/>
    <n v="928"/>
    <n v="2.3794871794871795"/>
    <n v="2125000"/>
    <n v="328.94736842105266"/>
    <x v="1"/>
    <x v="3"/>
  </r>
  <r>
    <x v="1042"/>
    <x v="22"/>
    <s v="CAMP_SAN_01"/>
    <x v="5"/>
    <n v="50"/>
    <x v="1"/>
    <n v="37.5"/>
    <n v="25"/>
    <n v="1250"/>
    <n v="20"/>
    <n v="750"/>
    <n v="2000"/>
    <n v="-5"/>
    <n v="-0.2"/>
    <n v="-500"/>
    <n v="-7.7399380804953566E-2"/>
    <x v="5"/>
    <x v="0"/>
  </r>
  <r>
    <x v="1043"/>
    <x v="5"/>
    <s v="CAMP_DIW_01"/>
    <x v="3"/>
    <n v="3000"/>
    <x v="3"/>
    <n v="2500"/>
    <n v="407"/>
    <n v="1221000"/>
    <n v="1245"/>
    <n v="3112500"/>
    <n v="4333500"/>
    <n v="838"/>
    <n v="2.058968058968059"/>
    <n v="1891500"/>
    <n v="292.80185758513932"/>
    <x v="1"/>
    <x v="3"/>
  </r>
  <r>
    <x v="1044"/>
    <x v="11"/>
    <s v="CAMP_SAN_01"/>
    <x v="9"/>
    <n v="62"/>
    <x v="0"/>
    <n v="31"/>
    <n v="67"/>
    <n v="4154"/>
    <n v="93"/>
    <n v="2883"/>
    <n v="7037"/>
    <n v="26"/>
    <n v="0.38805970149253732"/>
    <n v="-1271"/>
    <n v="-0.19674922600619196"/>
    <x v="4"/>
    <x v="0"/>
  </r>
  <r>
    <x v="1045"/>
    <x v="23"/>
    <s v="CAMP_SAN_01"/>
    <x v="14"/>
    <n v="90"/>
    <x v="1"/>
    <n v="67.5"/>
    <n v="67"/>
    <n v="6030"/>
    <n v="56"/>
    <n v="3780"/>
    <n v="9810"/>
    <n v="-11"/>
    <n v="-0.16417910447761194"/>
    <n v="-2250"/>
    <n v="-0.34829721362229105"/>
    <x v="6"/>
    <x v="0"/>
  </r>
  <r>
    <x v="1046"/>
    <x v="12"/>
    <s v="CAMP_DIW_01"/>
    <x v="11"/>
    <n v="860"/>
    <x v="4"/>
    <n v="576.19999999999993"/>
    <n v="434"/>
    <n v="373240"/>
    <n v="629"/>
    <n v="362429.79999999993"/>
    <n v="735669.79999999993"/>
    <n v="195"/>
    <n v="0.44930875576036866"/>
    <n v="-10810.20000000007"/>
    <n v="-1.6734055727554287"/>
    <x v="7"/>
    <x v="1"/>
  </r>
  <r>
    <x v="5"/>
    <x v="39"/>
    <s v="CAMP_DIW_01"/>
    <x v="2"/>
    <n v="300"/>
    <x v="2"/>
    <n v="150"/>
    <n v="61"/>
    <n v="18300"/>
    <n v="189"/>
    <n v="28350"/>
    <n v="46650"/>
    <n v="128"/>
    <n v="2.098360655737705"/>
    <n v="10050"/>
    <n v="1.5557275541795665"/>
    <x v="1"/>
    <x v="2"/>
  </r>
  <r>
    <x v="1047"/>
    <x v="15"/>
    <s v="CAMP_DIW_01"/>
    <x v="3"/>
    <n v="3000"/>
    <x v="3"/>
    <n v="2500"/>
    <n v="369"/>
    <n v="1107000"/>
    <n v="1073"/>
    <n v="2682500"/>
    <n v="3789500"/>
    <n v="704"/>
    <n v="1.9078590785907859"/>
    <n v="1575500"/>
    <n v="243.88544891640868"/>
    <x v="7"/>
    <x v="3"/>
  </r>
  <r>
    <x v="1048"/>
    <x v="21"/>
    <s v="CAMP_DIW_01"/>
    <x v="1"/>
    <n v="156"/>
    <x v="1"/>
    <n v="117"/>
    <n v="369"/>
    <n v="57564"/>
    <n v="332"/>
    <n v="38844"/>
    <n v="96408"/>
    <n v="-37"/>
    <n v="-0.1002710027100271"/>
    <n v="-18720"/>
    <n v="-2.8978328173374615"/>
    <x v="7"/>
    <x v="1"/>
  </r>
  <r>
    <x v="1049"/>
    <x v="14"/>
    <s v="CAMP_SAN_01"/>
    <x v="14"/>
    <n v="90"/>
    <x v="1"/>
    <n v="67.5"/>
    <n v="34"/>
    <n v="3060"/>
    <n v="25"/>
    <n v="1687.5"/>
    <n v="4747.5"/>
    <n v="-9"/>
    <n v="-0.26470588235294118"/>
    <n v="-1372.5"/>
    <n v="-0.21246130030959753"/>
    <x v="3"/>
    <x v="0"/>
  </r>
  <r>
    <x v="1050"/>
    <x v="26"/>
    <s v="CAMP_SAN_01"/>
    <x v="14"/>
    <n v="90"/>
    <x v="1"/>
    <n v="67.5"/>
    <n v="37"/>
    <n v="3330"/>
    <n v="26"/>
    <n v="1755"/>
    <n v="5085"/>
    <n v="-11"/>
    <n v="-0.29729729729729731"/>
    <n v="-1575"/>
    <n v="-0.24380804953560373"/>
    <x v="2"/>
    <x v="0"/>
  </r>
  <r>
    <x v="1051"/>
    <x v="46"/>
    <s v="CAMP_SAN_01"/>
    <x v="8"/>
    <n v="415"/>
    <x v="1"/>
    <n v="311.25"/>
    <n v="16"/>
    <n v="6640"/>
    <n v="13"/>
    <n v="4046.25"/>
    <n v="10686.25"/>
    <n v="-3"/>
    <n v="-0.1875"/>
    <n v="-2593.75"/>
    <n v="-0.40150928792569657"/>
    <x v="3"/>
    <x v="2"/>
  </r>
  <r>
    <x v="1052"/>
    <x v="6"/>
    <s v="CAMP_DIW_01"/>
    <x v="12"/>
    <n v="172"/>
    <x v="4"/>
    <n v="115.23999999999998"/>
    <n v="210"/>
    <n v="36120"/>
    <n v="367"/>
    <n v="42293.079999999994"/>
    <n v="78413.079999999987"/>
    <n v="157"/>
    <n v="0.74761904761904763"/>
    <n v="6173.0799999999945"/>
    <n v="0.95558513931888456"/>
    <x v="3"/>
    <x v="1"/>
  </r>
  <r>
    <x v="1053"/>
    <x v="37"/>
    <s v="CAMP_SAN_01"/>
    <x v="13"/>
    <n v="1020"/>
    <x v="2"/>
    <n v="510"/>
    <n v="51"/>
    <n v="52020"/>
    <n v="198"/>
    <n v="100980"/>
    <n v="153000"/>
    <n v="147"/>
    <n v="2.8823529411764706"/>
    <n v="48960"/>
    <n v="7.5789473684210522"/>
    <x v="9"/>
    <x v="4"/>
  </r>
  <r>
    <x v="1054"/>
    <x v="44"/>
    <s v="CAMP_SAN_01"/>
    <x v="2"/>
    <n v="300"/>
    <x v="2"/>
    <n v="150"/>
    <n v="42"/>
    <n v="12600"/>
    <n v="183"/>
    <n v="27450"/>
    <n v="40050"/>
    <n v="141"/>
    <n v="3.3571428571428572"/>
    <n v="14850"/>
    <n v="2.2987616099071206"/>
    <x v="7"/>
    <x v="2"/>
  </r>
  <r>
    <x v="1055"/>
    <x v="17"/>
    <s v="CAMP_DIW_01"/>
    <x v="1"/>
    <n v="156"/>
    <x v="1"/>
    <n v="117"/>
    <n v="187"/>
    <n v="29172"/>
    <n v="181"/>
    <n v="21177"/>
    <n v="50349"/>
    <n v="-6"/>
    <n v="-3.2085561497326207E-2"/>
    <n v="-7995"/>
    <n v="-1.2376160990712075"/>
    <x v="8"/>
    <x v="1"/>
  </r>
  <r>
    <x v="1056"/>
    <x v="13"/>
    <s v="CAMP_DIW_01"/>
    <x v="8"/>
    <n v="415"/>
    <x v="1"/>
    <n v="311.25"/>
    <n v="91"/>
    <n v="37765"/>
    <n v="72"/>
    <n v="22410"/>
    <n v="60175"/>
    <n v="-19"/>
    <n v="-0.2087912087912088"/>
    <n v="-15355"/>
    <n v="-2.376934984520124"/>
    <x v="1"/>
    <x v="2"/>
  </r>
  <r>
    <x v="1057"/>
    <x v="40"/>
    <s v="CAMP_DIW_01"/>
    <x v="6"/>
    <n v="350"/>
    <x v="2"/>
    <n v="175"/>
    <n v="40"/>
    <n v="14000"/>
    <n v="119"/>
    <n v="20825"/>
    <n v="34825"/>
    <n v="79"/>
    <n v="1.9750000000000001"/>
    <n v="6825"/>
    <n v="1.0565015479876161"/>
    <x v="9"/>
    <x v="4"/>
  </r>
  <r>
    <x v="1058"/>
    <x v="38"/>
    <s v="CAMP_DIW_01"/>
    <x v="8"/>
    <n v="415"/>
    <x v="1"/>
    <n v="311.25"/>
    <n v="77"/>
    <n v="31955"/>
    <n v="67"/>
    <n v="20853.75"/>
    <n v="52808.75"/>
    <n v="-10"/>
    <n v="-0.12987012987012986"/>
    <n v="-11101.25"/>
    <n v="-1.7184597523219813"/>
    <x v="7"/>
    <x v="2"/>
  </r>
  <r>
    <x v="1059"/>
    <x v="48"/>
    <s v="CAMP_DIW_01"/>
    <x v="8"/>
    <n v="415"/>
    <x v="1"/>
    <n v="311.25"/>
    <n v="78"/>
    <n v="32370"/>
    <n v="68"/>
    <n v="21165"/>
    <n v="53535"/>
    <n v="-10"/>
    <n v="-0.12820512820512819"/>
    <n v="-11205"/>
    <n v="-1.7345201238390093"/>
    <x v="4"/>
    <x v="2"/>
  </r>
  <r>
    <x v="1060"/>
    <x v="41"/>
    <s v="CAMP_SAN_01"/>
    <x v="4"/>
    <n v="55"/>
    <x v="1"/>
    <n v="41.25"/>
    <n v="15"/>
    <n v="825"/>
    <n v="12"/>
    <n v="495"/>
    <n v="1320"/>
    <n v="-3"/>
    <n v="-0.2"/>
    <n v="-330"/>
    <n v="-5.108359133126935E-2"/>
    <x v="9"/>
    <x v="2"/>
  </r>
  <r>
    <x v="1061"/>
    <x v="38"/>
    <s v="CAMP_SAN_01"/>
    <x v="8"/>
    <n v="415"/>
    <x v="1"/>
    <n v="311.25"/>
    <n v="28"/>
    <n v="11620"/>
    <n v="23"/>
    <n v="7158.75"/>
    <n v="18778.75"/>
    <n v="-5"/>
    <n v="-0.17857142857142858"/>
    <n v="-4461.25"/>
    <n v="-0.69059597523219818"/>
    <x v="7"/>
    <x v="2"/>
  </r>
  <r>
    <x v="1062"/>
    <x v="49"/>
    <s v="CAMP_SAN_01"/>
    <x v="10"/>
    <n v="370"/>
    <x v="2"/>
    <n v="185"/>
    <n v="382"/>
    <n v="141340"/>
    <n v="1638"/>
    <n v="303030"/>
    <n v="444370"/>
    <n v="1256"/>
    <n v="3.2879581151832462"/>
    <n v="161690"/>
    <n v="25.029411764705884"/>
    <x v="1"/>
    <x v="1"/>
  </r>
  <r>
    <x v="1063"/>
    <x v="12"/>
    <s v="CAMP_SAN_01"/>
    <x v="5"/>
    <n v="50"/>
    <x v="1"/>
    <n v="37.5"/>
    <n v="31"/>
    <n v="1550"/>
    <n v="22"/>
    <n v="825"/>
    <n v="2375"/>
    <n v="-9"/>
    <n v="-0.29032258064516131"/>
    <n v="-725"/>
    <n v="-0.11222910216718267"/>
    <x v="7"/>
    <x v="0"/>
  </r>
  <r>
    <x v="1064"/>
    <x v="3"/>
    <s v="CAMP_DIW_01"/>
    <x v="10"/>
    <n v="290"/>
    <x v="1"/>
    <n v="217.5"/>
    <n v="227"/>
    <n v="65830"/>
    <n v="172"/>
    <n v="37410"/>
    <n v="103240"/>
    <n v="-55"/>
    <n v="-0.24229074889867841"/>
    <n v="-28420"/>
    <n v="-4.3993808049535605"/>
    <x v="0"/>
    <x v="1"/>
  </r>
  <r>
    <x v="1065"/>
    <x v="42"/>
    <s v="CAMP_DIW_01"/>
    <x v="4"/>
    <n v="55"/>
    <x v="1"/>
    <n v="41.25"/>
    <n v="71"/>
    <n v="3905"/>
    <n v="63"/>
    <n v="2598.75"/>
    <n v="6503.75"/>
    <n v="-8"/>
    <n v="-0.11267605633802817"/>
    <n v="-1306.25"/>
    <n v="-0.20220588235294118"/>
    <x v="3"/>
    <x v="2"/>
  </r>
  <r>
    <x v="1066"/>
    <x v="39"/>
    <s v="CAMP_DIW_01"/>
    <x v="13"/>
    <n v="1020"/>
    <x v="2"/>
    <n v="510"/>
    <n v="54"/>
    <n v="55080"/>
    <n v="169"/>
    <n v="86190"/>
    <n v="141270"/>
    <n v="115"/>
    <n v="2.1296296296296298"/>
    <n v="31110"/>
    <n v="4.8157894736842106"/>
    <x v="1"/>
    <x v="4"/>
  </r>
  <r>
    <x v="1067"/>
    <x v="24"/>
    <s v="CAMP_DIW_01"/>
    <x v="4"/>
    <n v="55"/>
    <x v="1"/>
    <n v="41.25"/>
    <n v="57"/>
    <n v="3135"/>
    <n v="50"/>
    <n v="2062.5"/>
    <n v="5197.5"/>
    <n v="-7"/>
    <n v="-0.12280701754385964"/>
    <n v="-1072.5"/>
    <n v="-0.16602167182662539"/>
    <x v="5"/>
    <x v="2"/>
  </r>
  <r>
    <x v="1068"/>
    <x v="39"/>
    <s v="CAMP_SAN_01"/>
    <x v="2"/>
    <n v="300"/>
    <x v="2"/>
    <n v="150"/>
    <n v="46"/>
    <n v="13800"/>
    <n v="115"/>
    <n v="17250"/>
    <n v="31050"/>
    <n v="69"/>
    <n v="1.5"/>
    <n v="3450"/>
    <n v="0.53405572755417952"/>
    <x v="1"/>
    <x v="2"/>
  </r>
  <r>
    <x v="1069"/>
    <x v="14"/>
    <s v="CAMP_SAN_01"/>
    <x v="7"/>
    <n v="1190"/>
    <x v="2"/>
    <n v="595"/>
    <n v="25"/>
    <n v="29750"/>
    <n v="64"/>
    <n v="38080"/>
    <n v="67830"/>
    <n v="39"/>
    <n v="1.56"/>
    <n v="8330"/>
    <n v="1.2894736842105263"/>
    <x v="3"/>
    <x v="2"/>
  </r>
  <r>
    <x v="1070"/>
    <x v="26"/>
    <s v="CAMP_SAN_01"/>
    <x v="8"/>
    <n v="415"/>
    <x v="1"/>
    <n v="311.25"/>
    <n v="16"/>
    <n v="6640"/>
    <n v="11"/>
    <n v="3423.75"/>
    <n v="10063.75"/>
    <n v="-5"/>
    <n v="-0.3125"/>
    <n v="-3216.25"/>
    <n v="-0.49787151702786375"/>
    <x v="2"/>
    <x v="2"/>
  </r>
  <r>
    <x v="1071"/>
    <x v="18"/>
    <s v="CAMP_DIW_01"/>
    <x v="14"/>
    <n v="110"/>
    <x v="0"/>
    <n v="55"/>
    <n v="64"/>
    <n v="7040"/>
    <n v="81"/>
    <n v="4455"/>
    <n v="11495"/>
    <n v="17"/>
    <n v="0.265625"/>
    <n v="-2585"/>
    <n v="-0.40015479876160992"/>
    <x v="3"/>
    <x v="0"/>
  </r>
  <r>
    <x v="1072"/>
    <x v="3"/>
    <s v="CAMP_SAN_01"/>
    <x v="14"/>
    <n v="90"/>
    <x v="1"/>
    <n v="67.5"/>
    <n v="54"/>
    <n v="4860"/>
    <n v="39"/>
    <n v="2632.5"/>
    <n v="7492.5"/>
    <n v="-15"/>
    <n v="-0.27777777777777779"/>
    <n v="-2227.5"/>
    <n v="-0.3448142414860681"/>
    <x v="0"/>
    <x v="0"/>
  </r>
  <r>
    <x v="1073"/>
    <x v="21"/>
    <s v="CAMP_SAN_01"/>
    <x v="5"/>
    <n v="50"/>
    <x v="1"/>
    <n v="37.5"/>
    <n v="30"/>
    <n v="1500"/>
    <n v="25"/>
    <n v="937.5"/>
    <n v="2437.5"/>
    <n v="-5"/>
    <n v="-0.16666666666666666"/>
    <n v="-562.5"/>
    <n v="-8.7074303405572762E-2"/>
    <x v="7"/>
    <x v="0"/>
  </r>
  <r>
    <x v="1074"/>
    <x v="10"/>
    <s v="CAMP_DIW_01"/>
    <x v="14"/>
    <n v="110"/>
    <x v="0"/>
    <n v="55"/>
    <n v="64"/>
    <n v="7040"/>
    <n v="84"/>
    <n v="4620"/>
    <n v="11660"/>
    <n v="20"/>
    <n v="0.3125"/>
    <n v="-2420"/>
    <n v="-0.37461300309597523"/>
    <x v="6"/>
    <x v="0"/>
  </r>
  <r>
    <x v="1075"/>
    <x v="48"/>
    <s v="CAMP_SAN_01"/>
    <x v="2"/>
    <n v="300"/>
    <x v="2"/>
    <n v="150"/>
    <n v="52"/>
    <n v="15600"/>
    <n v="204"/>
    <n v="30600"/>
    <n v="46200"/>
    <n v="152"/>
    <n v="2.9230769230769229"/>
    <n v="15000"/>
    <n v="2.321981424148607"/>
    <x v="4"/>
    <x v="2"/>
  </r>
  <r>
    <x v="1076"/>
    <x v="13"/>
    <s v="CAMP_DIW_01"/>
    <x v="13"/>
    <n v="1020"/>
    <x v="2"/>
    <n v="510"/>
    <n v="42"/>
    <n v="42840"/>
    <n v="143"/>
    <n v="72930"/>
    <n v="115770"/>
    <n v="101"/>
    <n v="2.4047619047619047"/>
    <n v="30090"/>
    <n v="4.6578947368421053"/>
    <x v="1"/>
    <x v="4"/>
  </r>
  <r>
    <x v="1077"/>
    <x v="41"/>
    <s v="CAMP_DIW_01"/>
    <x v="8"/>
    <n v="415"/>
    <x v="1"/>
    <n v="311.25"/>
    <n v="40"/>
    <n v="16600"/>
    <n v="34"/>
    <n v="10582.5"/>
    <n v="27182.5"/>
    <n v="-6"/>
    <n v="-0.15"/>
    <n v="-6017.5"/>
    <n v="-0.93150154798761609"/>
    <x v="9"/>
    <x v="2"/>
  </r>
  <r>
    <x v="1078"/>
    <x v="16"/>
    <s v="CAMP_SAN_01"/>
    <x v="7"/>
    <n v="1190"/>
    <x v="2"/>
    <n v="595"/>
    <n v="64"/>
    <n v="76160"/>
    <n v="256"/>
    <n v="152320"/>
    <n v="228480"/>
    <n v="192"/>
    <n v="3"/>
    <n v="76160"/>
    <n v="11.789473684210526"/>
    <x v="7"/>
    <x v="2"/>
  </r>
  <r>
    <x v="1079"/>
    <x v="6"/>
    <s v="CAMP_DIW_01"/>
    <x v="10"/>
    <n v="290"/>
    <x v="1"/>
    <n v="217.5"/>
    <n v="244"/>
    <n v="70760"/>
    <n v="217"/>
    <n v="47197.5"/>
    <n v="117957.5"/>
    <n v="-27"/>
    <n v="-0.11065573770491803"/>
    <n v="-23562.5"/>
    <n v="-3.6474458204334366"/>
    <x v="3"/>
    <x v="1"/>
  </r>
  <r>
    <x v="1080"/>
    <x v="11"/>
    <s v="CAMP_SAN_01"/>
    <x v="7"/>
    <n v="1190"/>
    <x v="2"/>
    <n v="595"/>
    <n v="43"/>
    <n v="51170"/>
    <n v="166"/>
    <n v="98770"/>
    <n v="149940"/>
    <n v="123"/>
    <n v="2.86046511627907"/>
    <n v="47600"/>
    <n v="7.3684210526315788"/>
    <x v="4"/>
    <x v="2"/>
  </r>
  <r>
    <x v="1081"/>
    <x v="29"/>
    <s v="CAMP_DIW_01"/>
    <x v="3"/>
    <n v="3000"/>
    <x v="3"/>
    <n v="2500"/>
    <n v="400"/>
    <n v="1200000"/>
    <n v="1176"/>
    <n v="2940000"/>
    <n v="4140000"/>
    <n v="776"/>
    <n v="1.94"/>
    <n v="1740000"/>
    <n v="269.3498452012384"/>
    <x v="4"/>
    <x v="3"/>
  </r>
  <r>
    <x v="1082"/>
    <x v="23"/>
    <s v="CAMP_DIW_01"/>
    <x v="0"/>
    <n v="190"/>
    <x v="0"/>
    <n v="95"/>
    <n v="89"/>
    <n v="16910"/>
    <n v="113"/>
    <n v="10735"/>
    <n v="27645"/>
    <n v="24"/>
    <n v="0.2696629213483146"/>
    <n v="-6175"/>
    <n v="-0.95588235294117652"/>
    <x v="6"/>
    <x v="0"/>
  </r>
  <r>
    <x v="1083"/>
    <x v="11"/>
    <s v="CAMP_DIW_01"/>
    <x v="6"/>
    <n v="350"/>
    <x v="2"/>
    <n v="175"/>
    <n v="77"/>
    <n v="26950"/>
    <n v="260"/>
    <n v="45500"/>
    <n v="72450"/>
    <n v="183"/>
    <n v="2.3766233766233764"/>
    <n v="18550"/>
    <n v="2.8715170278637769"/>
    <x v="4"/>
    <x v="4"/>
  </r>
  <r>
    <x v="1084"/>
    <x v="24"/>
    <s v="CAMP_SAN_01"/>
    <x v="13"/>
    <n v="1020"/>
    <x v="2"/>
    <n v="510"/>
    <n v="79"/>
    <n v="80580"/>
    <n v="349"/>
    <n v="177990"/>
    <n v="258570"/>
    <n v="270"/>
    <n v="3.4177215189873418"/>
    <n v="97410"/>
    <n v="15.078947368421053"/>
    <x v="5"/>
    <x v="4"/>
  </r>
  <r>
    <x v="1085"/>
    <x v="37"/>
    <s v="CAMP_DIW_01"/>
    <x v="14"/>
    <n v="110"/>
    <x v="0"/>
    <n v="55"/>
    <n v="38"/>
    <n v="4180"/>
    <n v="50"/>
    <n v="2750"/>
    <n v="6930"/>
    <n v="12"/>
    <n v="0.31578947368421051"/>
    <n v="-1430"/>
    <n v="-0.22136222910216719"/>
    <x v="9"/>
    <x v="0"/>
  </r>
  <r>
    <x v="1086"/>
    <x v="3"/>
    <s v="CAMP_DIW_01"/>
    <x v="4"/>
    <n v="55"/>
    <x v="1"/>
    <n v="41.25"/>
    <n v="61"/>
    <n v="3355"/>
    <n v="50"/>
    <n v="2062.5"/>
    <n v="5417.5"/>
    <n v="-11"/>
    <n v="-0.18032786885245902"/>
    <n v="-1292.5"/>
    <n v="-0.20007739938080496"/>
    <x v="0"/>
    <x v="2"/>
  </r>
  <r>
    <x v="1087"/>
    <x v="17"/>
    <s v="CAMP_SAN_01"/>
    <x v="10"/>
    <n v="370"/>
    <x v="2"/>
    <n v="185"/>
    <n v="187"/>
    <n v="69190"/>
    <n v="733"/>
    <n v="135605"/>
    <n v="204795"/>
    <n v="546"/>
    <n v="2.9197860962566846"/>
    <n v="66415"/>
    <n v="10.280959752321982"/>
    <x v="8"/>
    <x v="1"/>
  </r>
  <r>
    <x v="1088"/>
    <x v="3"/>
    <s v="CAMP_DIW_01"/>
    <x v="7"/>
    <n v="1190"/>
    <x v="2"/>
    <n v="595"/>
    <n v="40"/>
    <n v="47600"/>
    <n v="140"/>
    <n v="83300"/>
    <n v="130900"/>
    <n v="100"/>
    <n v="2.5"/>
    <n v="35700"/>
    <n v="5.5263157894736841"/>
    <x v="0"/>
    <x v="2"/>
  </r>
  <r>
    <x v="1089"/>
    <x v="11"/>
    <s v="CAMP_DIW_01"/>
    <x v="10"/>
    <n v="290"/>
    <x v="1"/>
    <n v="217.5"/>
    <n v="390"/>
    <n v="113100"/>
    <n v="339"/>
    <n v="73732.5"/>
    <n v="186832.5"/>
    <n v="-51"/>
    <n v="-0.13076923076923078"/>
    <n v="-39367.5"/>
    <n v="-6.0940402476780182"/>
    <x v="4"/>
    <x v="1"/>
  </r>
  <r>
    <x v="1090"/>
    <x v="17"/>
    <s v="CAMP_DIW_01"/>
    <x v="3"/>
    <n v="3000"/>
    <x v="3"/>
    <n v="2500"/>
    <n v="190"/>
    <n v="570000"/>
    <n v="547"/>
    <n v="1367500"/>
    <n v="1937500"/>
    <n v="357"/>
    <n v="1.8789473684210527"/>
    <n v="797500"/>
    <n v="123.45201238390094"/>
    <x v="8"/>
    <x v="3"/>
  </r>
  <r>
    <x v="1091"/>
    <x v="31"/>
    <s v="CAMP_SAN_01"/>
    <x v="5"/>
    <n v="50"/>
    <x v="1"/>
    <n v="37.5"/>
    <n v="28"/>
    <n v="1400"/>
    <n v="22"/>
    <n v="825"/>
    <n v="2225"/>
    <n v="-6"/>
    <n v="-0.21428571428571427"/>
    <n v="-575"/>
    <n v="-8.9009287925696595E-2"/>
    <x v="0"/>
    <x v="0"/>
  </r>
  <r>
    <x v="1092"/>
    <x v="5"/>
    <s v="CAMP_DIW_01"/>
    <x v="14"/>
    <n v="110"/>
    <x v="0"/>
    <n v="55"/>
    <n v="89"/>
    <n v="9790"/>
    <n v="116"/>
    <n v="6380"/>
    <n v="16170"/>
    <n v="27"/>
    <n v="0.30337078651685395"/>
    <n v="-3410"/>
    <n v="-0.52786377708978327"/>
    <x v="1"/>
    <x v="0"/>
  </r>
  <r>
    <x v="1093"/>
    <x v="10"/>
    <s v="CAMP_DIW_01"/>
    <x v="7"/>
    <n v="1190"/>
    <x v="2"/>
    <n v="595"/>
    <n v="42"/>
    <n v="49980"/>
    <n v="123"/>
    <n v="73185"/>
    <n v="123165"/>
    <n v="81"/>
    <n v="1.9285714285714286"/>
    <n v="23205"/>
    <n v="3.5921052631578947"/>
    <x v="6"/>
    <x v="2"/>
  </r>
  <r>
    <x v="1094"/>
    <x v="5"/>
    <s v="CAMP_SAN_01"/>
    <x v="12"/>
    <n v="172"/>
    <x v="4"/>
    <n v="115.23999999999998"/>
    <n v="286"/>
    <n v="49192"/>
    <n v="394"/>
    <n v="45404.55999999999"/>
    <n v="94596.56"/>
    <n v="108"/>
    <n v="0.3776223776223776"/>
    <n v="-3787.4400000000096"/>
    <n v="-0.58629102167182812"/>
    <x v="1"/>
    <x v="1"/>
  </r>
  <r>
    <x v="1095"/>
    <x v="22"/>
    <s v="CAMP_SAN_01"/>
    <x v="1"/>
    <n v="200"/>
    <x v="2"/>
    <n v="100"/>
    <n v="273"/>
    <n v="54600"/>
    <n v="1097"/>
    <n v="109700"/>
    <n v="164300"/>
    <n v="824"/>
    <n v="3.0183150183150182"/>
    <n v="55100"/>
    <n v="8.5294117647058822"/>
    <x v="5"/>
    <x v="1"/>
  </r>
  <r>
    <x v="1096"/>
    <x v="24"/>
    <s v="CAMP_SAN_01"/>
    <x v="9"/>
    <n v="62"/>
    <x v="0"/>
    <n v="31"/>
    <n v="46"/>
    <n v="2852"/>
    <n v="66"/>
    <n v="2046"/>
    <n v="4898"/>
    <n v="20"/>
    <n v="0.43478260869565216"/>
    <n v="-806"/>
    <n v="-0.12476780185758514"/>
    <x v="5"/>
    <x v="0"/>
  </r>
  <r>
    <x v="1097"/>
    <x v="12"/>
    <s v="CAMP_SAN_01"/>
    <x v="11"/>
    <n v="860"/>
    <x v="4"/>
    <n v="576.19999999999993"/>
    <n v="463"/>
    <n v="398180"/>
    <n v="629"/>
    <n v="362429.79999999993"/>
    <n v="760609.79999999993"/>
    <n v="166"/>
    <n v="0.35853131749460043"/>
    <n v="-35750.20000000007"/>
    <n v="-5.5340866873065124"/>
    <x v="7"/>
    <x v="1"/>
  </r>
  <r>
    <x v="1098"/>
    <x v="6"/>
    <s v="CAMP_SAN_01"/>
    <x v="4"/>
    <n v="55"/>
    <x v="1"/>
    <n v="41.25"/>
    <n v="15"/>
    <n v="825"/>
    <n v="12"/>
    <n v="495"/>
    <n v="1320"/>
    <n v="-3"/>
    <n v="-0.2"/>
    <n v="-330"/>
    <n v="-5.108359133126935E-2"/>
    <x v="3"/>
    <x v="2"/>
  </r>
  <r>
    <x v="1099"/>
    <x v="32"/>
    <s v="CAMP_SAN_01"/>
    <x v="4"/>
    <n v="55"/>
    <x v="1"/>
    <n v="41.25"/>
    <n v="25"/>
    <n v="1375"/>
    <n v="21"/>
    <n v="866.25"/>
    <n v="2241.25"/>
    <n v="-4"/>
    <n v="-0.16"/>
    <n v="-508.75"/>
    <n v="-7.8753869969040241E-2"/>
    <x v="4"/>
    <x v="2"/>
  </r>
  <r>
    <x v="1100"/>
    <x v="35"/>
    <s v="CAMP_SAN_01"/>
    <x v="3"/>
    <n v="3000"/>
    <x v="3"/>
    <n v="2500"/>
    <n v="136"/>
    <n v="408000"/>
    <n v="242"/>
    <n v="605000"/>
    <n v="1013000"/>
    <n v="106"/>
    <n v="0.77941176470588236"/>
    <n v="197000"/>
    <n v="30.495356037151701"/>
    <x v="7"/>
    <x v="3"/>
  </r>
  <r>
    <x v="1101"/>
    <x v="15"/>
    <s v="CAMP_SAN_01"/>
    <x v="5"/>
    <n v="50"/>
    <x v="1"/>
    <n v="37.5"/>
    <n v="34"/>
    <n v="1700"/>
    <n v="30"/>
    <n v="1125"/>
    <n v="2825"/>
    <n v="-4"/>
    <n v="-0.11764705882352941"/>
    <n v="-575"/>
    <n v="-8.9009287925696595E-2"/>
    <x v="7"/>
    <x v="0"/>
  </r>
  <r>
    <x v="1102"/>
    <x v="7"/>
    <s v="CAMP_DIW_01"/>
    <x v="3"/>
    <n v="3000"/>
    <x v="3"/>
    <n v="2500"/>
    <n v="323"/>
    <n v="969000"/>
    <n v="965"/>
    <n v="2412500"/>
    <n v="3381500"/>
    <n v="642"/>
    <n v="1.9876160990712075"/>
    <n v="1443500"/>
    <n v="223.45201238390092"/>
    <x v="4"/>
    <x v="3"/>
  </r>
  <r>
    <x v="1103"/>
    <x v="43"/>
    <s v="CAMP_DIW_01"/>
    <x v="5"/>
    <n v="65"/>
    <x v="0"/>
    <n v="32.5"/>
    <n v="94"/>
    <n v="6110"/>
    <n v="120"/>
    <n v="3900"/>
    <n v="10010"/>
    <n v="26"/>
    <n v="0.27659574468085107"/>
    <n v="-2210"/>
    <n v="-0.34210526315789475"/>
    <x v="5"/>
    <x v="0"/>
  </r>
  <r>
    <x v="1104"/>
    <x v="22"/>
    <s v="CAMP_SAN_01"/>
    <x v="3"/>
    <n v="3000"/>
    <x v="3"/>
    <n v="2500"/>
    <n v="120"/>
    <n v="360000"/>
    <n v="274"/>
    <n v="685000"/>
    <n v="1045000"/>
    <n v="154"/>
    <n v="1.2833333333333334"/>
    <n v="325000"/>
    <n v="50.309597523219814"/>
    <x v="5"/>
    <x v="3"/>
  </r>
  <r>
    <x v="1105"/>
    <x v="7"/>
    <s v="CAMP_DIW_01"/>
    <x v="8"/>
    <n v="415"/>
    <x v="1"/>
    <n v="311.25"/>
    <n v="96"/>
    <n v="39840"/>
    <n v="92"/>
    <n v="28635"/>
    <n v="68475"/>
    <n v="-4"/>
    <n v="-4.1666666666666664E-2"/>
    <n v="-11205"/>
    <n v="-1.7345201238390093"/>
    <x v="4"/>
    <x v="2"/>
  </r>
  <r>
    <x v="1106"/>
    <x v="31"/>
    <s v="CAMP_SAN_01"/>
    <x v="0"/>
    <n v="190"/>
    <x v="0"/>
    <n v="95"/>
    <n v="33"/>
    <n v="6270"/>
    <n v="50"/>
    <n v="4750"/>
    <n v="11020"/>
    <n v="17"/>
    <n v="0.51515151515151514"/>
    <n v="-1520"/>
    <n v="-0.23529411764705882"/>
    <x v="0"/>
    <x v="0"/>
  </r>
  <r>
    <x v="1107"/>
    <x v="49"/>
    <s v="CAMP_DIW_01"/>
    <x v="6"/>
    <n v="350"/>
    <x v="2"/>
    <n v="175"/>
    <n v="85"/>
    <n v="29750"/>
    <n v="338"/>
    <n v="59150"/>
    <n v="88900"/>
    <n v="253"/>
    <n v="2.9764705882352942"/>
    <n v="29400"/>
    <n v="4.5510835913312695"/>
    <x v="1"/>
    <x v="4"/>
  </r>
  <r>
    <x v="1108"/>
    <x v="21"/>
    <s v="CAMP_DIW_01"/>
    <x v="8"/>
    <n v="415"/>
    <x v="1"/>
    <n v="311.25"/>
    <n v="91"/>
    <n v="37765"/>
    <n v="80"/>
    <n v="24900"/>
    <n v="62665"/>
    <n v="-11"/>
    <n v="-0.12087912087912088"/>
    <n v="-12865"/>
    <n v="-1.991486068111455"/>
    <x v="7"/>
    <x v="2"/>
  </r>
  <r>
    <x v="1109"/>
    <x v="23"/>
    <s v="CAMP_DIW_01"/>
    <x v="2"/>
    <n v="300"/>
    <x v="2"/>
    <n v="150"/>
    <n v="61"/>
    <n v="18300"/>
    <n v="189"/>
    <n v="28350"/>
    <n v="46650"/>
    <n v="128"/>
    <n v="2.098360655737705"/>
    <n v="10050"/>
    <n v="1.5557275541795665"/>
    <x v="6"/>
    <x v="2"/>
  </r>
  <r>
    <x v="1110"/>
    <x v="19"/>
    <s v="CAMP_DIW_01"/>
    <x v="11"/>
    <n v="860"/>
    <x v="4"/>
    <n v="576.19999999999993"/>
    <n v="386"/>
    <n v="331960"/>
    <n v="594"/>
    <n v="342262.8"/>
    <n v="674222.8"/>
    <n v="208"/>
    <n v="0.53886010362694303"/>
    <n v="10302.799999999988"/>
    <n v="1.5948606811145494"/>
    <x v="4"/>
    <x v="1"/>
  </r>
  <r>
    <x v="1111"/>
    <x v="21"/>
    <s v="CAMP_SAN_01"/>
    <x v="10"/>
    <n v="370"/>
    <x v="2"/>
    <n v="185"/>
    <n v="379"/>
    <n v="140230"/>
    <n v="1603"/>
    <n v="296555"/>
    <n v="436785"/>
    <n v="1224"/>
    <n v="3.2295514511873349"/>
    <n v="156325"/>
    <n v="24.19891640866873"/>
    <x v="7"/>
    <x v="1"/>
  </r>
  <r>
    <x v="1112"/>
    <x v="38"/>
    <s v="CAMP_DIW_01"/>
    <x v="9"/>
    <n v="62"/>
    <x v="0"/>
    <n v="31"/>
    <n v="103"/>
    <n v="6386"/>
    <n v="129"/>
    <n v="3999"/>
    <n v="10385"/>
    <n v="26"/>
    <n v="0.25242718446601942"/>
    <n v="-2387"/>
    <n v="-0.36950464396284832"/>
    <x v="7"/>
    <x v="0"/>
  </r>
  <r>
    <x v="1113"/>
    <x v="36"/>
    <s v="CAMP_SAN_01"/>
    <x v="12"/>
    <n v="172"/>
    <x v="4"/>
    <n v="115.23999999999998"/>
    <n v="319"/>
    <n v="54868"/>
    <n v="449"/>
    <n v="51742.759999999995"/>
    <n v="106610.76"/>
    <n v="130"/>
    <n v="0.40752351097178685"/>
    <n v="-3125.2400000000052"/>
    <n v="-0.48378328173374696"/>
    <x v="1"/>
    <x v="1"/>
  </r>
  <r>
    <x v="1114"/>
    <x v="32"/>
    <s v="CAMP_SAN_01"/>
    <x v="12"/>
    <n v="172"/>
    <x v="4"/>
    <n v="115.23999999999998"/>
    <n v="312"/>
    <n v="53664"/>
    <n v="393"/>
    <n v="45289.319999999992"/>
    <n v="98953.319999999992"/>
    <n v="81"/>
    <n v="0.25961538461538464"/>
    <n v="-8374.6800000000076"/>
    <n v="-1.2963900928792582"/>
    <x v="4"/>
    <x v="1"/>
  </r>
  <r>
    <x v="1115"/>
    <x v="5"/>
    <s v="CAMP_SAN_01"/>
    <x v="4"/>
    <n v="55"/>
    <x v="1"/>
    <n v="41.25"/>
    <n v="19"/>
    <n v="1045"/>
    <n v="15"/>
    <n v="618.75"/>
    <n v="1663.75"/>
    <n v="-4"/>
    <n v="-0.21052631578947367"/>
    <n v="-426.25"/>
    <n v="-6.5982972136222909E-2"/>
    <x v="1"/>
    <x v="2"/>
  </r>
  <r>
    <x v="1116"/>
    <x v="1"/>
    <s v="CAMP_SAN_01"/>
    <x v="5"/>
    <n v="50"/>
    <x v="1"/>
    <n v="37.5"/>
    <n v="36"/>
    <n v="1800"/>
    <n v="26"/>
    <n v="975"/>
    <n v="2775"/>
    <n v="-10"/>
    <n v="-0.27777777777777779"/>
    <n v="-825"/>
    <n v="-0.12770897832817338"/>
    <x v="1"/>
    <x v="0"/>
  </r>
  <r>
    <x v="5"/>
    <x v="9"/>
    <s v="CAMP_DIW_01"/>
    <x v="2"/>
    <n v="300"/>
    <x v="2"/>
    <n v="150"/>
    <n v="43"/>
    <n v="12900"/>
    <n v="147"/>
    <n v="22050"/>
    <n v="34950"/>
    <n v="104"/>
    <n v="2.4186046511627906"/>
    <n v="9150"/>
    <n v="1.4164086687306501"/>
    <x v="5"/>
    <x v="2"/>
  </r>
  <r>
    <x v="1117"/>
    <x v="21"/>
    <s v="CAMP_SAN_01"/>
    <x v="12"/>
    <n v="172"/>
    <x v="4"/>
    <n v="115.23999999999998"/>
    <n v="235"/>
    <n v="40420"/>
    <n v="329"/>
    <n v="37913.959999999992"/>
    <n v="78333.959999999992"/>
    <n v="94"/>
    <n v="0.4"/>
    <n v="-2506.0400000000081"/>
    <n v="-0.38793188854489291"/>
    <x v="7"/>
    <x v="1"/>
  </r>
  <r>
    <x v="1118"/>
    <x v="49"/>
    <s v="CAMP_SAN_01"/>
    <x v="1"/>
    <n v="200"/>
    <x v="2"/>
    <n v="100"/>
    <n v="433"/>
    <n v="86600"/>
    <n v="1883"/>
    <n v="188300"/>
    <n v="274900"/>
    <n v="1450"/>
    <n v="3.3487297921478061"/>
    <n v="101700"/>
    <n v="15.743034055727554"/>
    <x v="1"/>
    <x v="1"/>
  </r>
  <r>
    <x v="1119"/>
    <x v="33"/>
    <s v="CAMP_SAN_01"/>
    <x v="7"/>
    <n v="1190"/>
    <x v="2"/>
    <n v="595"/>
    <n v="42"/>
    <n v="49980"/>
    <n v="167"/>
    <n v="99365"/>
    <n v="149345"/>
    <n v="125"/>
    <n v="2.9761904761904763"/>
    <n v="49385"/>
    <n v="7.6447368421052628"/>
    <x v="0"/>
    <x v="2"/>
  </r>
  <r>
    <x v="1120"/>
    <x v="34"/>
    <s v="CAMP_DIW_01"/>
    <x v="4"/>
    <n v="55"/>
    <x v="1"/>
    <n v="41.25"/>
    <n v="119"/>
    <n v="6545"/>
    <n v="107"/>
    <n v="4413.75"/>
    <n v="10958.75"/>
    <n v="-12"/>
    <n v="-0.10084033613445378"/>
    <n v="-2131.25"/>
    <n v="-0.32991486068111453"/>
    <x v="7"/>
    <x v="2"/>
  </r>
  <r>
    <x v="1121"/>
    <x v="42"/>
    <s v="CAMP_DIW_01"/>
    <x v="6"/>
    <n v="350"/>
    <x v="2"/>
    <n v="175"/>
    <n v="57"/>
    <n v="19950"/>
    <n v="178"/>
    <n v="31150"/>
    <n v="51100"/>
    <n v="121"/>
    <n v="2.1228070175438596"/>
    <n v="11200"/>
    <n v="1.7337461300309598"/>
    <x v="3"/>
    <x v="4"/>
  </r>
  <r>
    <x v="1122"/>
    <x v="25"/>
    <s v="CAMP_SAN_01"/>
    <x v="11"/>
    <n v="860"/>
    <x v="4"/>
    <n v="576.19999999999993"/>
    <n v="595"/>
    <n v="511700"/>
    <n v="886"/>
    <n v="510513.19999999995"/>
    <n v="1022213.2"/>
    <n v="291"/>
    <n v="0.48907563025210082"/>
    <n v="-1186.8000000000466"/>
    <n v="-0.18371517027864498"/>
    <x v="6"/>
    <x v="1"/>
  </r>
  <r>
    <x v="1123"/>
    <x v="47"/>
    <s v="CAMP_DIW_01"/>
    <x v="0"/>
    <n v="190"/>
    <x v="0"/>
    <n v="95"/>
    <n v="101"/>
    <n v="19190"/>
    <n v="131"/>
    <n v="12445"/>
    <n v="31635"/>
    <n v="30"/>
    <n v="0.29702970297029702"/>
    <n v="-6745"/>
    <n v="-1.0441176470588236"/>
    <x v="1"/>
    <x v="0"/>
  </r>
  <r>
    <x v="1124"/>
    <x v="2"/>
    <s v="CAMP_DIW_01"/>
    <x v="10"/>
    <n v="290"/>
    <x v="1"/>
    <n v="217.5"/>
    <n v="192"/>
    <n v="55680"/>
    <n v="188"/>
    <n v="40890"/>
    <n v="96570"/>
    <n v="-4"/>
    <n v="-2.0833333333333332E-2"/>
    <n v="-14790"/>
    <n v="-2.2894736842105261"/>
    <x v="2"/>
    <x v="1"/>
  </r>
  <r>
    <x v="1125"/>
    <x v="1"/>
    <s v="CAMP_DIW_01"/>
    <x v="8"/>
    <n v="415"/>
    <x v="1"/>
    <n v="311.25"/>
    <n v="78"/>
    <n v="32370"/>
    <n v="62"/>
    <n v="19297.5"/>
    <n v="51667.5"/>
    <n v="-16"/>
    <n v="-0.20512820512820512"/>
    <n v="-13072.5"/>
    <n v="-2.0236068111455108"/>
    <x v="1"/>
    <x v="2"/>
  </r>
  <r>
    <x v="1126"/>
    <x v="48"/>
    <s v="CAMP_SAN_01"/>
    <x v="1"/>
    <n v="200"/>
    <x v="2"/>
    <n v="100"/>
    <n v="363"/>
    <n v="72600"/>
    <n v="1408"/>
    <n v="140800"/>
    <n v="213400"/>
    <n v="1045"/>
    <n v="2.8787878787878789"/>
    <n v="68200"/>
    <n v="10.557275541795665"/>
    <x v="4"/>
    <x v="1"/>
  </r>
  <r>
    <x v="5"/>
    <x v="6"/>
    <s v="CAMP_SAN_01"/>
    <x v="1"/>
    <n v="200"/>
    <x v="2"/>
    <n v="100"/>
    <n v="192"/>
    <n v="38400"/>
    <n v="754"/>
    <n v="75400"/>
    <n v="113800"/>
    <n v="562"/>
    <n v="2.9270833333333335"/>
    <n v="37000"/>
    <n v="5.7275541795665639"/>
    <x v="3"/>
    <x v="1"/>
  </r>
  <r>
    <x v="1127"/>
    <x v="37"/>
    <s v="CAMP_SAN_01"/>
    <x v="11"/>
    <n v="860"/>
    <x v="4"/>
    <n v="576.19999999999993"/>
    <n v="237"/>
    <n v="203820"/>
    <n v="327"/>
    <n v="188417.39999999997"/>
    <n v="392237.39999999997"/>
    <n v="90"/>
    <n v="0.379746835443038"/>
    <n v="-15402.600000000035"/>
    <n v="-2.3843034055727608"/>
    <x v="9"/>
    <x v="1"/>
  </r>
  <r>
    <x v="1128"/>
    <x v="8"/>
    <s v="CAMP_SAN_01"/>
    <x v="13"/>
    <n v="1020"/>
    <x v="2"/>
    <n v="510"/>
    <n v="93"/>
    <n v="94860"/>
    <n v="234"/>
    <n v="119340"/>
    <n v="214200"/>
    <n v="141"/>
    <n v="1.5161290322580645"/>
    <n v="24480"/>
    <n v="3.7894736842105261"/>
    <x v="0"/>
    <x v="4"/>
  </r>
  <r>
    <x v="1129"/>
    <x v="23"/>
    <s v="CAMP_SAN_01"/>
    <x v="3"/>
    <n v="3000"/>
    <x v="3"/>
    <n v="2500"/>
    <n v="105"/>
    <n v="315000"/>
    <n v="173"/>
    <n v="432500"/>
    <n v="747500"/>
    <n v="68"/>
    <n v="0.64761904761904765"/>
    <n v="117500"/>
    <n v="18.188854489164086"/>
    <x v="6"/>
    <x v="3"/>
  </r>
  <r>
    <x v="1130"/>
    <x v="36"/>
    <s v="CAMP_DIW_01"/>
    <x v="3"/>
    <n v="3000"/>
    <x v="3"/>
    <n v="2500"/>
    <n v="358"/>
    <n v="1074000"/>
    <n v="1070"/>
    <n v="2675000"/>
    <n v="3749000"/>
    <n v="712"/>
    <n v="1.988826815642458"/>
    <n v="1601000"/>
    <n v="247.83281733746131"/>
    <x v="1"/>
    <x v="3"/>
  </r>
  <r>
    <x v="1131"/>
    <x v="18"/>
    <s v="CAMP_DIW_01"/>
    <x v="9"/>
    <n v="62"/>
    <x v="0"/>
    <n v="31"/>
    <n v="91"/>
    <n v="5642"/>
    <n v="113"/>
    <n v="3503"/>
    <n v="9145"/>
    <n v="22"/>
    <n v="0.24175824175824176"/>
    <n v="-2139"/>
    <n v="-0.33111455108359134"/>
    <x v="3"/>
    <x v="0"/>
  </r>
  <r>
    <x v="1132"/>
    <x v="3"/>
    <s v="CAMP_SAN_01"/>
    <x v="8"/>
    <n v="415"/>
    <x v="1"/>
    <n v="311.25"/>
    <n v="21"/>
    <n v="8715"/>
    <n v="15"/>
    <n v="4668.75"/>
    <n v="13383.75"/>
    <n v="-6"/>
    <n v="-0.2857142857142857"/>
    <n v="-4046.25"/>
    <n v="-0.62635448916408665"/>
    <x v="0"/>
    <x v="2"/>
  </r>
  <r>
    <x v="1133"/>
    <x v="19"/>
    <s v="CAMP_DIW_01"/>
    <x v="13"/>
    <n v="1020"/>
    <x v="2"/>
    <n v="510"/>
    <n v="54"/>
    <n v="55080"/>
    <n v="183"/>
    <n v="93330"/>
    <n v="148410"/>
    <n v="129"/>
    <n v="2.3888888888888888"/>
    <n v="38250"/>
    <n v="5.9210526315789478"/>
    <x v="4"/>
    <x v="4"/>
  </r>
  <r>
    <x v="1134"/>
    <x v="48"/>
    <s v="CAMP_DIW_01"/>
    <x v="14"/>
    <n v="110"/>
    <x v="0"/>
    <n v="55"/>
    <n v="77"/>
    <n v="8470"/>
    <n v="113"/>
    <n v="6215"/>
    <n v="14685"/>
    <n v="36"/>
    <n v="0.46753246753246752"/>
    <n v="-2255"/>
    <n v="-0.34907120743034054"/>
    <x v="4"/>
    <x v="0"/>
  </r>
  <r>
    <x v="1135"/>
    <x v="22"/>
    <s v="CAMP_DIW_01"/>
    <x v="2"/>
    <n v="300"/>
    <x v="2"/>
    <n v="150"/>
    <n v="47"/>
    <n v="14100"/>
    <n v="162"/>
    <n v="24300"/>
    <n v="38400"/>
    <n v="115"/>
    <n v="2.4468085106382977"/>
    <n v="10200"/>
    <n v="1.5789473684210527"/>
    <x v="5"/>
    <x v="2"/>
  </r>
  <r>
    <x v="1136"/>
    <x v="44"/>
    <s v="CAMP_DIW_01"/>
    <x v="11"/>
    <n v="860"/>
    <x v="4"/>
    <n v="576.19999999999993"/>
    <n v="336"/>
    <n v="288960"/>
    <n v="507"/>
    <n v="292133.39999999997"/>
    <n v="581093.39999999991"/>
    <n v="171"/>
    <n v="0.5089285714285714"/>
    <n v="3173.3999999999651"/>
    <n v="0.49123839009287384"/>
    <x v="7"/>
    <x v="1"/>
  </r>
  <r>
    <x v="1137"/>
    <x v="44"/>
    <s v="CAMP_DIW_01"/>
    <x v="2"/>
    <n v="300"/>
    <x v="2"/>
    <n v="150"/>
    <n v="71"/>
    <n v="21300"/>
    <n v="282"/>
    <n v="42300"/>
    <n v="63600"/>
    <n v="211"/>
    <n v="2.971830985915493"/>
    <n v="21000"/>
    <n v="3.2507739938080493"/>
    <x v="7"/>
    <x v="2"/>
  </r>
  <r>
    <x v="1138"/>
    <x v="30"/>
    <s v="CAMP_DIW_01"/>
    <x v="3"/>
    <n v="3000"/>
    <x v="3"/>
    <n v="2500"/>
    <n v="416"/>
    <n v="1248000"/>
    <n v="1472"/>
    <n v="3680000"/>
    <n v="4928000"/>
    <n v="1056"/>
    <n v="2.5384615384615383"/>
    <n v="2432000"/>
    <n v="376.47058823529414"/>
    <x v="6"/>
    <x v="3"/>
  </r>
  <r>
    <x v="1139"/>
    <x v="2"/>
    <s v="CAMP_DIW_01"/>
    <x v="13"/>
    <n v="1020"/>
    <x v="2"/>
    <n v="510"/>
    <n v="28"/>
    <n v="28560"/>
    <n v="92"/>
    <n v="46920"/>
    <n v="75480"/>
    <n v="64"/>
    <n v="2.2857142857142856"/>
    <n v="18360"/>
    <n v="2.8421052631578947"/>
    <x v="2"/>
    <x v="4"/>
  </r>
  <r>
    <x v="1140"/>
    <x v="37"/>
    <s v="CAMP_SAN_01"/>
    <x v="4"/>
    <n v="55"/>
    <x v="1"/>
    <n v="41.25"/>
    <n v="13"/>
    <n v="715"/>
    <n v="10"/>
    <n v="412.5"/>
    <n v="1127.5"/>
    <n v="-3"/>
    <n v="-0.23076923076923078"/>
    <n v="-302.5"/>
    <n v="-4.6826625386996903E-2"/>
    <x v="9"/>
    <x v="2"/>
  </r>
  <r>
    <x v="1141"/>
    <x v="11"/>
    <s v="CAMP_SAN_01"/>
    <x v="11"/>
    <n v="860"/>
    <x v="4"/>
    <n v="576.19999999999993"/>
    <n v="454"/>
    <n v="390440"/>
    <n v="644"/>
    <n v="371072.79999999993"/>
    <n v="761512.79999999993"/>
    <n v="190"/>
    <n v="0.41850220264317178"/>
    <n v="-19367.20000000007"/>
    <n v="-2.998018575851404"/>
    <x v="4"/>
    <x v="1"/>
  </r>
  <r>
    <x v="1142"/>
    <x v="7"/>
    <s v="CAMP_SAN_01"/>
    <x v="3"/>
    <n v="3000"/>
    <x v="3"/>
    <n v="2500"/>
    <n v="118"/>
    <n v="354000"/>
    <n v="253"/>
    <n v="632500"/>
    <n v="986500"/>
    <n v="135"/>
    <n v="1.1440677966101696"/>
    <n v="278500"/>
    <n v="43.111455108359131"/>
    <x v="4"/>
    <x v="3"/>
  </r>
  <r>
    <x v="1143"/>
    <x v="4"/>
    <s v="CAMP_SAN_01"/>
    <x v="10"/>
    <n v="370"/>
    <x v="2"/>
    <n v="185"/>
    <n v="402"/>
    <n v="148740"/>
    <n v="1652"/>
    <n v="305620"/>
    <n v="454360"/>
    <n v="1250"/>
    <n v="3.1094527363184081"/>
    <n v="156880"/>
    <n v="24.284829721362229"/>
    <x v="1"/>
    <x v="1"/>
  </r>
  <r>
    <x v="1144"/>
    <x v="32"/>
    <s v="CAMP_SAN_01"/>
    <x v="2"/>
    <n v="300"/>
    <x v="2"/>
    <n v="150"/>
    <n v="51"/>
    <n v="15300"/>
    <n v="140"/>
    <n v="21000"/>
    <n v="36300"/>
    <n v="89"/>
    <n v="1.7450980392156863"/>
    <n v="5700"/>
    <n v="0.88235294117647056"/>
    <x v="4"/>
    <x v="2"/>
  </r>
  <r>
    <x v="1145"/>
    <x v="19"/>
    <s v="CAMP_SAN_01"/>
    <x v="0"/>
    <n v="190"/>
    <x v="0"/>
    <n v="95"/>
    <n v="54"/>
    <n v="10260"/>
    <n v="76"/>
    <n v="7220"/>
    <n v="17480"/>
    <n v="22"/>
    <n v="0.40740740740740738"/>
    <n v="-3040"/>
    <n v="-0.47058823529411764"/>
    <x v="4"/>
    <x v="0"/>
  </r>
  <r>
    <x v="1146"/>
    <x v="11"/>
    <s v="CAMP_DIW_01"/>
    <x v="9"/>
    <n v="62"/>
    <x v="0"/>
    <n v="31"/>
    <n v="133"/>
    <n v="8246"/>
    <n v="167"/>
    <n v="5177"/>
    <n v="13423"/>
    <n v="34"/>
    <n v="0.25563909774436089"/>
    <n v="-3069"/>
    <n v="-0.47507739938080495"/>
    <x v="4"/>
    <x v="0"/>
  </r>
  <r>
    <x v="1147"/>
    <x v="43"/>
    <s v="CAMP_SAN_01"/>
    <x v="9"/>
    <n v="62"/>
    <x v="0"/>
    <n v="31"/>
    <n v="36"/>
    <n v="2232"/>
    <n v="49"/>
    <n v="1519"/>
    <n v="3751"/>
    <n v="13"/>
    <n v="0.3611111111111111"/>
    <n v="-713"/>
    <n v="-0.11037151702786378"/>
    <x v="5"/>
    <x v="0"/>
  </r>
  <r>
    <x v="1148"/>
    <x v="49"/>
    <s v="CAMP_SAN_01"/>
    <x v="2"/>
    <n v="300"/>
    <x v="2"/>
    <n v="150"/>
    <n v="40"/>
    <n v="12000"/>
    <n v="165"/>
    <n v="24750"/>
    <n v="36750"/>
    <n v="125"/>
    <n v="3.125"/>
    <n v="12750"/>
    <n v="1.9736842105263157"/>
    <x v="1"/>
    <x v="2"/>
  </r>
  <r>
    <x v="5"/>
    <x v="16"/>
    <s v="CAMP_DIW_01"/>
    <x v="3"/>
    <n v="3000"/>
    <x v="3"/>
    <n v="2500"/>
    <n v="388"/>
    <n v="1164000"/>
    <n v="1187"/>
    <n v="2967500"/>
    <n v="4131500"/>
    <n v="799"/>
    <n v="2.0592783505154637"/>
    <n v="1803500"/>
    <n v="279.17956656346752"/>
    <x v="7"/>
    <x v="3"/>
  </r>
  <r>
    <x v="1149"/>
    <x v="29"/>
    <s v="CAMP_DIW_01"/>
    <x v="14"/>
    <n v="110"/>
    <x v="0"/>
    <n v="55"/>
    <n v="80"/>
    <n v="8800"/>
    <n v="107"/>
    <n v="5885"/>
    <n v="14685"/>
    <n v="27"/>
    <n v="0.33750000000000002"/>
    <n v="-2915"/>
    <n v="-0.45123839009287925"/>
    <x v="4"/>
    <x v="0"/>
  </r>
  <r>
    <x v="1150"/>
    <x v="23"/>
    <s v="CAMP_SAN_01"/>
    <x v="13"/>
    <n v="1020"/>
    <x v="2"/>
    <n v="510"/>
    <n v="84"/>
    <n v="85680"/>
    <n v="219"/>
    <n v="111690"/>
    <n v="197370"/>
    <n v="135"/>
    <n v="1.6071428571428572"/>
    <n v="26010"/>
    <n v="4.0263157894736841"/>
    <x v="6"/>
    <x v="4"/>
  </r>
  <r>
    <x v="1151"/>
    <x v="49"/>
    <s v="CAMP_DIW_01"/>
    <x v="13"/>
    <n v="1020"/>
    <x v="2"/>
    <n v="510"/>
    <n v="47"/>
    <n v="47940"/>
    <n v="189"/>
    <n v="96390"/>
    <n v="144330"/>
    <n v="142"/>
    <n v="3.021276595744681"/>
    <n v="48450"/>
    <n v="7.5"/>
    <x v="1"/>
    <x v="4"/>
  </r>
  <r>
    <x v="1152"/>
    <x v="43"/>
    <s v="CAMP_SAN_01"/>
    <x v="2"/>
    <n v="300"/>
    <x v="2"/>
    <n v="150"/>
    <n v="40"/>
    <n v="12000"/>
    <n v="154"/>
    <n v="23100"/>
    <n v="35100"/>
    <n v="114"/>
    <n v="2.85"/>
    <n v="11100"/>
    <n v="1.7182662538699691"/>
    <x v="5"/>
    <x v="2"/>
  </r>
  <r>
    <x v="1153"/>
    <x v="23"/>
    <s v="CAMP_SAN_01"/>
    <x v="1"/>
    <n v="200"/>
    <x v="2"/>
    <n v="100"/>
    <n v="333"/>
    <n v="66600"/>
    <n v="869"/>
    <n v="86900"/>
    <n v="153500"/>
    <n v="536"/>
    <n v="1.6096096096096095"/>
    <n v="20300"/>
    <n v="3.1424148606811144"/>
    <x v="6"/>
    <x v="1"/>
  </r>
  <r>
    <x v="1154"/>
    <x v="12"/>
    <s v="CAMP_SAN_01"/>
    <x v="0"/>
    <n v="190"/>
    <x v="0"/>
    <n v="95"/>
    <n v="57"/>
    <n v="10830"/>
    <n v="79"/>
    <n v="7505"/>
    <n v="18335"/>
    <n v="22"/>
    <n v="0.38596491228070173"/>
    <n v="-3325"/>
    <n v="-0.51470588235294112"/>
    <x v="7"/>
    <x v="0"/>
  </r>
  <r>
    <x v="1155"/>
    <x v="15"/>
    <s v="CAMP_DIW_01"/>
    <x v="0"/>
    <n v="190"/>
    <x v="0"/>
    <n v="95"/>
    <n v="73"/>
    <n v="13870"/>
    <n v="84"/>
    <n v="7980"/>
    <n v="21850"/>
    <n v="11"/>
    <n v="0.15068493150684931"/>
    <n v="-5890"/>
    <n v="-0.91176470588235292"/>
    <x v="7"/>
    <x v="0"/>
  </r>
  <r>
    <x v="1156"/>
    <x v="11"/>
    <s v="CAMP_SAN_01"/>
    <x v="8"/>
    <n v="415"/>
    <x v="1"/>
    <n v="311.25"/>
    <n v="34"/>
    <n v="14110"/>
    <n v="27"/>
    <n v="8403.75"/>
    <n v="22513.75"/>
    <n v="-7"/>
    <n v="-0.20588235294117646"/>
    <n v="-5706.25"/>
    <n v="-0.88332043343653255"/>
    <x v="4"/>
    <x v="2"/>
  </r>
  <r>
    <x v="1157"/>
    <x v="46"/>
    <s v="CAMP_SAN_01"/>
    <x v="0"/>
    <n v="190"/>
    <x v="0"/>
    <n v="95"/>
    <n v="31"/>
    <n v="5890"/>
    <n v="46"/>
    <n v="4370"/>
    <n v="10260"/>
    <n v="15"/>
    <n v="0.4838709677419355"/>
    <n v="-1520"/>
    <n v="-0.23529411764705882"/>
    <x v="3"/>
    <x v="0"/>
  </r>
  <r>
    <x v="1158"/>
    <x v="33"/>
    <s v="CAMP_SAN_01"/>
    <x v="13"/>
    <n v="1020"/>
    <x v="2"/>
    <n v="510"/>
    <n v="69"/>
    <n v="70380"/>
    <n v="274"/>
    <n v="139740"/>
    <n v="210120"/>
    <n v="205"/>
    <n v="2.9710144927536231"/>
    <n v="69360"/>
    <n v="10.736842105263158"/>
    <x v="0"/>
    <x v="4"/>
  </r>
  <r>
    <x v="1159"/>
    <x v="42"/>
    <s v="CAMP_SAN_01"/>
    <x v="12"/>
    <n v="172"/>
    <x v="4"/>
    <n v="115.23999999999998"/>
    <n v="222"/>
    <n v="38184"/>
    <n v="275"/>
    <n v="31690.999999999996"/>
    <n v="69875"/>
    <n v="53"/>
    <n v="0.23873873873873874"/>
    <n v="-6493.0000000000036"/>
    <n v="-1.0051083591331276"/>
    <x v="3"/>
    <x v="1"/>
  </r>
  <r>
    <x v="1160"/>
    <x v="49"/>
    <s v="CAMP_DIW_01"/>
    <x v="1"/>
    <n v="156"/>
    <x v="1"/>
    <n v="117"/>
    <n v="343"/>
    <n v="53508"/>
    <n v="301"/>
    <n v="35217"/>
    <n v="88725"/>
    <n v="-42"/>
    <n v="-0.12244897959183673"/>
    <n v="-18291"/>
    <n v="-2.831424148606811"/>
    <x v="1"/>
    <x v="1"/>
  </r>
  <r>
    <x v="1161"/>
    <x v="20"/>
    <s v="CAMP_SAN_01"/>
    <x v="12"/>
    <n v="172"/>
    <x v="4"/>
    <n v="115.23999999999998"/>
    <n v="273"/>
    <n v="46956"/>
    <n v="382"/>
    <n v="44021.679999999993"/>
    <n v="90977.68"/>
    <n v="109"/>
    <n v="0.39926739926739929"/>
    <n v="-2934.320000000007"/>
    <n v="-0.45422910216718376"/>
    <x v="1"/>
    <x v="1"/>
  </r>
  <r>
    <x v="5"/>
    <x v="13"/>
    <s v="CAMP_SAN_01"/>
    <x v="1"/>
    <n v="200"/>
    <x v="2"/>
    <n v="100"/>
    <n v="454"/>
    <n v="90800"/>
    <n v="1788"/>
    <n v="178800"/>
    <n v="269600"/>
    <n v="1334"/>
    <n v="2.9383259911894273"/>
    <n v="88000"/>
    <n v="13.622291021671826"/>
    <x v="1"/>
    <x v="1"/>
  </r>
  <r>
    <x v="1162"/>
    <x v="15"/>
    <s v="CAMP_DIW_01"/>
    <x v="13"/>
    <n v="1020"/>
    <x v="2"/>
    <n v="510"/>
    <n v="57"/>
    <n v="58140"/>
    <n v="189"/>
    <n v="96390"/>
    <n v="154530"/>
    <n v="132"/>
    <n v="2.3157894736842106"/>
    <n v="38250"/>
    <n v="5.9210526315789478"/>
    <x v="7"/>
    <x v="4"/>
  </r>
  <r>
    <x v="1163"/>
    <x v="38"/>
    <s v="CAMP_DIW_01"/>
    <x v="2"/>
    <n v="300"/>
    <x v="2"/>
    <n v="150"/>
    <n v="64"/>
    <n v="19200"/>
    <n v="257"/>
    <n v="38550"/>
    <n v="57750"/>
    <n v="193"/>
    <n v="3.015625"/>
    <n v="19350"/>
    <n v="2.9953560371517027"/>
    <x v="7"/>
    <x v="2"/>
  </r>
  <r>
    <x v="1164"/>
    <x v="11"/>
    <s v="CAMP_DIW_01"/>
    <x v="14"/>
    <n v="110"/>
    <x v="0"/>
    <n v="55"/>
    <n v="78"/>
    <n v="8580"/>
    <n v="102"/>
    <n v="5610"/>
    <n v="14190"/>
    <n v="24"/>
    <n v="0.30769230769230771"/>
    <n v="-2970"/>
    <n v="-0.45975232198142413"/>
    <x v="4"/>
    <x v="0"/>
  </r>
  <r>
    <x v="1165"/>
    <x v="8"/>
    <s v="CAMP_DIW_01"/>
    <x v="5"/>
    <n v="65"/>
    <x v="0"/>
    <n v="32.5"/>
    <n v="57"/>
    <n v="3705"/>
    <n v="72"/>
    <n v="2340"/>
    <n v="6045"/>
    <n v="15"/>
    <n v="0.26315789473684209"/>
    <n v="-1365"/>
    <n v="-0.21130030959752322"/>
    <x v="0"/>
    <x v="0"/>
  </r>
  <r>
    <x v="1166"/>
    <x v="4"/>
    <s v="CAMP_SAN_01"/>
    <x v="13"/>
    <n v="1020"/>
    <x v="2"/>
    <n v="510"/>
    <n v="103"/>
    <n v="105060"/>
    <n v="444"/>
    <n v="226440"/>
    <n v="331500"/>
    <n v="341"/>
    <n v="3.3106796116504853"/>
    <n v="121380"/>
    <n v="18.789473684210527"/>
    <x v="1"/>
    <x v="4"/>
  </r>
  <r>
    <x v="1167"/>
    <x v="28"/>
    <s v="CAMP_DIW_01"/>
    <x v="3"/>
    <n v="3000"/>
    <x v="3"/>
    <n v="2500"/>
    <n v="379"/>
    <n v="1137000"/>
    <n v="1095"/>
    <n v="2737500"/>
    <n v="3874500"/>
    <n v="716"/>
    <n v="1.8891820580474934"/>
    <n v="1600500"/>
    <n v="247.75541795665634"/>
    <x v="1"/>
    <x v="3"/>
  </r>
  <r>
    <x v="1168"/>
    <x v="0"/>
    <s v="CAMP_DIW_01"/>
    <x v="4"/>
    <n v="55"/>
    <x v="1"/>
    <n v="41.25"/>
    <n v="99"/>
    <n v="5445"/>
    <n v="86"/>
    <n v="3547.5"/>
    <n v="8992.5"/>
    <n v="-13"/>
    <n v="-0.13131313131313133"/>
    <n v="-1897.5"/>
    <n v="-0.29373065015479877"/>
    <x v="0"/>
    <x v="2"/>
  </r>
  <r>
    <x v="1169"/>
    <x v="3"/>
    <s v="CAMP_SAN_01"/>
    <x v="10"/>
    <n v="370"/>
    <x v="2"/>
    <n v="185"/>
    <n v="370"/>
    <n v="136900"/>
    <n v="1439"/>
    <n v="266215"/>
    <n v="403115"/>
    <n v="1069"/>
    <n v="2.8891891891891892"/>
    <n v="129315"/>
    <n v="20.017801857585141"/>
    <x v="0"/>
    <x v="1"/>
  </r>
  <r>
    <x v="1170"/>
    <x v="5"/>
    <s v="CAMP_SAN_01"/>
    <x v="1"/>
    <n v="200"/>
    <x v="2"/>
    <n v="100"/>
    <n v="415"/>
    <n v="83000"/>
    <n v="1622"/>
    <n v="162200"/>
    <n v="245200"/>
    <n v="1207"/>
    <n v="2.9084337349397589"/>
    <n v="79200"/>
    <n v="12.260061919504643"/>
    <x v="1"/>
    <x v="1"/>
  </r>
  <r>
    <x v="1171"/>
    <x v="43"/>
    <s v="CAMP_DIW_01"/>
    <x v="14"/>
    <n v="110"/>
    <x v="0"/>
    <n v="55"/>
    <n v="47"/>
    <n v="5170"/>
    <n v="62"/>
    <n v="3410"/>
    <n v="8580"/>
    <n v="15"/>
    <n v="0.31914893617021278"/>
    <n v="-1760"/>
    <n v="-0.27244582043343651"/>
    <x v="5"/>
    <x v="0"/>
  </r>
  <r>
    <x v="1172"/>
    <x v="12"/>
    <s v="CAMP_DIW_01"/>
    <x v="3"/>
    <n v="3000"/>
    <x v="3"/>
    <n v="2500"/>
    <n v="432"/>
    <n v="1296000"/>
    <n v="1291"/>
    <n v="3227500"/>
    <n v="4523500"/>
    <n v="859"/>
    <n v="1.9884259259259258"/>
    <n v="1931500"/>
    <n v="298.99380804953563"/>
    <x v="7"/>
    <x v="3"/>
  </r>
  <r>
    <x v="1173"/>
    <x v="6"/>
    <s v="CAMP_DIW_01"/>
    <x v="14"/>
    <n v="110"/>
    <x v="0"/>
    <n v="55"/>
    <n v="64"/>
    <n v="7040"/>
    <n v="98"/>
    <n v="5390"/>
    <n v="12430"/>
    <n v="34"/>
    <n v="0.53125"/>
    <n v="-1650"/>
    <n v="-0.25541795665634676"/>
    <x v="3"/>
    <x v="0"/>
  </r>
  <r>
    <x v="1174"/>
    <x v="31"/>
    <s v="CAMP_DIW_01"/>
    <x v="13"/>
    <n v="1020"/>
    <x v="2"/>
    <n v="510"/>
    <n v="22"/>
    <n v="22440"/>
    <n v="73"/>
    <n v="37230"/>
    <n v="59670"/>
    <n v="51"/>
    <n v="2.3181818181818183"/>
    <n v="14790"/>
    <n v="2.2894736842105261"/>
    <x v="0"/>
    <x v="4"/>
  </r>
  <r>
    <x v="1175"/>
    <x v="2"/>
    <s v="CAMP_DIW_01"/>
    <x v="6"/>
    <n v="350"/>
    <x v="2"/>
    <n v="175"/>
    <n v="45"/>
    <n v="15750"/>
    <n v="157"/>
    <n v="27475"/>
    <n v="43225"/>
    <n v="112"/>
    <n v="2.4888888888888889"/>
    <n v="11725"/>
    <n v="1.8150154798761611"/>
    <x v="2"/>
    <x v="4"/>
  </r>
  <r>
    <x v="1176"/>
    <x v="10"/>
    <s v="CAMP_DIW_01"/>
    <x v="10"/>
    <n v="290"/>
    <x v="1"/>
    <n v="217.5"/>
    <n v="343"/>
    <n v="99470"/>
    <n v="312"/>
    <n v="67860"/>
    <n v="167330"/>
    <n v="-31"/>
    <n v="-9.0379008746355682E-2"/>
    <n v="-31610"/>
    <n v="-4.8931888544891642"/>
    <x v="6"/>
    <x v="1"/>
  </r>
  <r>
    <x v="1177"/>
    <x v="23"/>
    <s v="CAMP_SAN_01"/>
    <x v="4"/>
    <n v="55"/>
    <x v="1"/>
    <n v="41.25"/>
    <n v="28"/>
    <n v="1540"/>
    <n v="22"/>
    <n v="907.5"/>
    <n v="2447.5"/>
    <n v="-6"/>
    <n v="-0.21428571428571427"/>
    <n v="-632.5"/>
    <n v="-9.791021671826626E-2"/>
    <x v="6"/>
    <x v="2"/>
  </r>
  <r>
    <x v="1178"/>
    <x v="5"/>
    <s v="CAMP_DIW_01"/>
    <x v="8"/>
    <n v="415"/>
    <x v="1"/>
    <n v="311.25"/>
    <n v="101"/>
    <n v="41915"/>
    <n v="90"/>
    <n v="28012.5"/>
    <n v="69927.5"/>
    <n v="-11"/>
    <n v="-0.10891089108910891"/>
    <n v="-13902.5"/>
    <n v="-2.1520897832817338"/>
    <x v="1"/>
    <x v="2"/>
  </r>
  <r>
    <x v="1179"/>
    <x v="33"/>
    <s v="CAMP_SAN_01"/>
    <x v="1"/>
    <n v="200"/>
    <x v="2"/>
    <n v="100"/>
    <n v="384"/>
    <n v="76800"/>
    <n v="1509"/>
    <n v="150900"/>
    <n v="227700"/>
    <n v="1125"/>
    <n v="2.9296875"/>
    <n v="74100"/>
    <n v="11.470588235294118"/>
    <x v="0"/>
    <x v="1"/>
  </r>
  <r>
    <x v="5"/>
    <x v="13"/>
    <s v="CAMP_SAN_01"/>
    <x v="8"/>
    <n v="415"/>
    <x v="1"/>
    <n v="311.25"/>
    <n v="22"/>
    <n v="9130"/>
    <n v="16"/>
    <n v="4980"/>
    <n v="14110"/>
    <n v="-6"/>
    <n v="-0.27272727272727271"/>
    <n v="-4150"/>
    <n v="-0.64241486068111453"/>
    <x v="1"/>
    <x v="2"/>
  </r>
  <r>
    <x v="1180"/>
    <x v="7"/>
    <s v="CAMP_DIW_01"/>
    <x v="5"/>
    <n v="65"/>
    <x v="0"/>
    <n v="32.5"/>
    <n v="148"/>
    <n v="9620"/>
    <n v="196"/>
    <n v="6370"/>
    <n v="15990"/>
    <n v="48"/>
    <n v="0.32432432432432434"/>
    <n v="-3250"/>
    <n v="-0.50309597523219818"/>
    <x v="4"/>
    <x v="0"/>
  </r>
  <r>
    <x v="5"/>
    <x v="6"/>
    <s v="CAMP_SAN_01"/>
    <x v="10"/>
    <n v="370"/>
    <x v="2"/>
    <n v="185"/>
    <n v="408"/>
    <n v="150960"/>
    <n v="1607"/>
    <n v="297295"/>
    <n v="448255"/>
    <n v="1199"/>
    <n v="2.9387254901960786"/>
    <n v="146335"/>
    <n v="22.652476780185758"/>
    <x v="3"/>
    <x v="1"/>
  </r>
  <r>
    <x v="1181"/>
    <x v="19"/>
    <s v="CAMP_SAN_01"/>
    <x v="3"/>
    <n v="3000"/>
    <x v="3"/>
    <n v="2500"/>
    <n v="122"/>
    <n v="366000"/>
    <n v="272"/>
    <n v="680000"/>
    <n v="1046000"/>
    <n v="150"/>
    <n v="1.2295081967213115"/>
    <n v="314000"/>
    <n v="48.606811145510839"/>
    <x v="4"/>
    <x v="3"/>
  </r>
  <r>
    <x v="5"/>
    <x v="0"/>
    <s v="CAMP_SAN_01"/>
    <x v="11"/>
    <n v="860"/>
    <x v="4"/>
    <n v="576.19999999999993"/>
    <n v="508"/>
    <n v="436880"/>
    <n v="751"/>
    <n v="432726.19999999995"/>
    <n v="869606.2"/>
    <n v="243"/>
    <n v="0.47834645669291337"/>
    <n v="-4153.8000000000466"/>
    <n v="-0.64300309597523941"/>
    <x v="0"/>
    <x v="1"/>
  </r>
  <r>
    <x v="1182"/>
    <x v="43"/>
    <s v="CAMP_SAN_01"/>
    <x v="12"/>
    <n v="172"/>
    <x v="4"/>
    <n v="115.23999999999998"/>
    <n v="244"/>
    <n v="41968"/>
    <n v="334"/>
    <n v="38490.159999999996"/>
    <n v="80458.16"/>
    <n v="90"/>
    <n v="0.36885245901639346"/>
    <n v="-3477.8400000000038"/>
    <n v="-0.53836532507739998"/>
    <x v="5"/>
    <x v="1"/>
  </r>
  <r>
    <x v="1183"/>
    <x v="15"/>
    <s v="CAMP_DIW_01"/>
    <x v="10"/>
    <n v="290"/>
    <x v="1"/>
    <n v="217.5"/>
    <n v="295"/>
    <n v="85550"/>
    <n v="289"/>
    <n v="62857.5"/>
    <n v="148407.5"/>
    <n v="-6"/>
    <n v="-2.0338983050847456E-2"/>
    <n v="-22692.5"/>
    <n v="-3.5127708978328172"/>
    <x v="7"/>
    <x v="1"/>
  </r>
  <r>
    <x v="1184"/>
    <x v="4"/>
    <s v="CAMP_DIW_01"/>
    <x v="13"/>
    <n v="1020"/>
    <x v="2"/>
    <n v="510"/>
    <n v="47"/>
    <n v="47940"/>
    <n v="179"/>
    <n v="91290"/>
    <n v="139230"/>
    <n v="132"/>
    <n v="2.8085106382978724"/>
    <n v="43350"/>
    <n v="6.7105263157894735"/>
    <x v="1"/>
    <x v="4"/>
  </r>
  <r>
    <x v="1185"/>
    <x v="45"/>
    <s v="CAMP_DIW_01"/>
    <x v="11"/>
    <n v="860"/>
    <x v="4"/>
    <n v="576.19999999999993"/>
    <n v="199"/>
    <n v="171140"/>
    <n v="300"/>
    <n v="172859.99999999997"/>
    <n v="344000"/>
    <n v="101"/>
    <n v="0.50753768844221103"/>
    <n v="1719.9999999999709"/>
    <n v="0.26625386996903572"/>
    <x v="8"/>
    <x v="1"/>
  </r>
  <r>
    <x v="5"/>
    <x v="21"/>
    <s v="CAMP_SAN_01"/>
    <x v="0"/>
    <n v="190"/>
    <x v="0"/>
    <n v="95"/>
    <n v="45"/>
    <n v="8550"/>
    <n v="64"/>
    <n v="6080"/>
    <n v="14630"/>
    <n v="19"/>
    <n v="0.42222222222222222"/>
    <n v="-2470"/>
    <n v="-0.38235294117647056"/>
    <x v="7"/>
    <x v="0"/>
  </r>
  <r>
    <x v="1186"/>
    <x v="0"/>
    <s v="CAMP_DIW_01"/>
    <x v="1"/>
    <n v="156"/>
    <x v="1"/>
    <n v="117"/>
    <n v="225"/>
    <n v="35100"/>
    <n v="195"/>
    <n v="22815"/>
    <n v="57915"/>
    <n v="-30"/>
    <n v="-0.13333333333333333"/>
    <n v="-12285"/>
    <n v="-1.901702786377709"/>
    <x v="0"/>
    <x v="1"/>
  </r>
  <r>
    <x v="1187"/>
    <x v="39"/>
    <s v="CAMP_DIW_01"/>
    <x v="5"/>
    <n v="65"/>
    <x v="0"/>
    <n v="32.5"/>
    <n v="106"/>
    <n v="6890"/>
    <n v="137"/>
    <n v="4452.5"/>
    <n v="11342.5"/>
    <n v="31"/>
    <n v="0.29245283018867924"/>
    <n v="-2437.5"/>
    <n v="-0.37732198142414863"/>
    <x v="1"/>
    <x v="0"/>
  </r>
  <r>
    <x v="1188"/>
    <x v="49"/>
    <s v="CAMP_SAN_01"/>
    <x v="9"/>
    <n v="62"/>
    <x v="0"/>
    <n v="31"/>
    <n v="58"/>
    <n v="3596"/>
    <n v="92"/>
    <n v="2852"/>
    <n v="6448"/>
    <n v="34"/>
    <n v="0.58620689655172409"/>
    <n v="-744"/>
    <n v="-0.11517027863777089"/>
    <x v="1"/>
    <x v="0"/>
  </r>
  <r>
    <x v="1189"/>
    <x v="15"/>
    <s v="CAMP_SAN_01"/>
    <x v="4"/>
    <n v="55"/>
    <x v="1"/>
    <n v="41.25"/>
    <n v="25"/>
    <n v="1375"/>
    <n v="23"/>
    <n v="948.75"/>
    <n v="2323.75"/>
    <n v="-2"/>
    <n v="-0.08"/>
    <n v="-426.25"/>
    <n v="-6.5982972136222909E-2"/>
    <x v="7"/>
    <x v="2"/>
  </r>
  <r>
    <x v="1190"/>
    <x v="26"/>
    <s v="CAMP_SAN_01"/>
    <x v="9"/>
    <n v="62"/>
    <x v="0"/>
    <n v="31"/>
    <n v="30"/>
    <n v="1860"/>
    <n v="42"/>
    <n v="1302"/>
    <n v="3162"/>
    <n v="12"/>
    <n v="0.4"/>
    <n v="-558"/>
    <n v="-8.637770897832818E-2"/>
    <x v="2"/>
    <x v="0"/>
  </r>
  <r>
    <x v="1191"/>
    <x v="28"/>
    <s v="CAMP_SAN_01"/>
    <x v="11"/>
    <n v="860"/>
    <x v="4"/>
    <n v="576.19999999999993"/>
    <n v="507"/>
    <n v="436020"/>
    <n v="704"/>
    <n v="405644.79999999993"/>
    <n v="841664.79999999993"/>
    <n v="197"/>
    <n v="0.38856015779092701"/>
    <n v="-30375.20000000007"/>
    <n v="-4.7020433436532612"/>
    <x v="1"/>
    <x v="1"/>
  </r>
  <r>
    <x v="1192"/>
    <x v="30"/>
    <s v="CAMP_SAN_01"/>
    <x v="10"/>
    <n v="370"/>
    <x v="2"/>
    <n v="185"/>
    <n v="336"/>
    <n v="124320"/>
    <n v="1434"/>
    <n v="265290"/>
    <n v="389610"/>
    <n v="1098"/>
    <n v="3.2678571428571428"/>
    <n v="140970"/>
    <n v="21.821981424148607"/>
    <x v="6"/>
    <x v="1"/>
  </r>
  <r>
    <x v="1193"/>
    <x v="39"/>
    <s v="CAMP_DIW_01"/>
    <x v="0"/>
    <n v="190"/>
    <x v="0"/>
    <n v="95"/>
    <n v="70"/>
    <n v="13300"/>
    <n v="93"/>
    <n v="8835"/>
    <n v="22135"/>
    <n v="23"/>
    <n v="0.32857142857142857"/>
    <n v="-4465"/>
    <n v="-0.69117647058823528"/>
    <x v="1"/>
    <x v="0"/>
  </r>
  <r>
    <x v="1194"/>
    <x v="35"/>
    <s v="CAMP_SAN_01"/>
    <x v="0"/>
    <n v="190"/>
    <x v="0"/>
    <n v="95"/>
    <n v="48"/>
    <n v="9120"/>
    <n v="55"/>
    <n v="5225"/>
    <n v="14345"/>
    <n v="7"/>
    <n v="0.14583333333333334"/>
    <n v="-3895"/>
    <n v="-0.6029411764705882"/>
    <x v="7"/>
    <x v="0"/>
  </r>
  <r>
    <x v="1195"/>
    <x v="17"/>
    <s v="CAMP_DIW_01"/>
    <x v="10"/>
    <n v="290"/>
    <x v="1"/>
    <n v="217.5"/>
    <n v="180"/>
    <n v="52200"/>
    <n v="171"/>
    <n v="37192.5"/>
    <n v="89392.5"/>
    <n v="-9"/>
    <n v="-0.05"/>
    <n v="-15007.5"/>
    <n v="-2.3231424148606812"/>
    <x v="8"/>
    <x v="1"/>
  </r>
  <r>
    <x v="1196"/>
    <x v="9"/>
    <s v="CAMP_DIW_01"/>
    <x v="12"/>
    <n v="172"/>
    <x v="4"/>
    <n v="115.23999999999998"/>
    <n v="225"/>
    <n v="38700"/>
    <n v="279"/>
    <n v="32151.959999999995"/>
    <n v="70851.959999999992"/>
    <n v="54"/>
    <n v="0.24"/>
    <n v="-6548.0400000000045"/>
    <n v="-1.0136284829721369"/>
    <x v="5"/>
    <x v="1"/>
  </r>
  <r>
    <x v="1197"/>
    <x v="15"/>
    <s v="CAMP_DIW_01"/>
    <x v="7"/>
    <n v="1190"/>
    <x v="2"/>
    <n v="595"/>
    <n v="47"/>
    <n v="55930"/>
    <n v="165"/>
    <n v="98175"/>
    <n v="154105"/>
    <n v="118"/>
    <n v="2.5106382978723403"/>
    <n v="42245"/>
    <n v="6.5394736842105265"/>
    <x v="7"/>
    <x v="2"/>
  </r>
  <r>
    <x v="1198"/>
    <x v="39"/>
    <s v="CAMP_SAN_01"/>
    <x v="1"/>
    <n v="200"/>
    <x v="2"/>
    <n v="100"/>
    <n v="361"/>
    <n v="72200"/>
    <n v="963"/>
    <n v="96300"/>
    <n v="168500"/>
    <n v="602"/>
    <n v="1.6675900277008311"/>
    <n v="24100"/>
    <n v="3.7306501547987616"/>
    <x v="1"/>
    <x v="1"/>
  </r>
  <r>
    <x v="1199"/>
    <x v="14"/>
    <s v="CAMP_SAN_01"/>
    <x v="10"/>
    <n v="370"/>
    <x v="2"/>
    <n v="185"/>
    <n v="291"/>
    <n v="107670"/>
    <n v="762"/>
    <n v="140970"/>
    <n v="248640"/>
    <n v="471"/>
    <n v="1.6185567010309279"/>
    <n v="33300"/>
    <n v="5.1547987616099071"/>
    <x v="3"/>
    <x v="1"/>
  </r>
  <r>
    <x v="1200"/>
    <x v="9"/>
    <s v="CAMP_DIW_01"/>
    <x v="10"/>
    <n v="290"/>
    <x v="1"/>
    <n v="217.5"/>
    <n v="271"/>
    <n v="78590"/>
    <n v="243"/>
    <n v="52852.5"/>
    <n v="131442.5"/>
    <n v="-28"/>
    <n v="-0.10332103321033211"/>
    <n v="-25737.5"/>
    <n v="-3.9841331269349847"/>
    <x v="5"/>
    <x v="1"/>
  </r>
  <r>
    <x v="1201"/>
    <x v="39"/>
    <s v="CAMP_SAN_01"/>
    <x v="9"/>
    <n v="62"/>
    <x v="0"/>
    <n v="31"/>
    <n v="73"/>
    <n v="4526"/>
    <n v="102"/>
    <n v="3162"/>
    <n v="7688"/>
    <n v="29"/>
    <n v="0.39726027397260272"/>
    <n v="-1364"/>
    <n v="-0.21114551083591332"/>
    <x v="1"/>
    <x v="0"/>
  </r>
  <r>
    <x v="1202"/>
    <x v="41"/>
    <s v="CAMP_DIW_01"/>
    <x v="2"/>
    <n v="300"/>
    <x v="2"/>
    <n v="150"/>
    <n v="33"/>
    <n v="9900"/>
    <n v="115"/>
    <n v="17250"/>
    <n v="27150"/>
    <n v="82"/>
    <n v="2.4848484848484849"/>
    <n v="7350"/>
    <n v="1.1377708978328174"/>
    <x v="9"/>
    <x v="2"/>
  </r>
  <r>
    <x v="1203"/>
    <x v="45"/>
    <s v="CAMP_SAN_01"/>
    <x v="7"/>
    <n v="1190"/>
    <x v="2"/>
    <n v="595"/>
    <n v="24"/>
    <n v="28560"/>
    <n v="92"/>
    <n v="54740"/>
    <n v="83300"/>
    <n v="68"/>
    <n v="2.8333333333333335"/>
    <n v="26180"/>
    <n v="4.0526315789473681"/>
    <x v="8"/>
    <x v="2"/>
  </r>
  <r>
    <x v="1204"/>
    <x v="7"/>
    <s v="CAMP_SAN_01"/>
    <x v="4"/>
    <n v="55"/>
    <x v="1"/>
    <n v="41.25"/>
    <n v="16"/>
    <n v="880"/>
    <n v="15"/>
    <n v="618.75"/>
    <n v="1498.75"/>
    <n v="-1"/>
    <n v="-6.25E-2"/>
    <n v="-261.25"/>
    <n v="-4.0441176470588237E-2"/>
    <x v="4"/>
    <x v="2"/>
  </r>
  <r>
    <x v="1205"/>
    <x v="26"/>
    <s v="CAMP_SAN_01"/>
    <x v="2"/>
    <n v="300"/>
    <x v="2"/>
    <n v="150"/>
    <n v="22"/>
    <n v="6600"/>
    <n v="88"/>
    <n v="13200"/>
    <n v="19800"/>
    <n v="66"/>
    <n v="3"/>
    <n v="6600"/>
    <n v="1.021671826625387"/>
    <x v="2"/>
    <x v="2"/>
  </r>
  <r>
    <x v="1206"/>
    <x v="20"/>
    <s v="CAMP_SAN_01"/>
    <x v="8"/>
    <n v="415"/>
    <x v="1"/>
    <n v="311.25"/>
    <n v="31"/>
    <n v="12865"/>
    <n v="26"/>
    <n v="8092.5"/>
    <n v="20957.5"/>
    <n v="-5"/>
    <n v="-0.16129032258064516"/>
    <n v="-4772.5"/>
    <n v="-0.73877708978328172"/>
    <x v="1"/>
    <x v="2"/>
  </r>
  <r>
    <x v="1207"/>
    <x v="45"/>
    <s v="CAMP_DIW_01"/>
    <x v="5"/>
    <n v="65"/>
    <x v="0"/>
    <n v="32.5"/>
    <n v="64"/>
    <n v="4160"/>
    <n v="80"/>
    <n v="2600"/>
    <n v="6760"/>
    <n v="16"/>
    <n v="0.25"/>
    <n v="-1560"/>
    <n v="-0.24148606811145512"/>
    <x v="8"/>
    <x v="0"/>
  </r>
  <r>
    <x v="1208"/>
    <x v="7"/>
    <s v="CAMP_DIW_01"/>
    <x v="9"/>
    <n v="62"/>
    <x v="0"/>
    <n v="31"/>
    <n v="110"/>
    <n v="6820"/>
    <n v="146"/>
    <n v="4526"/>
    <n v="11346"/>
    <n v="36"/>
    <n v="0.32727272727272727"/>
    <n v="-2294"/>
    <n v="-0.35510835913312694"/>
    <x v="4"/>
    <x v="0"/>
  </r>
  <r>
    <x v="1209"/>
    <x v="41"/>
    <s v="CAMP_DIW_01"/>
    <x v="7"/>
    <n v="1190"/>
    <x v="2"/>
    <n v="595"/>
    <n v="22"/>
    <n v="26180"/>
    <n v="73"/>
    <n v="43435"/>
    <n v="69615"/>
    <n v="51"/>
    <n v="2.3181818181818183"/>
    <n v="17255"/>
    <n v="2.6710526315789473"/>
    <x v="9"/>
    <x v="2"/>
  </r>
  <r>
    <x v="1210"/>
    <x v="24"/>
    <s v="CAMP_DIW_01"/>
    <x v="11"/>
    <n v="860"/>
    <x v="4"/>
    <n v="576.19999999999993"/>
    <n v="278"/>
    <n v="239080"/>
    <n v="430"/>
    <n v="247765.99999999997"/>
    <n v="486846"/>
    <n v="152"/>
    <n v="0.5467625899280576"/>
    <n v="8685.9999999999709"/>
    <n v="1.3445820433436488"/>
    <x v="5"/>
    <x v="1"/>
  </r>
  <r>
    <x v="1211"/>
    <x v="32"/>
    <s v="CAMP_DIW_01"/>
    <x v="5"/>
    <n v="65"/>
    <x v="0"/>
    <n v="32.5"/>
    <n v="134"/>
    <n v="8710"/>
    <n v="156"/>
    <n v="5070"/>
    <n v="13780"/>
    <n v="22"/>
    <n v="0.16417910447761194"/>
    <n v="-3640"/>
    <n v="-0.56346749226006188"/>
    <x v="4"/>
    <x v="0"/>
  </r>
  <r>
    <x v="5"/>
    <x v="34"/>
    <s v="CAMP_SAN_01"/>
    <x v="5"/>
    <n v="50"/>
    <x v="1"/>
    <n v="37.5"/>
    <n v="25"/>
    <n v="1250"/>
    <n v="20"/>
    <n v="750"/>
    <n v="2000"/>
    <n v="-5"/>
    <n v="-0.2"/>
    <n v="-500"/>
    <n v="-7.7399380804953566E-2"/>
    <x v="7"/>
    <x v="0"/>
  </r>
  <r>
    <x v="1212"/>
    <x v="29"/>
    <s v="CAMP_SAN_01"/>
    <x v="6"/>
    <n v="350"/>
    <x v="2"/>
    <n v="175"/>
    <n v="114"/>
    <n v="39900"/>
    <n v="441"/>
    <n v="77175"/>
    <n v="117075"/>
    <n v="327"/>
    <n v="2.8684210526315788"/>
    <n v="37275"/>
    <n v="5.7701238390092877"/>
    <x v="4"/>
    <x v="4"/>
  </r>
  <r>
    <x v="1213"/>
    <x v="47"/>
    <s v="CAMP_DIW_01"/>
    <x v="12"/>
    <n v="172"/>
    <x v="4"/>
    <n v="115.23999999999998"/>
    <n v="358"/>
    <n v="61576"/>
    <n v="529"/>
    <n v="60961.959999999992"/>
    <n v="122537.95999999999"/>
    <n v="171"/>
    <n v="0.47765363128491622"/>
    <n v="-614.04000000000815"/>
    <n v="-9.5052631578948624E-2"/>
    <x v="1"/>
    <x v="1"/>
  </r>
  <r>
    <x v="1214"/>
    <x v="1"/>
    <s v="CAMP_DIW_01"/>
    <x v="9"/>
    <n v="62"/>
    <x v="0"/>
    <n v="31"/>
    <n v="120"/>
    <n v="7440"/>
    <n v="159"/>
    <n v="4929"/>
    <n v="12369"/>
    <n v="39"/>
    <n v="0.32500000000000001"/>
    <n v="-2511"/>
    <n v="-0.38869969040247676"/>
    <x v="1"/>
    <x v="0"/>
  </r>
  <r>
    <x v="1215"/>
    <x v="22"/>
    <s v="CAMP_SAN_01"/>
    <x v="13"/>
    <n v="1020"/>
    <x v="2"/>
    <n v="510"/>
    <n v="87"/>
    <n v="88740"/>
    <n v="347"/>
    <n v="176970"/>
    <n v="265710"/>
    <n v="260"/>
    <n v="2.9885057471264367"/>
    <n v="88230"/>
    <n v="13.657894736842104"/>
    <x v="5"/>
    <x v="4"/>
  </r>
  <r>
    <x v="1216"/>
    <x v="42"/>
    <s v="CAMP_SAN_01"/>
    <x v="11"/>
    <n v="860"/>
    <x v="4"/>
    <n v="576.19999999999993"/>
    <n v="345"/>
    <n v="296700"/>
    <n v="438"/>
    <n v="252375.59999999998"/>
    <n v="549075.6"/>
    <n v="93"/>
    <n v="0.26956521739130435"/>
    <n v="-44324.400000000023"/>
    <n v="-6.8613622291021708"/>
    <x v="3"/>
    <x v="1"/>
  </r>
  <r>
    <x v="1217"/>
    <x v="25"/>
    <s v="CAMP_DIW_01"/>
    <x v="6"/>
    <n v="350"/>
    <x v="2"/>
    <n v="175"/>
    <n v="70"/>
    <n v="24500"/>
    <n v="270"/>
    <n v="47250"/>
    <n v="71750"/>
    <n v="200"/>
    <n v="2.8571428571428572"/>
    <n v="22750"/>
    <n v="3.5216718266253868"/>
    <x v="6"/>
    <x v="4"/>
  </r>
  <r>
    <x v="1218"/>
    <x v="35"/>
    <s v="CAMP_DIW_01"/>
    <x v="0"/>
    <n v="190"/>
    <x v="0"/>
    <n v="95"/>
    <n v="77"/>
    <n v="14630"/>
    <n v="83"/>
    <n v="7885"/>
    <n v="22515"/>
    <n v="6"/>
    <n v="7.792207792207792E-2"/>
    <n v="-6745"/>
    <n v="-1.0441176470588236"/>
    <x v="7"/>
    <x v="0"/>
  </r>
  <r>
    <x v="1219"/>
    <x v="21"/>
    <s v="CAMP_DIW_01"/>
    <x v="0"/>
    <n v="190"/>
    <x v="0"/>
    <n v="95"/>
    <n v="91"/>
    <n v="17290"/>
    <n v="123"/>
    <n v="11685"/>
    <n v="28975"/>
    <n v="32"/>
    <n v="0.35164835164835168"/>
    <n v="-5605"/>
    <n v="-0.86764705882352944"/>
    <x v="7"/>
    <x v="0"/>
  </r>
  <r>
    <x v="1220"/>
    <x v="18"/>
    <s v="CAMP_DIW_01"/>
    <x v="2"/>
    <n v="300"/>
    <x v="2"/>
    <n v="150"/>
    <n v="49"/>
    <n v="14700"/>
    <n v="170"/>
    <n v="25500"/>
    <n v="40200"/>
    <n v="121"/>
    <n v="2.4693877551020407"/>
    <n v="10800"/>
    <n v="1.6718266253869969"/>
    <x v="3"/>
    <x v="2"/>
  </r>
  <r>
    <x v="1221"/>
    <x v="46"/>
    <s v="CAMP_DIW_01"/>
    <x v="12"/>
    <n v="172"/>
    <x v="4"/>
    <n v="115.23999999999998"/>
    <n v="161"/>
    <n v="27692"/>
    <n v="265"/>
    <n v="30538.599999999995"/>
    <n v="58230.599999999991"/>
    <n v="104"/>
    <n v="0.64596273291925466"/>
    <n v="2846.5999999999949"/>
    <n v="0.4406501547987608"/>
    <x v="3"/>
    <x v="1"/>
  </r>
  <r>
    <x v="1222"/>
    <x v="7"/>
    <s v="CAMP_SAN_01"/>
    <x v="14"/>
    <n v="90"/>
    <x v="1"/>
    <n v="67.5"/>
    <n v="54"/>
    <n v="4860"/>
    <n v="49"/>
    <n v="3307.5"/>
    <n v="8167.5"/>
    <n v="-5"/>
    <n v="-9.2592592592592587E-2"/>
    <n v="-1552.5"/>
    <n v="-0.2403250773993808"/>
    <x v="4"/>
    <x v="0"/>
  </r>
  <r>
    <x v="1223"/>
    <x v="6"/>
    <s v="CAMP_DIW_01"/>
    <x v="2"/>
    <n v="300"/>
    <x v="2"/>
    <n v="150"/>
    <n v="45"/>
    <n v="13500"/>
    <n v="150"/>
    <n v="22500"/>
    <n v="36000"/>
    <n v="105"/>
    <n v="2.3333333333333335"/>
    <n v="9000"/>
    <n v="1.3931888544891642"/>
    <x v="3"/>
    <x v="2"/>
  </r>
  <r>
    <x v="1224"/>
    <x v="17"/>
    <s v="CAMP_DIW_01"/>
    <x v="7"/>
    <n v="1190"/>
    <x v="2"/>
    <n v="595"/>
    <n v="31"/>
    <n v="36890"/>
    <n v="102"/>
    <n v="60690"/>
    <n v="97580"/>
    <n v="71"/>
    <n v="2.2903225806451615"/>
    <n v="23800"/>
    <n v="3.6842105263157894"/>
    <x v="8"/>
    <x v="2"/>
  </r>
  <r>
    <x v="1225"/>
    <x v="37"/>
    <s v="CAMP_SAN_01"/>
    <x v="12"/>
    <n v="172"/>
    <x v="4"/>
    <n v="115.23999999999998"/>
    <n v="126"/>
    <n v="21672"/>
    <n v="175"/>
    <n v="20166.999999999996"/>
    <n v="41839"/>
    <n v="49"/>
    <n v="0.3888888888888889"/>
    <n v="-1505.0000000000036"/>
    <n v="-0.23297213622291077"/>
    <x v="9"/>
    <x v="1"/>
  </r>
  <r>
    <x v="1226"/>
    <x v="18"/>
    <s v="CAMP_SAN_01"/>
    <x v="5"/>
    <n v="50"/>
    <x v="1"/>
    <n v="37.5"/>
    <n v="25"/>
    <n v="1250"/>
    <n v="18"/>
    <n v="675"/>
    <n v="1925"/>
    <n v="-7"/>
    <n v="-0.28000000000000003"/>
    <n v="-575"/>
    <n v="-8.9009287925696595E-2"/>
    <x v="3"/>
    <x v="0"/>
  </r>
  <r>
    <x v="1227"/>
    <x v="4"/>
    <s v="CAMP_SAN_01"/>
    <x v="5"/>
    <n v="50"/>
    <x v="1"/>
    <n v="37.5"/>
    <n v="37"/>
    <n v="1850"/>
    <n v="30"/>
    <n v="1125"/>
    <n v="2975"/>
    <n v="-7"/>
    <n v="-0.1891891891891892"/>
    <n v="-725"/>
    <n v="-0.11222910216718267"/>
    <x v="1"/>
    <x v="0"/>
  </r>
  <r>
    <x v="1228"/>
    <x v="44"/>
    <s v="CAMP_DIW_01"/>
    <x v="8"/>
    <n v="415"/>
    <x v="1"/>
    <n v="311.25"/>
    <n v="82"/>
    <n v="34030"/>
    <n v="79"/>
    <n v="24588.75"/>
    <n v="58618.75"/>
    <n v="-3"/>
    <n v="-3.6585365853658534E-2"/>
    <n v="-9441.25"/>
    <n v="-1.4614938080495357"/>
    <x v="7"/>
    <x v="2"/>
  </r>
  <r>
    <x v="1229"/>
    <x v="2"/>
    <s v="CAMP_DIW_01"/>
    <x v="12"/>
    <n v="172"/>
    <x v="4"/>
    <n v="115.23999999999998"/>
    <n v="161"/>
    <n v="27692"/>
    <n v="231"/>
    <n v="26620.439999999995"/>
    <n v="54312.439999999995"/>
    <n v="70"/>
    <n v="0.43478260869565216"/>
    <n v="-1071.5600000000049"/>
    <n v="-0.16587616099071284"/>
    <x v="2"/>
    <x v="1"/>
  </r>
  <r>
    <x v="1230"/>
    <x v="35"/>
    <s v="CAMP_DIW_01"/>
    <x v="1"/>
    <n v="156"/>
    <x v="1"/>
    <n v="117"/>
    <n v="357"/>
    <n v="55692"/>
    <n v="317"/>
    <n v="37089"/>
    <n v="92781"/>
    <n v="-40"/>
    <n v="-0.11204481792717087"/>
    <n v="-18603"/>
    <n v="-2.8797213622291022"/>
    <x v="7"/>
    <x v="1"/>
  </r>
  <r>
    <x v="1231"/>
    <x v="29"/>
    <s v="CAMP_DIW_01"/>
    <x v="9"/>
    <n v="62"/>
    <x v="0"/>
    <n v="31"/>
    <n v="129"/>
    <n v="7998"/>
    <n v="165"/>
    <n v="5115"/>
    <n v="13113"/>
    <n v="36"/>
    <n v="0.27906976744186046"/>
    <n v="-2883"/>
    <n v="-0.44628482972136224"/>
    <x v="4"/>
    <x v="0"/>
  </r>
  <r>
    <x v="1232"/>
    <x v="22"/>
    <s v="CAMP_SAN_01"/>
    <x v="6"/>
    <n v="350"/>
    <x v="2"/>
    <n v="175"/>
    <n v="118"/>
    <n v="41300"/>
    <n v="464"/>
    <n v="81200"/>
    <n v="122500"/>
    <n v="346"/>
    <n v="2.9322033898305087"/>
    <n v="39900"/>
    <n v="6.1764705882352944"/>
    <x v="5"/>
    <x v="4"/>
  </r>
  <r>
    <x v="1233"/>
    <x v="22"/>
    <s v="CAMP_SAN_01"/>
    <x v="8"/>
    <n v="415"/>
    <x v="1"/>
    <n v="311.25"/>
    <n v="25"/>
    <n v="10375"/>
    <n v="20"/>
    <n v="6225"/>
    <n v="16600"/>
    <n v="-5"/>
    <n v="-0.2"/>
    <n v="-4150"/>
    <n v="-0.64241486068111453"/>
    <x v="5"/>
    <x v="2"/>
  </r>
  <r>
    <x v="1234"/>
    <x v="27"/>
    <s v="CAMP_DIW_01"/>
    <x v="1"/>
    <n v="156"/>
    <x v="1"/>
    <n v="117"/>
    <n v="285"/>
    <n v="44460"/>
    <n v="222"/>
    <n v="25974"/>
    <n v="70434"/>
    <n v="-63"/>
    <n v="-0.22105263157894736"/>
    <n v="-18486"/>
    <n v="-2.861609907120743"/>
    <x v="4"/>
    <x v="1"/>
  </r>
  <r>
    <x v="1235"/>
    <x v="16"/>
    <s v="CAMP_SAN_01"/>
    <x v="4"/>
    <n v="55"/>
    <x v="1"/>
    <n v="41.25"/>
    <n v="31"/>
    <n v="1705"/>
    <n v="26"/>
    <n v="1072.5"/>
    <n v="2777.5"/>
    <n v="-5"/>
    <n v="-0.16129032258064516"/>
    <n v="-632.5"/>
    <n v="-9.791021671826626E-2"/>
    <x v="7"/>
    <x v="2"/>
  </r>
  <r>
    <x v="1236"/>
    <x v="18"/>
    <s v="CAMP_SAN_01"/>
    <x v="12"/>
    <n v="172"/>
    <x v="4"/>
    <n v="115.23999999999998"/>
    <n v="213"/>
    <n v="36636"/>
    <n v="302"/>
    <n v="34802.479999999996"/>
    <n v="71438.48"/>
    <n v="89"/>
    <n v="0.41784037558685444"/>
    <n v="-1833.5200000000041"/>
    <n v="-0.28382662538699754"/>
    <x v="3"/>
    <x v="1"/>
  </r>
  <r>
    <x v="1237"/>
    <x v="48"/>
    <s v="CAMP_SAN_01"/>
    <x v="4"/>
    <n v="55"/>
    <x v="1"/>
    <n v="41.25"/>
    <n v="18"/>
    <n v="990"/>
    <n v="14"/>
    <n v="577.5"/>
    <n v="1567.5"/>
    <n v="-4"/>
    <n v="-0.22222222222222221"/>
    <n v="-412.5"/>
    <n v="-6.3854489164086689E-2"/>
    <x v="4"/>
    <x v="2"/>
  </r>
  <r>
    <x v="1238"/>
    <x v="17"/>
    <s v="CAMP_SAN_01"/>
    <x v="8"/>
    <n v="415"/>
    <x v="1"/>
    <n v="311.25"/>
    <n v="13"/>
    <n v="5395"/>
    <n v="11"/>
    <n v="3423.75"/>
    <n v="8818.75"/>
    <n v="-2"/>
    <n v="-0.15384615384615385"/>
    <n v="-1971.25"/>
    <n v="-0.30514705882352944"/>
    <x v="8"/>
    <x v="2"/>
  </r>
  <r>
    <x v="1239"/>
    <x v="40"/>
    <s v="CAMP_SAN_01"/>
    <x v="0"/>
    <n v="190"/>
    <x v="0"/>
    <n v="95"/>
    <n v="27"/>
    <n v="5130"/>
    <n v="39"/>
    <n v="3705"/>
    <n v="8835"/>
    <n v="12"/>
    <n v="0.44444444444444442"/>
    <n v="-1425"/>
    <n v="-0.22058823529411764"/>
    <x v="9"/>
    <x v="0"/>
  </r>
  <r>
    <x v="1240"/>
    <x v="30"/>
    <s v="CAMP_DIW_01"/>
    <x v="13"/>
    <n v="1020"/>
    <x v="2"/>
    <n v="510"/>
    <n v="54"/>
    <n v="55080"/>
    <n v="206"/>
    <n v="105060"/>
    <n v="160140"/>
    <n v="152"/>
    <n v="2.8148148148148149"/>
    <n v="49980"/>
    <n v="7.7368421052631575"/>
    <x v="6"/>
    <x v="4"/>
  </r>
  <r>
    <x v="5"/>
    <x v="36"/>
    <s v="CAMP_SAN_01"/>
    <x v="4"/>
    <n v="55"/>
    <x v="1"/>
    <n v="41.25"/>
    <n v="27"/>
    <n v="1485"/>
    <n v="25"/>
    <n v="1031.25"/>
    <n v="2516.25"/>
    <n v="-2"/>
    <n v="-7.407407407407407E-2"/>
    <n v="-453.75"/>
    <n v="-7.0239938080495362E-2"/>
    <x v="1"/>
    <x v="2"/>
  </r>
  <r>
    <x v="1241"/>
    <x v="0"/>
    <s v="CAMP_DIW_01"/>
    <x v="10"/>
    <n v="290"/>
    <x v="1"/>
    <n v="217.5"/>
    <n v="252"/>
    <n v="73080"/>
    <n v="221"/>
    <n v="48067.5"/>
    <n v="121147.5"/>
    <n v="-31"/>
    <n v="-0.12301587301587301"/>
    <n v="-25012.5"/>
    <n v="-3.8719040247678018"/>
    <x v="0"/>
    <x v="1"/>
  </r>
  <r>
    <x v="5"/>
    <x v="43"/>
    <s v="CAMP_DIW_01"/>
    <x v="0"/>
    <n v="190"/>
    <x v="0"/>
    <n v="95"/>
    <n v="52"/>
    <n v="9880"/>
    <n v="65"/>
    <n v="6175"/>
    <n v="16055"/>
    <n v="13"/>
    <n v="0.25"/>
    <n v="-3705"/>
    <n v="-0.57352941176470584"/>
    <x v="5"/>
    <x v="0"/>
  </r>
  <r>
    <x v="1242"/>
    <x v="9"/>
    <s v="CAMP_SAN_01"/>
    <x v="10"/>
    <n v="370"/>
    <x v="2"/>
    <n v="185"/>
    <n v="361"/>
    <n v="133570"/>
    <n v="1397"/>
    <n v="258445"/>
    <n v="392015"/>
    <n v="1036"/>
    <n v="2.8698060941828256"/>
    <n v="124875"/>
    <n v="19.330495356037151"/>
    <x v="5"/>
    <x v="1"/>
  </r>
  <r>
    <x v="1243"/>
    <x v="10"/>
    <s v="CAMP_DIW_01"/>
    <x v="1"/>
    <n v="156"/>
    <x v="1"/>
    <n v="117"/>
    <n v="444"/>
    <n v="69264"/>
    <n v="395"/>
    <n v="46215"/>
    <n v="115479"/>
    <n v="-49"/>
    <n v="-0.11036036036036036"/>
    <n v="-23049"/>
    <n v="-3.5679566563467491"/>
    <x v="6"/>
    <x v="1"/>
  </r>
  <r>
    <x v="5"/>
    <x v="36"/>
    <s v="CAMP_SAN_01"/>
    <x v="7"/>
    <n v="1190"/>
    <x v="2"/>
    <n v="595"/>
    <n v="63"/>
    <n v="74970"/>
    <n v="254"/>
    <n v="151130"/>
    <n v="226100"/>
    <n v="191"/>
    <n v="3.0317460317460316"/>
    <n v="76160"/>
    <n v="11.789473684210526"/>
    <x v="1"/>
    <x v="2"/>
  </r>
  <r>
    <x v="1244"/>
    <x v="14"/>
    <s v="CAMP_DIW_01"/>
    <x v="8"/>
    <n v="415"/>
    <x v="1"/>
    <n v="311.25"/>
    <n v="70"/>
    <n v="29050"/>
    <n v="53"/>
    <n v="16496.25"/>
    <n v="45546.25"/>
    <n v="-17"/>
    <n v="-0.24285714285714285"/>
    <n v="-12553.75"/>
    <n v="-1.9433049535603715"/>
    <x v="3"/>
    <x v="2"/>
  </r>
  <r>
    <x v="1245"/>
    <x v="35"/>
    <s v="CAMP_DIW_01"/>
    <x v="6"/>
    <n v="350"/>
    <x v="2"/>
    <n v="175"/>
    <n v="68"/>
    <n v="23800"/>
    <n v="205"/>
    <n v="35875"/>
    <n v="59675"/>
    <n v="137"/>
    <n v="2.0147058823529411"/>
    <n v="12075"/>
    <n v="1.8691950464396285"/>
    <x v="7"/>
    <x v="4"/>
  </r>
  <r>
    <x v="1246"/>
    <x v="17"/>
    <s v="CAMP_SAN_01"/>
    <x v="6"/>
    <n v="350"/>
    <x v="2"/>
    <n v="175"/>
    <n v="60"/>
    <n v="21000"/>
    <n v="240"/>
    <n v="42000"/>
    <n v="63000"/>
    <n v="180"/>
    <n v="3"/>
    <n v="21000"/>
    <n v="3.2507739938080493"/>
    <x v="8"/>
    <x v="4"/>
  </r>
  <r>
    <x v="1247"/>
    <x v="44"/>
    <s v="CAMP_SAN_01"/>
    <x v="3"/>
    <n v="3000"/>
    <x v="3"/>
    <n v="2500"/>
    <n v="115"/>
    <n v="345000"/>
    <n v="332"/>
    <n v="830000"/>
    <n v="1175000"/>
    <n v="217"/>
    <n v="1.8869565217391304"/>
    <n v="485000"/>
    <n v="75.077399380804948"/>
    <x v="7"/>
    <x v="3"/>
  </r>
  <r>
    <x v="1248"/>
    <x v="25"/>
    <s v="CAMP_SAN_01"/>
    <x v="7"/>
    <n v="1190"/>
    <x v="2"/>
    <n v="595"/>
    <n v="54"/>
    <n v="64260"/>
    <n v="238"/>
    <n v="141610"/>
    <n v="205870"/>
    <n v="184"/>
    <n v="3.4074074074074074"/>
    <n v="77350"/>
    <n v="11.973684210526315"/>
    <x v="6"/>
    <x v="2"/>
  </r>
  <r>
    <x v="1249"/>
    <x v="3"/>
    <s v="CAMP_DIW_01"/>
    <x v="6"/>
    <n v="350"/>
    <x v="2"/>
    <n v="175"/>
    <n v="40"/>
    <n v="14000"/>
    <n v="132"/>
    <n v="23100"/>
    <n v="37100"/>
    <n v="92"/>
    <n v="2.2999999999999998"/>
    <n v="9100"/>
    <n v="1.4086687306501549"/>
    <x v="0"/>
    <x v="4"/>
  </r>
  <r>
    <x v="1250"/>
    <x v="26"/>
    <s v="CAMP_SAN_01"/>
    <x v="10"/>
    <n v="370"/>
    <x v="2"/>
    <n v="185"/>
    <n v="183"/>
    <n v="67710"/>
    <n v="708"/>
    <n v="130980"/>
    <n v="198690"/>
    <n v="525"/>
    <n v="2.8688524590163933"/>
    <n v="63270"/>
    <n v="9.7941176470588243"/>
    <x v="2"/>
    <x v="1"/>
  </r>
  <r>
    <x v="1251"/>
    <x v="6"/>
    <s v="CAMP_DIW_01"/>
    <x v="7"/>
    <n v="1190"/>
    <x v="2"/>
    <n v="595"/>
    <n v="38"/>
    <n v="45220"/>
    <n v="129"/>
    <n v="76755"/>
    <n v="121975"/>
    <n v="91"/>
    <n v="2.3947368421052633"/>
    <n v="31535"/>
    <n v="4.8815789473684212"/>
    <x v="3"/>
    <x v="2"/>
  </r>
  <r>
    <x v="1252"/>
    <x v="24"/>
    <s v="CAMP_SAN_01"/>
    <x v="1"/>
    <n v="200"/>
    <x v="2"/>
    <n v="100"/>
    <n v="307"/>
    <n v="61400"/>
    <n v="1277"/>
    <n v="127700"/>
    <n v="189100"/>
    <n v="970"/>
    <n v="3.1596091205211727"/>
    <n v="66300"/>
    <n v="10.263157894736842"/>
    <x v="5"/>
    <x v="1"/>
  </r>
  <r>
    <x v="1253"/>
    <x v="14"/>
    <s v="CAMP_DIW_01"/>
    <x v="9"/>
    <n v="62"/>
    <x v="0"/>
    <n v="31"/>
    <n v="98"/>
    <n v="6076"/>
    <n v="133"/>
    <n v="4123"/>
    <n v="10199"/>
    <n v="35"/>
    <n v="0.35714285714285715"/>
    <n v="-1953"/>
    <n v="-0.30232198142414862"/>
    <x v="3"/>
    <x v="0"/>
  </r>
  <r>
    <x v="1254"/>
    <x v="31"/>
    <s v="CAMP_SAN_01"/>
    <x v="14"/>
    <n v="90"/>
    <x v="1"/>
    <n v="67.5"/>
    <n v="40"/>
    <n v="3600"/>
    <n v="32"/>
    <n v="2160"/>
    <n v="5760"/>
    <n v="-8"/>
    <n v="-0.2"/>
    <n v="-1440"/>
    <n v="-0.22291021671826625"/>
    <x v="0"/>
    <x v="0"/>
  </r>
  <r>
    <x v="1255"/>
    <x v="17"/>
    <s v="CAMP_SAN_01"/>
    <x v="9"/>
    <n v="62"/>
    <x v="0"/>
    <n v="31"/>
    <n v="22"/>
    <n v="1364"/>
    <n v="30"/>
    <n v="930"/>
    <n v="2294"/>
    <n v="8"/>
    <n v="0.36363636363636365"/>
    <n v="-434"/>
    <n v="-6.7182662538699686E-2"/>
    <x v="8"/>
    <x v="0"/>
  </r>
  <r>
    <x v="1256"/>
    <x v="37"/>
    <s v="CAMP_DIW_01"/>
    <x v="10"/>
    <n v="290"/>
    <x v="1"/>
    <n v="217.5"/>
    <n v="152"/>
    <n v="44080"/>
    <n v="133"/>
    <n v="28927.5"/>
    <n v="73007.5"/>
    <n v="-19"/>
    <n v="-0.125"/>
    <n v="-15152.5"/>
    <n v="-2.3455882352941178"/>
    <x v="9"/>
    <x v="1"/>
  </r>
  <r>
    <x v="1257"/>
    <x v="28"/>
    <s v="CAMP_DIW_01"/>
    <x v="1"/>
    <n v="156"/>
    <x v="1"/>
    <n v="117"/>
    <n v="369"/>
    <n v="57564"/>
    <n v="332"/>
    <n v="38844"/>
    <n v="96408"/>
    <n v="-37"/>
    <n v="-0.1002710027100271"/>
    <n v="-18720"/>
    <n v="-2.8978328173374615"/>
    <x v="1"/>
    <x v="1"/>
  </r>
  <r>
    <x v="1258"/>
    <x v="25"/>
    <s v="CAMP_SAN_01"/>
    <x v="4"/>
    <n v="55"/>
    <x v="1"/>
    <n v="41.25"/>
    <n v="19"/>
    <n v="1045"/>
    <n v="14"/>
    <n v="577.5"/>
    <n v="1622.5"/>
    <n v="-5"/>
    <n v="-0.26315789473684209"/>
    <n v="-467.5"/>
    <n v="-7.2368421052631582E-2"/>
    <x v="6"/>
    <x v="2"/>
  </r>
  <r>
    <x v="1259"/>
    <x v="1"/>
    <s v="CAMP_DIW_01"/>
    <x v="4"/>
    <n v="55"/>
    <x v="1"/>
    <n v="41.25"/>
    <n v="105"/>
    <n v="5775"/>
    <n v="82"/>
    <n v="3382.5"/>
    <n v="9157.5"/>
    <n v="-23"/>
    <n v="-0.21904761904761905"/>
    <n v="-2392.5"/>
    <n v="-0.37035603715170279"/>
    <x v="1"/>
    <x v="2"/>
  </r>
  <r>
    <x v="1260"/>
    <x v="4"/>
    <s v="CAMP_DIW_01"/>
    <x v="12"/>
    <n v="172"/>
    <x v="4"/>
    <n v="115.23999999999998"/>
    <n v="283"/>
    <n v="48676"/>
    <n v="492"/>
    <n v="56698.079999999987"/>
    <n v="105374.07999999999"/>
    <n v="209"/>
    <n v="0.7385159010600707"/>
    <n v="8022.0799999999872"/>
    <n v="1.2418080495356016"/>
    <x v="1"/>
    <x v="1"/>
  </r>
  <r>
    <x v="1261"/>
    <x v="1"/>
    <s v="CAMP_DIW_01"/>
    <x v="11"/>
    <n v="860"/>
    <x v="4"/>
    <n v="576.19999999999993"/>
    <n v="392"/>
    <n v="337120"/>
    <n v="568"/>
    <n v="327281.59999999998"/>
    <n v="664401.6"/>
    <n v="176"/>
    <n v="0.44897959183673469"/>
    <n v="-9838.4000000000233"/>
    <n v="-1.5229721362229138"/>
    <x v="1"/>
    <x v="1"/>
  </r>
  <r>
    <x v="5"/>
    <x v="31"/>
    <s v="CAMP_DIW_01"/>
    <x v="4"/>
    <n v="55"/>
    <x v="1"/>
    <n v="41.25"/>
    <n v="64"/>
    <n v="3520"/>
    <n v="55"/>
    <n v="2268.75"/>
    <n v="5788.75"/>
    <n v="-9"/>
    <n v="-0.140625"/>
    <n v="-1251.25"/>
    <n v="-0.19369195046439627"/>
    <x v="0"/>
    <x v="2"/>
  </r>
  <r>
    <x v="1262"/>
    <x v="48"/>
    <s v="CAMP_DIW_01"/>
    <x v="9"/>
    <n v="62"/>
    <x v="0"/>
    <n v="31"/>
    <n v="133"/>
    <n v="8246"/>
    <n v="195"/>
    <n v="6045"/>
    <n v="14291"/>
    <n v="62"/>
    <n v="0.46616541353383456"/>
    <n v="-2201"/>
    <n v="-0.34071207430340555"/>
    <x v="4"/>
    <x v="0"/>
  </r>
  <r>
    <x v="1263"/>
    <x v="25"/>
    <s v="CAMP_DIW_01"/>
    <x v="4"/>
    <n v="55"/>
    <x v="1"/>
    <n v="41.25"/>
    <n v="89"/>
    <n v="4895"/>
    <n v="71"/>
    <n v="2928.75"/>
    <n v="7823.75"/>
    <n v="-18"/>
    <n v="-0.20224719101123595"/>
    <n v="-1966.25"/>
    <n v="-0.30437306501547989"/>
    <x v="6"/>
    <x v="2"/>
  </r>
  <r>
    <x v="1264"/>
    <x v="20"/>
    <s v="CAMP_SAN_01"/>
    <x v="1"/>
    <n v="200"/>
    <x v="2"/>
    <n v="100"/>
    <n v="415"/>
    <n v="83000"/>
    <n v="1759"/>
    <n v="175900"/>
    <n v="258900"/>
    <n v="1344"/>
    <n v="3.2385542168674699"/>
    <n v="92900"/>
    <n v="14.380804953560371"/>
    <x v="1"/>
    <x v="1"/>
  </r>
  <r>
    <x v="1265"/>
    <x v="33"/>
    <s v="CAMP_DIW_01"/>
    <x v="13"/>
    <n v="1020"/>
    <x v="2"/>
    <n v="510"/>
    <n v="29"/>
    <n v="29580"/>
    <n v="101"/>
    <n v="51510"/>
    <n v="81090"/>
    <n v="72"/>
    <n v="2.4827586206896552"/>
    <n v="21930"/>
    <n v="3.3947368421052633"/>
    <x v="0"/>
    <x v="4"/>
  </r>
  <r>
    <x v="1266"/>
    <x v="31"/>
    <s v="CAMP_SAN_01"/>
    <x v="11"/>
    <n v="860"/>
    <x v="4"/>
    <n v="576.19999999999993"/>
    <n v="336"/>
    <n v="288960"/>
    <n v="534"/>
    <n v="307690.8"/>
    <n v="596650.80000000005"/>
    <n v="198"/>
    <n v="0.5892857142857143"/>
    <n v="18730.799999999988"/>
    <n v="2.8995046439628465"/>
    <x v="0"/>
    <x v="1"/>
  </r>
  <r>
    <x v="5"/>
    <x v="45"/>
    <s v="CAMP_DIW_01"/>
    <x v="3"/>
    <n v="3000"/>
    <x v="3"/>
    <n v="2500"/>
    <n v="168"/>
    <n v="504000"/>
    <n v="514"/>
    <n v="1285000"/>
    <n v="1789000"/>
    <n v="346"/>
    <n v="2.0595238095238093"/>
    <n v="781000"/>
    <n v="120.89783281733746"/>
    <x v="8"/>
    <x v="3"/>
  </r>
  <r>
    <x v="1267"/>
    <x v="30"/>
    <s v="CAMP_SAN_01"/>
    <x v="2"/>
    <n v="300"/>
    <x v="2"/>
    <n v="150"/>
    <n v="30"/>
    <n v="9000"/>
    <n v="129"/>
    <n v="19350"/>
    <n v="28350"/>
    <n v="99"/>
    <n v="3.3"/>
    <n v="10350"/>
    <n v="1.6021671826625388"/>
    <x v="6"/>
    <x v="2"/>
  </r>
  <r>
    <x v="1268"/>
    <x v="48"/>
    <s v="CAMP_DIW_01"/>
    <x v="4"/>
    <n v="55"/>
    <x v="1"/>
    <n v="41.25"/>
    <n v="98"/>
    <n v="5390"/>
    <n v="88"/>
    <n v="3630"/>
    <n v="9020"/>
    <n v="-10"/>
    <n v="-0.10204081632653061"/>
    <n v="-1760"/>
    <n v="-0.27244582043343651"/>
    <x v="4"/>
    <x v="2"/>
  </r>
  <r>
    <x v="5"/>
    <x v="31"/>
    <s v="CAMP_DIW_01"/>
    <x v="6"/>
    <n v="350"/>
    <x v="2"/>
    <n v="175"/>
    <n v="61"/>
    <n v="21350"/>
    <n v="201"/>
    <n v="35175"/>
    <n v="56525"/>
    <n v="140"/>
    <n v="2.2950819672131146"/>
    <n v="13825"/>
    <n v="2.140092879256966"/>
    <x v="0"/>
    <x v="4"/>
  </r>
  <r>
    <x v="1269"/>
    <x v="25"/>
    <s v="CAMP_DIW_01"/>
    <x v="9"/>
    <n v="62"/>
    <x v="0"/>
    <n v="31"/>
    <n v="127"/>
    <n v="7874"/>
    <n v="185"/>
    <n v="5735"/>
    <n v="13609"/>
    <n v="58"/>
    <n v="0.45669291338582679"/>
    <n v="-2139"/>
    <n v="-0.33111455108359134"/>
    <x v="6"/>
    <x v="0"/>
  </r>
  <r>
    <x v="1270"/>
    <x v="20"/>
    <s v="CAMP_DIW_01"/>
    <x v="3"/>
    <n v="3000"/>
    <x v="3"/>
    <n v="2500"/>
    <n v="434"/>
    <n v="1302000"/>
    <n v="1514"/>
    <n v="3785000"/>
    <n v="5087000"/>
    <n v="1080"/>
    <n v="2.4884792626728109"/>
    <n v="2483000"/>
    <n v="384.3653250773994"/>
    <x v="1"/>
    <x v="3"/>
  </r>
  <r>
    <x v="1271"/>
    <x v="13"/>
    <s v="CAMP_SAN_01"/>
    <x v="4"/>
    <n v="55"/>
    <x v="1"/>
    <n v="41.25"/>
    <n v="25"/>
    <n v="1375"/>
    <n v="18"/>
    <n v="742.5"/>
    <n v="2117.5"/>
    <n v="-7"/>
    <n v="-0.28000000000000003"/>
    <n v="-632.5"/>
    <n v="-9.791021671826626E-2"/>
    <x v="1"/>
    <x v="2"/>
  </r>
  <r>
    <x v="1272"/>
    <x v="47"/>
    <s v="CAMP_SAN_01"/>
    <x v="10"/>
    <n v="370"/>
    <x v="2"/>
    <n v="185"/>
    <n v="373"/>
    <n v="138010"/>
    <n v="1439"/>
    <n v="266215"/>
    <n v="404225"/>
    <n v="1066"/>
    <n v="2.8579088471849867"/>
    <n v="128205"/>
    <n v="19.845975232198143"/>
    <x v="1"/>
    <x v="1"/>
  </r>
  <r>
    <x v="1273"/>
    <x v="10"/>
    <s v="CAMP_DIW_01"/>
    <x v="5"/>
    <n v="65"/>
    <x v="0"/>
    <n v="32.5"/>
    <n v="134"/>
    <n v="8710"/>
    <n v="182"/>
    <n v="5915"/>
    <n v="14625"/>
    <n v="48"/>
    <n v="0.35820895522388058"/>
    <n v="-2795"/>
    <n v="-0.4326625386996904"/>
    <x v="6"/>
    <x v="0"/>
  </r>
  <r>
    <x v="1274"/>
    <x v="5"/>
    <s v="CAMP_DIW_01"/>
    <x v="1"/>
    <n v="156"/>
    <x v="1"/>
    <n v="117"/>
    <n v="306"/>
    <n v="47736"/>
    <n v="275"/>
    <n v="32175"/>
    <n v="79911"/>
    <n v="-31"/>
    <n v="-0.10130718954248366"/>
    <n v="-15561"/>
    <n v="-2.4088235294117646"/>
    <x v="1"/>
    <x v="1"/>
  </r>
  <r>
    <x v="1275"/>
    <x v="7"/>
    <s v="CAMP_SAN_01"/>
    <x v="5"/>
    <n v="50"/>
    <x v="1"/>
    <n v="37.5"/>
    <n v="33"/>
    <n v="1650"/>
    <n v="31"/>
    <n v="1162.5"/>
    <n v="2812.5"/>
    <n v="-2"/>
    <n v="-6.0606060606060608E-2"/>
    <n v="-487.5"/>
    <n v="-7.5464396284829718E-2"/>
    <x v="4"/>
    <x v="0"/>
  </r>
  <r>
    <x v="1276"/>
    <x v="30"/>
    <s v="CAMP_SAN_01"/>
    <x v="14"/>
    <n v="90"/>
    <x v="1"/>
    <n v="67.5"/>
    <n v="54"/>
    <n v="4860"/>
    <n v="45"/>
    <n v="3037.5"/>
    <n v="7897.5"/>
    <n v="-9"/>
    <n v="-0.16666666666666666"/>
    <n v="-1822.5"/>
    <n v="-0.28212074303405571"/>
    <x v="6"/>
    <x v="0"/>
  </r>
  <r>
    <x v="1277"/>
    <x v="13"/>
    <s v="CAMP_DIW_01"/>
    <x v="3"/>
    <n v="3000"/>
    <x v="3"/>
    <n v="2500"/>
    <n v="442"/>
    <n v="1326000"/>
    <n v="1365"/>
    <n v="3412500"/>
    <n v="4738500"/>
    <n v="923"/>
    <n v="2.0882352941176472"/>
    <n v="2086500"/>
    <n v="322.9876160990712"/>
    <x v="1"/>
    <x v="3"/>
  </r>
  <r>
    <x v="1278"/>
    <x v="2"/>
    <s v="CAMP_DIW_01"/>
    <x v="8"/>
    <n v="415"/>
    <x v="1"/>
    <n v="311.25"/>
    <n v="52"/>
    <n v="21580"/>
    <n v="50"/>
    <n v="15562.5"/>
    <n v="37142.5"/>
    <n v="-2"/>
    <n v="-3.8461538461538464E-2"/>
    <n v="-6017.5"/>
    <n v="-0.93150154798761609"/>
    <x v="2"/>
    <x v="2"/>
  </r>
  <r>
    <x v="1279"/>
    <x v="48"/>
    <s v="CAMP_SAN_01"/>
    <x v="5"/>
    <n v="50"/>
    <x v="1"/>
    <n v="37.5"/>
    <n v="25"/>
    <n v="1250"/>
    <n v="20"/>
    <n v="750"/>
    <n v="2000"/>
    <n v="-5"/>
    <n v="-0.2"/>
    <n v="-500"/>
    <n v="-7.7399380804953566E-2"/>
    <x v="4"/>
    <x v="0"/>
  </r>
  <r>
    <x v="1280"/>
    <x v="10"/>
    <s v="CAMP_SAN_01"/>
    <x v="7"/>
    <n v="1190"/>
    <x v="2"/>
    <n v="595"/>
    <n v="61"/>
    <n v="72590"/>
    <n v="163"/>
    <n v="96985"/>
    <n v="169575"/>
    <n v="102"/>
    <n v="1.6721311475409837"/>
    <n v="24395"/>
    <n v="3.7763157894736841"/>
    <x v="6"/>
    <x v="2"/>
  </r>
  <r>
    <x v="1281"/>
    <x v="29"/>
    <s v="CAMP_DIW_01"/>
    <x v="5"/>
    <n v="65"/>
    <x v="0"/>
    <n v="32.5"/>
    <n v="140"/>
    <n v="9100"/>
    <n v="186"/>
    <n v="6045"/>
    <n v="15145"/>
    <n v="46"/>
    <n v="0.32857142857142857"/>
    <n v="-3055"/>
    <n v="-0.47291021671826627"/>
    <x v="4"/>
    <x v="0"/>
  </r>
  <r>
    <x v="1282"/>
    <x v="43"/>
    <s v="CAMP_DIW_01"/>
    <x v="11"/>
    <n v="860"/>
    <x v="4"/>
    <n v="576.19999999999993"/>
    <n v="308"/>
    <n v="264880"/>
    <n v="455"/>
    <n v="262170.99999999994"/>
    <n v="527051"/>
    <n v="147"/>
    <n v="0.47727272727272729"/>
    <n v="-2709.0000000000582"/>
    <n v="-0.41934984520124741"/>
    <x v="5"/>
    <x v="1"/>
  </r>
  <r>
    <x v="5"/>
    <x v="22"/>
    <s v="CAMP_DIW_01"/>
    <x v="14"/>
    <n v="110"/>
    <x v="0"/>
    <n v="55"/>
    <n v="57"/>
    <n v="6270"/>
    <n v="61"/>
    <n v="3355"/>
    <n v="9625"/>
    <n v="4"/>
    <n v="7.0175438596491224E-2"/>
    <n v="-2915"/>
    <n v="-0.45123839009287925"/>
    <x v="5"/>
    <x v="0"/>
  </r>
  <r>
    <x v="1283"/>
    <x v="25"/>
    <s v="CAMP_DIW_01"/>
    <x v="8"/>
    <n v="415"/>
    <x v="1"/>
    <n v="311.25"/>
    <n v="101"/>
    <n v="41915"/>
    <n v="79"/>
    <n v="24588.75"/>
    <n v="66503.75"/>
    <n v="-22"/>
    <n v="-0.21782178217821782"/>
    <n v="-17326.25"/>
    <n v="-2.6820820433436534"/>
    <x v="6"/>
    <x v="2"/>
  </r>
  <r>
    <x v="1284"/>
    <x v="28"/>
    <s v="CAMP_DIW_01"/>
    <x v="2"/>
    <n v="300"/>
    <x v="2"/>
    <n v="150"/>
    <n v="66"/>
    <n v="19800"/>
    <n v="227"/>
    <n v="34050"/>
    <n v="53850"/>
    <n v="161"/>
    <n v="2.4393939393939394"/>
    <n v="14250"/>
    <n v="2.2058823529411766"/>
    <x v="1"/>
    <x v="2"/>
  </r>
  <r>
    <x v="1285"/>
    <x v="42"/>
    <s v="CAMP_DIW_01"/>
    <x v="11"/>
    <n v="860"/>
    <x v="4"/>
    <n v="576.19999999999993"/>
    <n v="274"/>
    <n v="235640"/>
    <n v="334"/>
    <n v="192450.8"/>
    <n v="428090.8"/>
    <n v="60"/>
    <n v="0.21897810218978103"/>
    <n v="-43189.200000000012"/>
    <n v="-6.6856346749226025"/>
    <x v="3"/>
    <x v="1"/>
  </r>
  <r>
    <x v="1286"/>
    <x v="27"/>
    <s v="CAMP_SAN_01"/>
    <x v="6"/>
    <n v="350"/>
    <x v="2"/>
    <n v="175"/>
    <n v="133"/>
    <n v="46550"/>
    <n v="337"/>
    <n v="58975"/>
    <n v="105525"/>
    <n v="204"/>
    <n v="1.5338345864661653"/>
    <n v="12425"/>
    <n v="1.923374613003096"/>
    <x v="4"/>
    <x v="4"/>
  </r>
  <r>
    <x v="1287"/>
    <x v="2"/>
    <s v="CAMP_SAN_01"/>
    <x v="9"/>
    <n v="62"/>
    <x v="0"/>
    <n v="31"/>
    <n v="31"/>
    <n v="1922"/>
    <n v="43"/>
    <n v="1333"/>
    <n v="3255"/>
    <n v="12"/>
    <n v="0.38709677419354838"/>
    <n v="-589"/>
    <n v="-9.1176470588235289E-2"/>
    <x v="2"/>
    <x v="0"/>
  </r>
  <r>
    <x v="1288"/>
    <x v="34"/>
    <s v="CAMP_DIW_01"/>
    <x v="11"/>
    <n v="860"/>
    <x v="4"/>
    <n v="576.19999999999993"/>
    <n v="308"/>
    <n v="264880"/>
    <n v="452"/>
    <n v="260442.39999999997"/>
    <n v="525322.39999999991"/>
    <n v="144"/>
    <n v="0.46753246753246752"/>
    <n v="-4437.6000000000349"/>
    <n v="-0.68693498452012924"/>
    <x v="7"/>
    <x v="1"/>
  </r>
  <r>
    <x v="1289"/>
    <x v="14"/>
    <s v="CAMP_DIW_01"/>
    <x v="7"/>
    <n v="1190"/>
    <x v="2"/>
    <n v="595"/>
    <n v="50"/>
    <n v="59500"/>
    <n v="152"/>
    <n v="90440"/>
    <n v="149940"/>
    <n v="102"/>
    <n v="2.04"/>
    <n v="30940"/>
    <n v="4.7894736842105265"/>
    <x v="3"/>
    <x v="2"/>
  </r>
  <r>
    <x v="1290"/>
    <x v="28"/>
    <s v="CAMP_SAN_01"/>
    <x v="0"/>
    <n v="190"/>
    <x v="0"/>
    <n v="95"/>
    <n v="43"/>
    <n v="8170"/>
    <n v="63"/>
    <n v="5985"/>
    <n v="14155"/>
    <n v="20"/>
    <n v="0.46511627906976744"/>
    <n v="-2185"/>
    <n v="-0.33823529411764708"/>
    <x v="1"/>
    <x v="0"/>
  </r>
  <r>
    <x v="1291"/>
    <x v="11"/>
    <s v="CAMP_SAN_01"/>
    <x v="4"/>
    <n v="55"/>
    <x v="1"/>
    <n v="41.25"/>
    <n v="33"/>
    <n v="1815"/>
    <n v="27"/>
    <n v="1113.75"/>
    <n v="2928.75"/>
    <n v="-6"/>
    <n v="-0.18181818181818182"/>
    <n v="-701.25"/>
    <n v="-0.10855263157894737"/>
    <x v="4"/>
    <x v="2"/>
  </r>
  <r>
    <x v="1292"/>
    <x v="48"/>
    <s v="CAMP_SAN_01"/>
    <x v="8"/>
    <n v="415"/>
    <x v="1"/>
    <n v="311.25"/>
    <n v="42"/>
    <n v="17430"/>
    <n v="34"/>
    <n v="10582.5"/>
    <n v="28012.5"/>
    <n v="-8"/>
    <n v="-0.19047619047619047"/>
    <n v="-6847.5"/>
    <n v="-1.0599845201238389"/>
    <x v="4"/>
    <x v="2"/>
  </r>
  <r>
    <x v="5"/>
    <x v="17"/>
    <s v="CAMP_SAN_01"/>
    <x v="14"/>
    <n v="90"/>
    <x v="1"/>
    <n v="67.5"/>
    <n v="31"/>
    <n v="2790"/>
    <n v="28"/>
    <n v="1890"/>
    <n v="4680"/>
    <n v="-3"/>
    <n v="-9.6774193548387094E-2"/>
    <n v="-900"/>
    <n v="-0.13931888544891641"/>
    <x v="8"/>
    <x v="0"/>
  </r>
  <r>
    <x v="1293"/>
    <x v="24"/>
    <s v="CAMP_SAN_01"/>
    <x v="12"/>
    <n v="172"/>
    <x v="4"/>
    <n v="115.23999999999998"/>
    <n v="219"/>
    <n v="37668"/>
    <n v="304"/>
    <n v="35032.959999999992"/>
    <n v="72700.959999999992"/>
    <n v="85"/>
    <n v="0.38812785388127852"/>
    <n v="-2635.0400000000081"/>
    <n v="-0.40790092879257089"/>
    <x v="5"/>
    <x v="1"/>
  </r>
  <r>
    <x v="1294"/>
    <x v="48"/>
    <s v="CAMP_SAN_01"/>
    <x v="6"/>
    <n v="350"/>
    <x v="2"/>
    <n v="175"/>
    <n v="132"/>
    <n v="46200"/>
    <n v="520"/>
    <n v="91000"/>
    <n v="137200"/>
    <n v="388"/>
    <n v="2.9393939393939394"/>
    <n v="44800"/>
    <n v="6.9349845201238391"/>
    <x v="4"/>
    <x v="4"/>
  </r>
  <r>
    <x v="1295"/>
    <x v="6"/>
    <s v="CAMP_DIW_01"/>
    <x v="8"/>
    <n v="415"/>
    <x v="1"/>
    <n v="311.25"/>
    <n v="78"/>
    <n v="32370"/>
    <n v="69"/>
    <n v="21476.25"/>
    <n v="53846.25"/>
    <n v="-9"/>
    <n v="-0.11538461538461539"/>
    <n v="-10893.75"/>
    <n v="-1.6863390092879258"/>
    <x v="3"/>
    <x v="2"/>
  </r>
  <r>
    <x v="1296"/>
    <x v="29"/>
    <s v="CAMP_SAN_01"/>
    <x v="13"/>
    <n v="1020"/>
    <x v="2"/>
    <n v="510"/>
    <n v="118"/>
    <n v="120360"/>
    <n v="459"/>
    <n v="234090"/>
    <n v="354450"/>
    <n v="341"/>
    <n v="2.8898305084745761"/>
    <n v="113730"/>
    <n v="17.605263157894736"/>
    <x v="4"/>
    <x v="4"/>
  </r>
  <r>
    <x v="1297"/>
    <x v="11"/>
    <s v="CAMP_SAN_01"/>
    <x v="5"/>
    <n v="50"/>
    <x v="1"/>
    <n v="37.5"/>
    <n v="31"/>
    <n v="1550"/>
    <n v="26"/>
    <n v="975"/>
    <n v="2525"/>
    <n v="-5"/>
    <n v="-0.16129032258064516"/>
    <n v="-575"/>
    <n v="-8.9009287925696595E-2"/>
    <x v="4"/>
    <x v="0"/>
  </r>
  <r>
    <x v="1298"/>
    <x v="44"/>
    <s v="CAMP_SAN_01"/>
    <x v="13"/>
    <n v="1020"/>
    <x v="2"/>
    <n v="510"/>
    <n v="111"/>
    <n v="113220"/>
    <n v="493"/>
    <n v="251430"/>
    <n v="364650"/>
    <n v="382"/>
    <n v="3.4414414414414414"/>
    <n v="138210"/>
    <n v="21.394736842105264"/>
    <x v="7"/>
    <x v="4"/>
  </r>
  <r>
    <x v="1299"/>
    <x v="47"/>
    <s v="CAMP_DIW_01"/>
    <x v="4"/>
    <n v="55"/>
    <x v="1"/>
    <n v="41.25"/>
    <n v="115"/>
    <n v="6325"/>
    <n v="101"/>
    <n v="4166.25"/>
    <n v="10491.25"/>
    <n v="-14"/>
    <n v="-0.12173913043478261"/>
    <n v="-2158.75"/>
    <n v="-0.33417182662538697"/>
    <x v="1"/>
    <x v="2"/>
  </r>
  <r>
    <x v="1300"/>
    <x v="23"/>
    <s v="CAMP_SAN_01"/>
    <x v="10"/>
    <n v="370"/>
    <x v="2"/>
    <n v="185"/>
    <n v="418"/>
    <n v="154660"/>
    <n v="1116"/>
    <n v="206460"/>
    <n v="361120"/>
    <n v="698"/>
    <n v="1.6698564593301435"/>
    <n v="51800"/>
    <n v="8.0185758513931891"/>
    <x v="6"/>
    <x v="1"/>
  </r>
  <r>
    <x v="1301"/>
    <x v="23"/>
    <s v="CAMP_DIW_01"/>
    <x v="9"/>
    <n v="62"/>
    <x v="0"/>
    <n v="31"/>
    <n v="98"/>
    <n v="6076"/>
    <n v="128"/>
    <n v="3968"/>
    <n v="10044"/>
    <n v="30"/>
    <n v="0.30612244897959184"/>
    <n v="-2108"/>
    <n v="-0.32631578947368423"/>
    <x v="6"/>
    <x v="0"/>
  </r>
  <r>
    <x v="1302"/>
    <x v="3"/>
    <s v="CAMP_SAN_01"/>
    <x v="13"/>
    <n v="1020"/>
    <x v="2"/>
    <n v="510"/>
    <n v="78"/>
    <n v="79560"/>
    <n v="310"/>
    <n v="158100"/>
    <n v="237660"/>
    <n v="232"/>
    <n v="2.9743589743589745"/>
    <n v="78540"/>
    <n v="12.157894736842104"/>
    <x v="0"/>
    <x v="4"/>
  </r>
  <r>
    <x v="1303"/>
    <x v="25"/>
    <s v="CAMP_SAN_01"/>
    <x v="10"/>
    <n v="370"/>
    <x v="2"/>
    <n v="185"/>
    <n v="450"/>
    <n v="166500"/>
    <n v="1984"/>
    <n v="367040"/>
    <n v="533540"/>
    <n v="1534"/>
    <n v="3.4088888888888889"/>
    <n v="200540"/>
    <n v="31.043343653250773"/>
    <x v="6"/>
    <x v="1"/>
  </r>
  <r>
    <x v="1304"/>
    <x v="38"/>
    <s v="CAMP_DIW_01"/>
    <x v="6"/>
    <n v="350"/>
    <x v="2"/>
    <n v="175"/>
    <n v="82"/>
    <n v="28700"/>
    <n v="328"/>
    <n v="57400"/>
    <n v="86100"/>
    <n v="246"/>
    <n v="3"/>
    <n v="28700"/>
    <n v="4.4427244582043341"/>
    <x v="7"/>
    <x v="4"/>
  </r>
  <r>
    <x v="1305"/>
    <x v="35"/>
    <s v="CAMP_DIW_01"/>
    <x v="5"/>
    <n v="65"/>
    <x v="0"/>
    <n v="32.5"/>
    <n v="127"/>
    <n v="8255"/>
    <n v="133"/>
    <n v="4322.5"/>
    <n v="12577.5"/>
    <n v="6"/>
    <n v="4.7244094488188976E-2"/>
    <n v="-3932.5"/>
    <n v="-0.60874613003095979"/>
    <x v="7"/>
    <x v="0"/>
  </r>
  <r>
    <x v="5"/>
    <x v="20"/>
    <s v="CAMP_DIW_01"/>
    <x v="11"/>
    <n v="860"/>
    <x v="4"/>
    <n v="576.19999999999993"/>
    <n v="362"/>
    <n v="311320"/>
    <n v="535"/>
    <n v="308266.99999999994"/>
    <n v="619587"/>
    <n v="173"/>
    <n v="0.47790055248618785"/>
    <n v="-3053.0000000000582"/>
    <n v="-0.47260061919505547"/>
    <x v="1"/>
    <x v="1"/>
  </r>
  <r>
    <x v="1306"/>
    <x v="23"/>
    <s v="CAMP_DIW_01"/>
    <x v="12"/>
    <n v="172"/>
    <x v="4"/>
    <n v="115.23999999999998"/>
    <n v="301"/>
    <n v="51772"/>
    <n v="433"/>
    <n v="49898.919999999991"/>
    <n v="101670.91999999998"/>
    <n v="132"/>
    <n v="0.43853820598006643"/>
    <n v="-1873.080000000009"/>
    <n v="-0.28995046439628624"/>
    <x v="6"/>
    <x v="1"/>
  </r>
  <r>
    <x v="1307"/>
    <x v="25"/>
    <s v="CAMP_DIW_01"/>
    <x v="2"/>
    <n v="300"/>
    <x v="2"/>
    <n v="150"/>
    <n v="54"/>
    <n v="16200"/>
    <n v="219"/>
    <n v="32850"/>
    <n v="49050"/>
    <n v="165"/>
    <n v="3.0555555555555554"/>
    <n v="16650"/>
    <n v="2.5773993808049536"/>
    <x v="6"/>
    <x v="2"/>
  </r>
  <r>
    <x v="1308"/>
    <x v="31"/>
    <s v="CAMP_SAN_01"/>
    <x v="12"/>
    <n v="172"/>
    <x v="4"/>
    <n v="115.23999999999998"/>
    <n v="240"/>
    <n v="41280"/>
    <n v="355"/>
    <n v="40910.19999999999"/>
    <n v="82190.199999999983"/>
    <n v="115"/>
    <n v="0.47916666666666669"/>
    <n v="-369.80000000001019"/>
    <n v="-5.7244582043345232E-2"/>
    <x v="0"/>
    <x v="1"/>
  </r>
  <r>
    <x v="5"/>
    <x v="6"/>
    <s v="CAMP_DIW_01"/>
    <x v="1"/>
    <n v="156"/>
    <x v="1"/>
    <n v="117"/>
    <n v="248"/>
    <n v="38688"/>
    <n v="225"/>
    <n v="26325"/>
    <n v="65013"/>
    <n v="-23"/>
    <n v="-9.2741935483870969E-2"/>
    <n v="-12363"/>
    <n v="-1.9137770897832818"/>
    <x v="3"/>
    <x v="1"/>
  </r>
  <r>
    <x v="1309"/>
    <x v="41"/>
    <s v="CAMP_DIW_01"/>
    <x v="3"/>
    <n v="3000"/>
    <x v="3"/>
    <n v="2500"/>
    <n v="217"/>
    <n v="651000"/>
    <n v="659"/>
    <n v="1647500"/>
    <n v="2298500"/>
    <n v="442"/>
    <n v="2.0368663594470044"/>
    <n v="996500"/>
    <n v="154.25696594427245"/>
    <x v="9"/>
    <x v="3"/>
  </r>
  <r>
    <x v="1310"/>
    <x v="33"/>
    <s v="CAMP_SAN_01"/>
    <x v="12"/>
    <n v="172"/>
    <x v="4"/>
    <n v="115.23999999999998"/>
    <n v="244"/>
    <n v="41968"/>
    <n v="368"/>
    <n v="42408.319999999992"/>
    <n v="84376.319999999992"/>
    <n v="124"/>
    <n v="0.50819672131147542"/>
    <n v="440.31999999999243"/>
    <n v="6.8160990712073127E-2"/>
    <x v="0"/>
    <x v="1"/>
  </r>
  <r>
    <x v="5"/>
    <x v="46"/>
    <s v="CAMP_SAN_01"/>
    <x v="9"/>
    <n v="62"/>
    <x v="0"/>
    <n v="31"/>
    <n v="39"/>
    <n v="2418"/>
    <n v="63"/>
    <n v="1953"/>
    <n v="4371"/>
    <n v="24"/>
    <n v="0.61538461538461542"/>
    <n v="-465"/>
    <n v="-7.198142414860681E-2"/>
    <x v="3"/>
    <x v="0"/>
  </r>
  <r>
    <x v="1311"/>
    <x v="41"/>
    <s v="CAMP_SAN_01"/>
    <x v="13"/>
    <n v="1020"/>
    <x v="2"/>
    <n v="510"/>
    <n v="61"/>
    <n v="62220"/>
    <n v="243"/>
    <n v="123930"/>
    <n v="186150"/>
    <n v="182"/>
    <n v="2.9836065573770494"/>
    <n v="61710"/>
    <n v="9.5526315789473681"/>
    <x v="9"/>
    <x v="4"/>
  </r>
  <r>
    <x v="1312"/>
    <x v="15"/>
    <s v="CAMP_SAN_01"/>
    <x v="14"/>
    <n v="90"/>
    <x v="1"/>
    <n v="67.5"/>
    <n v="54"/>
    <n v="4860"/>
    <n v="50"/>
    <n v="3375"/>
    <n v="8235"/>
    <n v="-4"/>
    <n v="-7.407407407407407E-2"/>
    <n v="-1485"/>
    <n v="-0.22987616099071206"/>
    <x v="7"/>
    <x v="0"/>
  </r>
  <r>
    <x v="1313"/>
    <x v="43"/>
    <s v="CAMP_SAN_01"/>
    <x v="10"/>
    <n v="370"/>
    <x v="2"/>
    <n v="185"/>
    <n v="337"/>
    <n v="124690"/>
    <n v="1337"/>
    <n v="247345"/>
    <n v="372035"/>
    <n v="1000"/>
    <n v="2.9673590504451037"/>
    <n v="122655"/>
    <n v="18.986842105263158"/>
    <x v="5"/>
    <x v="1"/>
  </r>
  <r>
    <x v="1314"/>
    <x v="42"/>
    <s v="CAMP_DIW_01"/>
    <x v="2"/>
    <n v="300"/>
    <x v="2"/>
    <n v="150"/>
    <n v="36"/>
    <n v="10800"/>
    <n v="108"/>
    <n v="16200"/>
    <n v="27000"/>
    <n v="72"/>
    <n v="2"/>
    <n v="5400"/>
    <n v="0.83591331269349844"/>
    <x v="3"/>
    <x v="2"/>
  </r>
  <r>
    <x v="1315"/>
    <x v="44"/>
    <s v="CAMP_SAN_01"/>
    <x v="1"/>
    <n v="200"/>
    <x v="2"/>
    <n v="100"/>
    <n v="448"/>
    <n v="89600"/>
    <n v="1895"/>
    <n v="189500"/>
    <n v="279100"/>
    <n v="1447"/>
    <n v="3.2299107142857144"/>
    <n v="99900"/>
    <n v="15.464396284829721"/>
    <x v="7"/>
    <x v="1"/>
  </r>
  <r>
    <x v="1316"/>
    <x v="5"/>
    <s v="CAMP_SAN_01"/>
    <x v="7"/>
    <n v="1190"/>
    <x v="2"/>
    <n v="595"/>
    <n v="39"/>
    <n v="46410"/>
    <n v="156"/>
    <n v="92820"/>
    <n v="139230"/>
    <n v="117"/>
    <n v="3"/>
    <n v="46410"/>
    <n v="7.1842105263157894"/>
    <x v="1"/>
    <x v="2"/>
  </r>
  <r>
    <x v="1317"/>
    <x v="47"/>
    <s v="CAMP_DIW_01"/>
    <x v="3"/>
    <n v="3000"/>
    <x v="3"/>
    <n v="2500"/>
    <n v="318"/>
    <n v="954000"/>
    <n v="915"/>
    <n v="2287500"/>
    <n v="3241500"/>
    <n v="597"/>
    <n v="1.8773584905660377"/>
    <n v="1333500"/>
    <n v="206.42414860681114"/>
    <x v="1"/>
    <x v="3"/>
  </r>
  <r>
    <x v="1318"/>
    <x v="5"/>
    <s v="CAMP_DIW_01"/>
    <x v="11"/>
    <n v="860"/>
    <x v="4"/>
    <n v="576.19999999999993"/>
    <n v="357"/>
    <n v="307020"/>
    <n v="549"/>
    <n v="316333.8"/>
    <n v="623353.80000000005"/>
    <n v="192"/>
    <n v="0.53781512605042014"/>
    <n v="9313.7999999999884"/>
    <n v="1.4417647058823511"/>
    <x v="1"/>
    <x v="1"/>
  </r>
  <r>
    <x v="1319"/>
    <x v="48"/>
    <s v="CAMP_DIW_01"/>
    <x v="2"/>
    <n v="300"/>
    <x v="2"/>
    <n v="150"/>
    <n v="52"/>
    <n v="15600"/>
    <n v="173"/>
    <n v="25950"/>
    <n v="41550"/>
    <n v="121"/>
    <n v="2.3269230769230771"/>
    <n v="10350"/>
    <n v="1.6021671826625388"/>
    <x v="4"/>
    <x v="2"/>
  </r>
  <r>
    <x v="1320"/>
    <x v="9"/>
    <s v="CAMP_DIW_01"/>
    <x v="9"/>
    <n v="62"/>
    <x v="0"/>
    <n v="31"/>
    <n v="71"/>
    <n v="4402"/>
    <n v="80"/>
    <n v="2480"/>
    <n v="6882"/>
    <n v="9"/>
    <n v="0.12676056338028169"/>
    <n v="-1922"/>
    <n v="-0.29752321981424151"/>
    <x v="5"/>
    <x v="0"/>
  </r>
  <r>
    <x v="1321"/>
    <x v="37"/>
    <s v="CAMP_SAN_01"/>
    <x v="2"/>
    <n v="300"/>
    <x v="2"/>
    <n v="150"/>
    <n v="30"/>
    <n v="9000"/>
    <n v="120"/>
    <n v="18000"/>
    <n v="27000"/>
    <n v="90"/>
    <n v="3"/>
    <n v="9000"/>
    <n v="1.3931888544891642"/>
    <x v="9"/>
    <x v="2"/>
  </r>
  <r>
    <x v="1322"/>
    <x v="3"/>
    <s v="CAMP_DIW_01"/>
    <x v="0"/>
    <n v="190"/>
    <x v="0"/>
    <n v="95"/>
    <n v="61"/>
    <n v="11590"/>
    <n v="65"/>
    <n v="6175"/>
    <n v="17765"/>
    <n v="4"/>
    <n v="6.5573770491803282E-2"/>
    <n v="-5415"/>
    <n v="-0.83823529411764708"/>
    <x v="0"/>
    <x v="0"/>
  </r>
  <r>
    <x v="1323"/>
    <x v="5"/>
    <s v="CAMP_SAN_01"/>
    <x v="14"/>
    <n v="90"/>
    <x v="1"/>
    <n v="67.5"/>
    <n v="66"/>
    <n v="5940"/>
    <n v="56"/>
    <n v="3780"/>
    <n v="9720"/>
    <n v="-10"/>
    <n v="-0.15151515151515152"/>
    <n v="-2160"/>
    <n v="-0.33436532507739936"/>
    <x v="1"/>
    <x v="0"/>
  </r>
  <r>
    <x v="1324"/>
    <x v="25"/>
    <s v="CAMP_SAN_01"/>
    <x v="9"/>
    <n v="62"/>
    <x v="0"/>
    <n v="31"/>
    <n v="45"/>
    <n v="2790"/>
    <n v="71"/>
    <n v="2201"/>
    <n v="4991"/>
    <n v="26"/>
    <n v="0.57777777777777772"/>
    <n v="-589"/>
    <n v="-9.1176470588235289E-2"/>
    <x v="6"/>
    <x v="0"/>
  </r>
  <r>
    <x v="1325"/>
    <x v="41"/>
    <s v="CAMP_DIW_01"/>
    <x v="1"/>
    <n v="156"/>
    <x v="1"/>
    <n v="117"/>
    <n v="204"/>
    <n v="31824"/>
    <n v="175"/>
    <n v="20475"/>
    <n v="52299"/>
    <n v="-29"/>
    <n v="-0.14215686274509803"/>
    <n v="-11349"/>
    <n v="-1.7568111455108359"/>
    <x v="9"/>
    <x v="1"/>
  </r>
  <r>
    <x v="1326"/>
    <x v="6"/>
    <s v="CAMP_SAN_01"/>
    <x v="14"/>
    <n v="90"/>
    <x v="1"/>
    <n v="67.5"/>
    <n v="43"/>
    <n v="3870"/>
    <n v="35"/>
    <n v="2362.5"/>
    <n v="6232.5"/>
    <n v="-8"/>
    <n v="-0.18604651162790697"/>
    <n v="-1507.5"/>
    <n v="-0.23335913312693499"/>
    <x v="3"/>
    <x v="0"/>
  </r>
  <r>
    <x v="1327"/>
    <x v="36"/>
    <s v="CAMP_DIW_01"/>
    <x v="11"/>
    <n v="860"/>
    <x v="4"/>
    <n v="576.19999999999993"/>
    <n v="337"/>
    <n v="289820"/>
    <n v="488"/>
    <n v="281185.59999999998"/>
    <n v="571005.6"/>
    <n v="151"/>
    <n v="0.44807121661721067"/>
    <n v="-8634.4000000000233"/>
    <n v="-1.3365944272445855"/>
    <x v="1"/>
    <x v="1"/>
  </r>
  <r>
    <x v="1328"/>
    <x v="37"/>
    <s v="CAMP_SAN_01"/>
    <x v="5"/>
    <n v="50"/>
    <x v="1"/>
    <n v="37.5"/>
    <n v="13"/>
    <n v="650"/>
    <n v="10"/>
    <n v="375"/>
    <n v="1025"/>
    <n v="-3"/>
    <n v="-0.23076923076923078"/>
    <n v="-275"/>
    <n v="-4.2569659442724457E-2"/>
    <x v="9"/>
    <x v="0"/>
  </r>
  <r>
    <x v="1329"/>
    <x v="38"/>
    <s v="CAMP_SAN_01"/>
    <x v="6"/>
    <n v="350"/>
    <x v="2"/>
    <n v="175"/>
    <n v="122"/>
    <n v="42700"/>
    <n v="529"/>
    <n v="92575"/>
    <n v="135275"/>
    <n v="407"/>
    <n v="3.3360655737704916"/>
    <n v="49875"/>
    <n v="7.7205882352941178"/>
    <x v="7"/>
    <x v="4"/>
  </r>
  <r>
    <x v="1330"/>
    <x v="47"/>
    <s v="CAMP_DIW_01"/>
    <x v="10"/>
    <n v="290"/>
    <x v="1"/>
    <n v="217.5"/>
    <n v="350"/>
    <n v="101500"/>
    <n v="304"/>
    <n v="66120"/>
    <n v="167620"/>
    <n v="-46"/>
    <n v="-0.13142857142857142"/>
    <n v="-35380"/>
    <n v="-5.4767801857585141"/>
    <x v="1"/>
    <x v="1"/>
  </r>
  <r>
    <x v="1331"/>
    <x v="24"/>
    <s v="CAMP_SAN_01"/>
    <x v="2"/>
    <n v="300"/>
    <x v="2"/>
    <n v="150"/>
    <n v="31"/>
    <n v="9300"/>
    <n v="130"/>
    <n v="19500"/>
    <n v="28800"/>
    <n v="99"/>
    <n v="3.193548387096774"/>
    <n v="10200"/>
    <n v="1.5789473684210527"/>
    <x v="5"/>
    <x v="2"/>
  </r>
  <r>
    <x v="1332"/>
    <x v="46"/>
    <s v="CAMP_DIW_01"/>
    <x v="7"/>
    <n v="1190"/>
    <x v="2"/>
    <n v="595"/>
    <n v="42"/>
    <n v="49980"/>
    <n v="145"/>
    <n v="86275"/>
    <n v="136255"/>
    <n v="103"/>
    <n v="2.4523809523809526"/>
    <n v="36295"/>
    <n v="5.6184210526315788"/>
    <x v="3"/>
    <x v="2"/>
  </r>
  <r>
    <x v="1333"/>
    <x v="9"/>
    <s v="CAMP_SAN_01"/>
    <x v="2"/>
    <n v="300"/>
    <x v="2"/>
    <n v="150"/>
    <n v="33"/>
    <n v="9900"/>
    <n v="128"/>
    <n v="19200"/>
    <n v="29100"/>
    <n v="95"/>
    <n v="2.8787878787878789"/>
    <n v="9300"/>
    <n v="1.4396284829721362"/>
    <x v="5"/>
    <x v="2"/>
  </r>
  <r>
    <x v="1334"/>
    <x v="14"/>
    <s v="CAMP_SAN_01"/>
    <x v="5"/>
    <n v="50"/>
    <x v="1"/>
    <n v="37.5"/>
    <n v="21"/>
    <n v="1050"/>
    <n v="15"/>
    <n v="562.5"/>
    <n v="1612.5"/>
    <n v="-6"/>
    <n v="-0.2857142857142857"/>
    <n v="-487.5"/>
    <n v="-7.5464396284829718E-2"/>
    <x v="3"/>
    <x v="0"/>
  </r>
  <r>
    <x v="1335"/>
    <x v="31"/>
    <s v="CAMP_SAN_01"/>
    <x v="10"/>
    <n v="370"/>
    <x v="2"/>
    <n v="185"/>
    <n v="364"/>
    <n v="134680"/>
    <n v="1434"/>
    <n v="265290"/>
    <n v="399970"/>
    <n v="1070"/>
    <n v="2.9395604395604398"/>
    <n v="130610"/>
    <n v="20.21826625386997"/>
    <x v="0"/>
    <x v="1"/>
  </r>
  <r>
    <x v="1336"/>
    <x v="43"/>
    <s v="CAMP_SAN_01"/>
    <x v="8"/>
    <n v="415"/>
    <x v="1"/>
    <n v="311.25"/>
    <n v="21"/>
    <n v="8715"/>
    <n v="17"/>
    <n v="5291.25"/>
    <n v="14006.25"/>
    <n v="-4"/>
    <n v="-0.19047619047619047"/>
    <n v="-3423.75"/>
    <n v="-0.52999226006191946"/>
    <x v="5"/>
    <x v="2"/>
  </r>
  <r>
    <x v="1337"/>
    <x v="33"/>
    <s v="CAMP_SAN_01"/>
    <x v="3"/>
    <n v="3000"/>
    <x v="3"/>
    <n v="2500"/>
    <n v="126"/>
    <n v="378000"/>
    <n v="275"/>
    <n v="687500"/>
    <n v="1065500"/>
    <n v="149"/>
    <n v="1.1825396825396826"/>
    <n v="309500"/>
    <n v="47.910216718266255"/>
    <x v="0"/>
    <x v="3"/>
  </r>
  <r>
    <x v="1338"/>
    <x v="34"/>
    <s v="CAMP_SAN_01"/>
    <x v="14"/>
    <n v="90"/>
    <x v="1"/>
    <n v="67.5"/>
    <n v="72"/>
    <n v="6480"/>
    <n v="59"/>
    <n v="3982.5"/>
    <n v="10462.5"/>
    <n v="-13"/>
    <n v="-0.18055555555555555"/>
    <n v="-2497.5"/>
    <n v="-0.38660990712074306"/>
    <x v="7"/>
    <x v="0"/>
  </r>
  <r>
    <x v="1339"/>
    <x v="8"/>
    <s v="CAMP_SAN_01"/>
    <x v="12"/>
    <n v="172"/>
    <x v="4"/>
    <n v="115.23999999999998"/>
    <n v="205"/>
    <n v="35260"/>
    <n v="284"/>
    <n v="32728.159999999996"/>
    <n v="67988.160000000003"/>
    <n v="79"/>
    <n v="0.38536585365853659"/>
    <n v="-2531.8400000000038"/>
    <n v="-0.39192569659442783"/>
    <x v="0"/>
    <x v="1"/>
  </r>
  <r>
    <x v="1340"/>
    <x v="17"/>
    <s v="CAMP_SAN_01"/>
    <x v="12"/>
    <n v="172"/>
    <x v="4"/>
    <n v="115.23999999999998"/>
    <n v="132"/>
    <n v="22704"/>
    <n v="187"/>
    <n v="21549.879999999997"/>
    <n v="44253.88"/>
    <n v="55"/>
    <n v="0.41666666666666669"/>
    <n v="-1154.1200000000026"/>
    <n v="-0.17865634674922642"/>
    <x v="8"/>
    <x v="1"/>
  </r>
  <r>
    <x v="5"/>
    <x v="39"/>
    <s v="CAMP_SAN_01"/>
    <x v="13"/>
    <n v="1020"/>
    <x v="2"/>
    <n v="510"/>
    <n v="97"/>
    <n v="98940"/>
    <n v="257"/>
    <n v="131070"/>
    <n v="230010"/>
    <n v="160"/>
    <n v="1.6494845360824741"/>
    <n v="32130"/>
    <n v="4.9736842105263159"/>
    <x v="1"/>
    <x v="4"/>
  </r>
  <r>
    <x v="1341"/>
    <x v="39"/>
    <s v="CAMP_SAN_01"/>
    <x v="4"/>
    <n v="55"/>
    <x v="1"/>
    <n v="41.25"/>
    <n v="19"/>
    <n v="1045"/>
    <n v="17"/>
    <n v="701.25"/>
    <n v="1746.25"/>
    <n v="-2"/>
    <n v="-0.10526315789473684"/>
    <n v="-343.75"/>
    <n v="-5.321207430340557E-2"/>
    <x v="1"/>
    <x v="2"/>
  </r>
  <r>
    <x v="1342"/>
    <x v="18"/>
    <s v="CAMP_DIW_01"/>
    <x v="6"/>
    <n v="350"/>
    <x v="2"/>
    <n v="175"/>
    <n v="61"/>
    <n v="21350"/>
    <n v="204"/>
    <n v="35700"/>
    <n v="57050"/>
    <n v="143"/>
    <n v="2.3442622950819674"/>
    <n v="14350"/>
    <n v="2.2213622291021671"/>
    <x v="3"/>
    <x v="4"/>
  </r>
  <r>
    <x v="1343"/>
    <x v="17"/>
    <s v="CAMP_SAN_01"/>
    <x v="13"/>
    <n v="1020"/>
    <x v="2"/>
    <n v="510"/>
    <n v="70"/>
    <n v="71400"/>
    <n v="280"/>
    <n v="142800"/>
    <n v="214200"/>
    <n v="210"/>
    <n v="3"/>
    <n v="71400"/>
    <n v="11.052631578947368"/>
    <x v="8"/>
    <x v="4"/>
  </r>
  <r>
    <x v="1344"/>
    <x v="19"/>
    <s v="CAMP_SAN_01"/>
    <x v="8"/>
    <n v="415"/>
    <x v="1"/>
    <n v="311.25"/>
    <n v="39"/>
    <n v="16185"/>
    <n v="35"/>
    <n v="10893.75"/>
    <n v="27078.75"/>
    <n v="-4"/>
    <n v="-0.10256410256410256"/>
    <n v="-5291.25"/>
    <n v="-0.81907894736842102"/>
    <x v="4"/>
    <x v="2"/>
  </r>
  <r>
    <x v="1345"/>
    <x v="7"/>
    <s v="CAMP_SAN_01"/>
    <x v="13"/>
    <n v="1020"/>
    <x v="2"/>
    <n v="510"/>
    <n v="102"/>
    <n v="104040"/>
    <n v="410"/>
    <n v="209100"/>
    <n v="313140"/>
    <n v="308"/>
    <n v="3.0196078431372548"/>
    <n v="105060"/>
    <n v="16.263157894736842"/>
    <x v="4"/>
    <x v="4"/>
  </r>
  <r>
    <x v="1346"/>
    <x v="37"/>
    <s v="CAMP_DIW_01"/>
    <x v="5"/>
    <n v="65"/>
    <x v="0"/>
    <n v="32.5"/>
    <n v="50"/>
    <n v="3250"/>
    <n v="68"/>
    <n v="2210"/>
    <n v="5460"/>
    <n v="18"/>
    <n v="0.36"/>
    <n v="-1040"/>
    <n v="-0.1609907120743034"/>
    <x v="9"/>
    <x v="0"/>
  </r>
  <r>
    <x v="1347"/>
    <x v="40"/>
    <s v="CAMP_SAN_01"/>
    <x v="8"/>
    <n v="415"/>
    <x v="1"/>
    <n v="311.25"/>
    <n v="15"/>
    <n v="6225"/>
    <n v="12"/>
    <n v="3735"/>
    <n v="9960"/>
    <n v="-3"/>
    <n v="-0.2"/>
    <n v="-2490"/>
    <n v="-0.38544891640866874"/>
    <x v="9"/>
    <x v="2"/>
  </r>
  <r>
    <x v="1348"/>
    <x v="7"/>
    <s v="CAMP_SAN_01"/>
    <x v="10"/>
    <n v="370"/>
    <x v="2"/>
    <n v="185"/>
    <n v="403"/>
    <n v="149110"/>
    <n v="1567"/>
    <n v="289895"/>
    <n v="439005"/>
    <n v="1164"/>
    <n v="2.8883374689826304"/>
    <n v="140785"/>
    <n v="21.793343653250773"/>
    <x v="4"/>
    <x v="1"/>
  </r>
  <r>
    <x v="1349"/>
    <x v="15"/>
    <s v="CAMP_SAN_01"/>
    <x v="7"/>
    <n v="1190"/>
    <x v="2"/>
    <n v="595"/>
    <n v="45"/>
    <n v="53550"/>
    <n v="175"/>
    <n v="104125"/>
    <n v="157675"/>
    <n v="130"/>
    <n v="2.8888888888888888"/>
    <n v="50575"/>
    <n v="7.8289473684210522"/>
    <x v="7"/>
    <x v="2"/>
  </r>
  <r>
    <x v="1350"/>
    <x v="3"/>
    <s v="CAMP_DIW_01"/>
    <x v="5"/>
    <n v="65"/>
    <x v="0"/>
    <n v="32.5"/>
    <n v="80"/>
    <n v="5200"/>
    <n v="92"/>
    <n v="2990"/>
    <n v="8190"/>
    <n v="12"/>
    <n v="0.15"/>
    <n v="-2210"/>
    <n v="-0.34210526315789475"/>
    <x v="0"/>
    <x v="0"/>
  </r>
  <r>
    <x v="1351"/>
    <x v="25"/>
    <s v="CAMP_SAN_01"/>
    <x v="5"/>
    <n v="50"/>
    <x v="1"/>
    <n v="37.5"/>
    <n v="28"/>
    <n v="1400"/>
    <n v="20"/>
    <n v="750"/>
    <n v="2150"/>
    <n v="-8"/>
    <n v="-0.2857142857142857"/>
    <n v="-650"/>
    <n v="-0.10061919504643962"/>
    <x v="6"/>
    <x v="0"/>
  </r>
  <r>
    <x v="5"/>
    <x v="8"/>
    <s v="CAMP_SAN_01"/>
    <x v="8"/>
    <n v="415"/>
    <x v="1"/>
    <n v="311.25"/>
    <n v="21"/>
    <n v="8715"/>
    <n v="17"/>
    <n v="5291.25"/>
    <n v="14006.25"/>
    <n v="-4"/>
    <n v="-0.19047619047619047"/>
    <n v="-3423.75"/>
    <n v="-0.52999226006191946"/>
    <x v="0"/>
    <x v="2"/>
  </r>
  <r>
    <x v="1352"/>
    <x v="1"/>
    <s v="CAMP_SAN_01"/>
    <x v="1"/>
    <n v="200"/>
    <x v="2"/>
    <n v="100"/>
    <n v="360"/>
    <n v="72000"/>
    <n v="1414"/>
    <n v="141400"/>
    <n v="213400"/>
    <n v="1054"/>
    <n v="2.9277777777777776"/>
    <n v="69400"/>
    <n v="10.743034055727554"/>
    <x v="1"/>
    <x v="1"/>
  </r>
  <r>
    <x v="1353"/>
    <x v="25"/>
    <s v="CAMP_DIW_01"/>
    <x v="10"/>
    <n v="290"/>
    <x v="1"/>
    <n v="217.5"/>
    <n v="204"/>
    <n v="59160"/>
    <n v="157"/>
    <n v="34147.5"/>
    <n v="93307.5"/>
    <n v="-47"/>
    <n v="-0.23039215686274508"/>
    <n v="-25012.5"/>
    <n v="-3.8719040247678018"/>
    <x v="6"/>
    <x v="1"/>
  </r>
  <r>
    <x v="1354"/>
    <x v="4"/>
    <s v="CAMP_DIW_01"/>
    <x v="10"/>
    <n v="290"/>
    <x v="1"/>
    <n v="217.5"/>
    <n v="360"/>
    <n v="104400"/>
    <n v="320"/>
    <n v="69600"/>
    <n v="174000"/>
    <n v="-40"/>
    <n v="-0.1111111111111111"/>
    <n v="-34800"/>
    <n v="-5.3869969040247678"/>
    <x v="1"/>
    <x v="1"/>
  </r>
  <r>
    <x v="1355"/>
    <x v="11"/>
    <s v="CAMP_DIW_01"/>
    <x v="13"/>
    <n v="1020"/>
    <x v="2"/>
    <n v="510"/>
    <n v="45"/>
    <n v="45900"/>
    <n v="155"/>
    <n v="79050"/>
    <n v="124950"/>
    <n v="110"/>
    <n v="2.4444444444444446"/>
    <n v="33150"/>
    <n v="5.1315789473684212"/>
    <x v="4"/>
    <x v="4"/>
  </r>
  <r>
    <x v="1356"/>
    <x v="1"/>
    <s v="CAMP_SAN_01"/>
    <x v="9"/>
    <n v="62"/>
    <x v="0"/>
    <n v="31"/>
    <n v="55"/>
    <n v="3410"/>
    <n v="77"/>
    <n v="2387"/>
    <n v="5797"/>
    <n v="22"/>
    <n v="0.4"/>
    <n v="-1023"/>
    <n v="-0.15835913312693498"/>
    <x v="1"/>
    <x v="0"/>
  </r>
  <r>
    <x v="1357"/>
    <x v="31"/>
    <s v="CAMP_DIW_01"/>
    <x v="11"/>
    <n v="860"/>
    <x v="4"/>
    <n v="576.19999999999993"/>
    <n v="266"/>
    <n v="228760"/>
    <n v="446"/>
    <n v="256985.19999999998"/>
    <n v="485745.19999999995"/>
    <n v="180"/>
    <n v="0.67669172932330823"/>
    <n v="28225.199999999983"/>
    <n v="4.3692260061919477"/>
    <x v="0"/>
    <x v="1"/>
  </r>
  <r>
    <x v="1358"/>
    <x v="11"/>
    <s v="CAMP_SAN_01"/>
    <x v="2"/>
    <n v="300"/>
    <x v="2"/>
    <n v="150"/>
    <n v="51"/>
    <n v="15300"/>
    <n v="205"/>
    <n v="30750"/>
    <n v="46050"/>
    <n v="154"/>
    <n v="3.0196078431372548"/>
    <n v="15450"/>
    <n v="2.3916408668730651"/>
    <x v="4"/>
    <x v="2"/>
  </r>
  <r>
    <x v="1359"/>
    <x v="44"/>
    <s v="CAMP_DIW_01"/>
    <x v="6"/>
    <n v="350"/>
    <x v="2"/>
    <n v="175"/>
    <n v="63"/>
    <n v="22050"/>
    <n v="242"/>
    <n v="42350"/>
    <n v="64400"/>
    <n v="179"/>
    <n v="2.8412698412698414"/>
    <n v="20300"/>
    <n v="3.1424148606811144"/>
    <x v="7"/>
    <x v="4"/>
  </r>
  <r>
    <x v="1360"/>
    <x v="45"/>
    <s v="CAMP_DIW_01"/>
    <x v="2"/>
    <n v="300"/>
    <x v="2"/>
    <n v="150"/>
    <n v="29"/>
    <n v="8700"/>
    <n v="96"/>
    <n v="14400"/>
    <n v="23100"/>
    <n v="67"/>
    <n v="2.3103448275862069"/>
    <n v="5700"/>
    <n v="0.88235294117647056"/>
    <x v="8"/>
    <x v="2"/>
  </r>
  <r>
    <x v="1361"/>
    <x v="17"/>
    <s v="CAMP_DIW_01"/>
    <x v="13"/>
    <n v="1020"/>
    <x v="2"/>
    <n v="510"/>
    <n v="21"/>
    <n v="21420"/>
    <n v="70"/>
    <n v="35700"/>
    <n v="57120"/>
    <n v="49"/>
    <n v="2.3333333333333335"/>
    <n v="14280"/>
    <n v="2.2105263157894739"/>
    <x v="8"/>
    <x v="4"/>
  </r>
  <r>
    <x v="1362"/>
    <x v="1"/>
    <s v="CAMP_SAN_01"/>
    <x v="0"/>
    <n v="190"/>
    <x v="0"/>
    <n v="95"/>
    <n v="45"/>
    <n v="8550"/>
    <n v="62"/>
    <n v="5890"/>
    <n v="14440"/>
    <n v="17"/>
    <n v="0.37777777777777777"/>
    <n v="-2660"/>
    <n v="-0.41176470588235292"/>
    <x v="1"/>
    <x v="0"/>
  </r>
  <r>
    <x v="5"/>
    <x v="11"/>
    <s v="CAMP_DIW_01"/>
    <x v="4"/>
    <n v="55"/>
    <x v="1"/>
    <n v="41.25"/>
    <n v="117"/>
    <n v="6435"/>
    <n v="104"/>
    <n v="4290"/>
    <n v="10725"/>
    <n v="-13"/>
    <n v="-0.1111111111111111"/>
    <n v="-2145"/>
    <n v="-0.33204334365325078"/>
    <x v="4"/>
    <x v="2"/>
  </r>
  <r>
    <x v="1363"/>
    <x v="11"/>
    <s v="CAMP_DIW_01"/>
    <x v="2"/>
    <n v="300"/>
    <x v="2"/>
    <n v="150"/>
    <n v="63"/>
    <n v="18900"/>
    <n v="218"/>
    <n v="32700"/>
    <n v="51600"/>
    <n v="155"/>
    <n v="2.4603174603174605"/>
    <n v="13800"/>
    <n v="2.1362229102167181"/>
    <x v="4"/>
    <x v="2"/>
  </r>
  <r>
    <x v="1364"/>
    <x v="48"/>
    <s v="CAMP_SAN_01"/>
    <x v="11"/>
    <n v="860"/>
    <x v="4"/>
    <n v="576.19999999999993"/>
    <n v="514"/>
    <n v="442040"/>
    <n v="791"/>
    <n v="455774.19999999995"/>
    <n v="897814.2"/>
    <n v="277"/>
    <n v="0.53891050583657585"/>
    <n v="13734.199999999953"/>
    <n v="2.126037151702779"/>
    <x v="4"/>
    <x v="1"/>
  </r>
  <r>
    <x v="1365"/>
    <x v="7"/>
    <s v="CAMP_DIW_01"/>
    <x v="12"/>
    <n v="172"/>
    <x v="4"/>
    <n v="115.23999999999998"/>
    <n v="304"/>
    <n v="52288"/>
    <n v="465"/>
    <n v="53586.599999999991"/>
    <n v="105874.59999999999"/>
    <n v="161"/>
    <n v="0.52960526315789469"/>
    <n v="1298.5999999999913"/>
    <n v="0.20102167182662403"/>
    <x v="4"/>
    <x v="1"/>
  </r>
  <r>
    <x v="1366"/>
    <x v="18"/>
    <s v="CAMP_DIW_01"/>
    <x v="1"/>
    <n v="156"/>
    <x v="1"/>
    <n v="117"/>
    <n v="246"/>
    <n v="38376"/>
    <n v="194"/>
    <n v="22698"/>
    <n v="61074"/>
    <n v="-52"/>
    <n v="-0.21138211382113822"/>
    <n v="-15678"/>
    <n v="-2.4269349845201238"/>
    <x v="3"/>
    <x v="1"/>
  </r>
  <r>
    <x v="1367"/>
    <x v="28"/>
    <s v="CAMP_SAN_01"/>
    <x v="13"/>
    <n v="1020"/>
    <x v="2"/>
    <n v="510"/>
    <n v="97"/>
    <n v="98940"/>
    <n v="380"/>
    <n v="193800"/>
    <n v="292740"/>
    <n v="283"/>
    <n v="2.9175257731958761"/>
    <n v="94860"/>
    <n v="14.684210526315789"/>
    <x v="1"/>
    <x v="4"/>
  </r>
  <r>
    <x v="1368"/>
    <x v="20"/>
    <s v="CAMP_DIW_01"/>
    <x v="10"/>
    <n v="290"/>
    <x v="1"/>
    <n v="217.5"/>
    <n v="337"/>
    <n v="97730"/>
    <n v="296"/>
    <n v="64380"/>
    <n v="162110"/>
    <n v="-41"/>
    <n v="-0.12166172106824925"/>
    <n v="-33350"/>
    <n v="-5.1625386996904021"/>
    <x v="1"/>
    <x v="1"/>
  </r>
  <r>
    <x v="1369"/>
    <x v="45"/>
    <s v="CAMP_SAN_01"/>
    <x v="14"/>
    <n v="90"/>
    <x v="1"/>
    <n v="67.5"/>
    <n v="30"/>
    <n v="2700"/>
    <n v="28"/>
    <n v="1890"/>
    <n v="4590"/>
    <n v="-2"/>
    <n v="-6.6666666666666666E-2"/>
    <n v="-810"/>
    <n v="-0.12538699690402477"/>
    <x v="8"/>
    <x v="0"/>
  </r>
  <r>
    <x v="1370"/>
    <x v="49"/>
    <s v="CAMP_DIW_01"/>
    <x v="5"/>
    <n v="65"/>
    <x v="0"/>
    <n v="32.5"/>
    <n v="120"/>
    <n v="7800"/>
    <n v="188"/>
    <n v="6110"/>
    <n v="13910"/>
    <n v="68"/>
    <n v="0.56666666666666665"/>
    <n v="-1690"/>
    <n v="-0.26160990712074306"/>
    <x v="1"/>
    <x v="0"/>
  </r>
  <r>
    <x v="1371"/>
    <x v="23"/>
    <s v="CAMP_SAN_01"/>
    <x v="12"/>
    <n v="172"/>
    <x v="4"/>
    <n v="115.23999999999998"/>
    <n v="279"/>
    <n v="47988"/>
    <n v="401"/>
    <n v="46211.239999999991"/>
    <n v="94199.239999999991"/>
    <n v="122"/>
    <n v="0.43727598566308246"/>
    <n v="-1776.7600000000093"/>
    <n v="-0.27504024767802004"/>
    <x v="6"/>
    <x v="1"/>
  </r>
  <r>
    <x v="1372"/>
    <x v="39"/>
    <s v="CAMP_SAN_01"/>
    <x v="12"/>
    <n v="172"/>
    <x v="4"/>
    <n v="115.23999999999998"/>
    <n v="297"/>
    <n v="51084"/>
    <n v="418"/>
    <n v="48170.319999999992"/>
    <n v="99254.319999999992"/>
    <n v="121"/>
    <n v="0.40740740740740738"/>
    <n v="-2913.6800000000076"/>
    <n v="-0.45103405572755534"/>
    <x v="1"/>
    <x v="1"/>
  </r>
  <r>
    <x v="1373"/>
    <x v="32"/>
    <s v="CAMP_DIW_01"/>
    <x v="14"/>
    <n v="110"/>
    <x v="0"/>
    <n v="55"/>
    <n v="87"/>
    <n v="9570"/>
    <n v="92"/>
    <n v="5060"/>
    <n v="14630"/>
    <n v="5"/>
    <n v="5.7471264367816091E-2"/>
    <n v="-4510"/>
    <n v="-0.69814241486068107"/>
    <x v="4"/>
    <x v="0"/>
  </r>
  <r>
    <x v="1374"/>
    <x v="41"/>
    <s v="CAMP_SAN_01"/>
    <x v="10"/>
    <n v="370"/>
    <x v="2"/>
    <n v="185"/>
    <n v="226"/>
    <n v="83620"/>
    <n v="881"/>
    <n v="162985"/>
    <n v="246605"/>
    <n v="655"/>
    <n v="2.8982300884955752"/>
    <n v="79365"/>
    <n v="12.285603715170279"/>
    <x v="9"/>
    <x v="1"/>
  </r>
  <r>
    <x v="1375"/>
    <x v="19"/>
    <s v="CAMP_DIW_01"/>
    <x v="9"/>
    <n v="62"/>
    <x v="0"/>
    <n v="31"/>
    <n v="161"/>
    <n v="9982"/>
    <n v="209"/>
    <n v="6479"/>
    <n v="16461"/>
    <n v="48"/>
    <n v="0.29813664596273293"/>
    <n v="-3503"/>
    <n v="-0.5422600619195046"/>
    <x v="4"/>
    <x v="0"/>
  </r>
  <r>
    <x v="1376"/>
    <x v="43"/>
    <s v="CAMP_SAN_01"/>
    <x v="3"/>
    <n v="3000"/>
    <x v="3"/>
    <n v="2500"/>
    <n v="85"/>
    <n v="255000"/>
    <n v="195"/>
    <n v="487500"/>
    <n v="742500"/>
    <n v="110"/>
    <n v="1.2941176470588236"/>
    <n v="232500"/>
    <n v="35.990712074303403"/>
    <x v="5"/>
    <x v="3"/>
  </r>
  <r>
    <x v="1377"/>
    <x v="49"/>
    <s v="CAMP_DIW_01"/>
    <x v="14"/>
    <n v="110"/>
    <x v="0"/>
    <n v="55"/>
    <n v="78"/>
    <n v="8580"/>
    <n v="117"/>
    <n v="6435"/>
    <n v="15015"/>
    <n v="39"/>
    <n v="0.5"/>
    <n v="-2145"/>
    <n v="-0.33204334365325078"/>
    <x v="1"/>
    <x v="0"/>
  </r>
  <r>
    <x v="1378"/>
    <x v="26"/>
    <s v="CAMP_SAN_01"/>
    <x v="11"/>
    <n v="860"/>
    <x v="4"/>
    <n v="576.19999999999993"/>
    <n v="274"/>
    <n v="235640"/>
    <n v="394"/>
    <n v="227022.79999999996"/>
    <n v="462662.79999999993"/>
    <n v="120"/>
    <n v="0.43795620437956206"/>
    <n v="-8617.2000000000407"/>
    <n v="-1.3339318885448979"/>
    <x v="2"/>
    <x v="1"/>
  </r>
  <r>
    <x v="1379"/>
    <x v="22"/>
    <s v="CAMP_DIW_01"/>
    <x v="12"/>
    <n v="172"/>
    <x v="4"/>
    <n v="115.23999999999998"/>
    <n v="292"/>
    <n v="50224"/>
    <n v="373"/>
    <n v="42984.51999999999"/>
    <n v="93208.51999999999"/>
    <n v="81"/>
    <n v="0.2773972602739726"/>
    <n v="-7239.4800000000105"/>
    <n v="-1.120662538699692"/>
    <x v="5"/>
    <x v="1"/>
  </r>
  <r>
    <x v="1380"/>
    <x v="32"/>
    <s v="CAMP_DIW_01"/>
    <x v="0"/>
    <n v="190"/>
    <x v="0"/>
    <n v="95"/>
    <n v="61"/>
    <n v="11590"/>
    <n v="72"/>
    <n v="6840"/>
    <n v="18430"/>
    <n v="11"/>
    <n v="0.18032786885245902"/>
    <n v="-4750"/>
    <n v="-0.73529411764705888"/>
    <x v="4"/>
    <x v="0"/>
  </r>
  <r>
    <x v="1381"/>
    <x v="9"/>
    <s v="CAMP_SAN_01"/>
    <x v="11"/>
    <n v="860"/>
    <x v="4"/>
    <n v="576.19999999999993"/>
    <n v="319"/>
    <n v="274340"/>
    <n v="379"/>
    <n v="218379.8"/>
    <n v="492719.8"/>
    <n v="60"/>
    <n v="0.18808777429467086"/>
    <n v="-55960.200000000012"/>
    <n v="-8.6625696594427257"/>
    <x v="5"/>
    <x v="1"/>
  </r>
  <r>
    <x v="1382"/>
    <x v="32"/>
    <s v="CAMP_SAN_01"/>
    <x v="1"/>
    <n v="200"/>
    <x v="2"/>
    <n v="100"/>
    <n v="328"/>
    <n v="65600"/>
    <n v="833"/>
    <n v="83300"/>
    <n v="148900"/>
    <n v="505"/>
    <n v="1.5396341463414633"/>
    <n v="17700"/>
    <n v="2.7399380804953561"/>
    <x v="4"/>
    <x v="1"/>
  </r>
  <r>
    <x v="1383"/>
    <x v="34"/>
    <s v="CAMP_SAN_01"/>
    <x v="9"/>
    <n v="62"/>
    <x v="0"/>
    <n v="31"/>
    <n v="55"/>
    <n v="3410"/>
    <n v="79"/>
    <n v="2449"/>
    <n v="5859"/>
    <n v="24"/>
    <n v="0.43636363636363634"/>
    <n v="-961"/>
    <n v="-0.14876160990712076"/>
    <x v="7"/>
    <x v="0"/>
  </r>
  <r>
    <x v="1384"/>
    <x v="41"/>
    <s v="CAMP_SAN_01"/>
    <x v="0"/>
    <n v="190"/>
    <x v="0"/>
    <n v="95"/>
    <n v="24"/>
    <n v="4560"/>
    <n v="27"/>
    <n v="2565"/>
    <n v="7125"/>
    <n v="3"/>
    <n v="0.125"/>
    <n v="-1995"/>
    <n v="-0.30882352941176472"/>
    <x v="9"/>
    <x v="0"/>
  </r>
  <r>
    <x v="1385"/>
    <x v="14"/>
    <s v="CAMP_DIW_01"/>
    <x v="11"/>
    <n v="860"/>
    <x v="4"/>
    <n v="576.19999999999993"/>
    <n v="267"/>
    <n v="229620"/>
    <n v="389"/>
    <n v="224141.79999999996"/>
    <n v="453761.79999999993"/>
    <n v="122"/>
    <n v="0.45692883895131087"/>
    <n v="-5478.2000000000407"/>
    <n v="-0.8480185758513995"/>
    <x v="3"/>
    <x v="1"/>
  </r>
  <r>
    <x v="1386"/>
    <x v="13"/>
    <s v="CAMP_DIW_01"/>
    <x v="9"/>
    <n v="62"/>
    <x v="0"/>
    <n v="31"/>
    <n v="126"/>
    <n v="7812"/>
    <n v="157"/>
    <n v="4867"/>
    <n v="12679"/>
    <n v="31"/>
    <n v="0.24603174603174602"/>
    <n v="-2945"/>
    <n v="-0.45588235294117646"/>
    <x v="1"/>
    <x v="0"/>
  </r>
  <r>
    <x v="1387"/>
    <x v="46"/>
    <s v="CAMP_SAN_01"/>
    <x v="7"/>
    <n v="1190"/>
    <x v="2"/>
    <n v="595"/>
    <n v="28"/>
    <n v="33320"/>
    <n v="108"/>
    <n v="64260"/>
    <n v="97580"/>
    <n v="80"/>
    <n v="2.8571428571428572"/>
    <n v="30940"/>
    <n v="4.7894736842105265"/>
    <x v="3"/>
    <x v="2"/>
  </r>
  <r>
    <x v="1388"/>
    <x v="23"/>
    <s v="CAMP_DIW_01"/>
    <x v="7"/>
    <n v="1190"/>
    <x v="2"/>
    <n v="595"/>
    <n v="50"/>
    <n v="59500"/>
    <n v="146"/>
    <n v="86870"/>
    <n v="146370"/>
    <n v="96"/>
    <n v="1.92"/>
    <n v="27370"/>
    <n v="4.2368421052631575"/>
    <x v="6"/>
    <x v="2"/>
  </r>
  <r>
    <x v="1389"/>
    <x v="12"/>
    <s v="CAMP_SAN_01"/>
    <x v="13"/>
    <n v="1020"/>
    <x v="2"/>
    <n v="510"/>
    <n v="138"/>
    <n v="140760"/>
    <n v="547"/>
    <n v="278970"/>
    <n v="419730"/>
    <n v="409"/>
    <n v="2.9637681159420288"/>
    <n v="138210"/>
    <n v="21.394736842105264"/>
    <x v="7"/>
    <x v="4"/>
  </r>
  <r>
    <x v="1390"/>
    <x v="31"/>
    <s v="CAMP_SAN_01"/>
    <x v="6"/>
    <n v="350"/>
    <x v="2"/>
    <n v="175"/>
    <n v="99"/>
    <n v="34650"/>
    <n v="383"/>
    <n v="67025"/>
    <n v="101675"/>
    <n v="284"/>
    <n v="2.8686868686868685"/>
    <n v="32375"/>
    <n v="5.0116099071207429"/>
    <x v="0"/>
    <x v="4"/>
  </r>
  <r>
    <x v="1391"/>
    <x v="1"/>
    <s v="CAMP_DIW_01"/>
    <x v="14"/>
    <n v="110"/>
    <x v="0"/>
    <n v="55"/>
    <n v="61"/>
    <n v="6710"/>
    <n v="77"/>
    <n v="4235"/>
    <n v="10945"/>
    <n v="16"/>
    <n v="0.26229508196721313"/>
    <n v="-2475"/>
    <n v="-0.38312693498452011"/>
    <x v="1"/>
    <x v="0"/>
  </r>
  <r>
    <x v="1392"/>
    <x v="10"/>
    <s v="CAMP_SAN_01"/>
    <x v="8"/>
    <n v="415"/>
    <x v="1"/>
    <n v="311.25"/>
    <n v="31"/>
    <n v="12865"/>
    <n v="26"/>
    <n v="8092.5"/>
    <n v="20957.5"/>
    <n v="-5"/>
    <n v="-0.16129032258064516"/>
    <n v="-4772.5"/>
    <n v="-0.73877708978328172"/>
    <x v="6"/>
    <x v="2"/>
  </r>
  <r>
    <x v="1393"/>
    <x v="8"/>
    <s v="CAMP_DIW_01"/>
    <x v="1"/>
    <n v="156"/>
    <x v="1"/>
    <n v="117"/>
    <n v="257"/>
    <n v="40092"/>
    <n v="221"/>
    <n v="25857"/>
    <n v="65949"/>
    <n v="-36"/>
    <n v="-0.14007782101167315"/>
    <n v="-14235"/>
    <n v="-2.2035603715170278"/>
    <x v="0"/>
    <x v="1"/>
  </r>
  <r>
    <x v="1394"/>
    <x v="6"/>
    <s v="CAMP_DIW_01"/>
    <x v="3"/>
    <n v="3000"/>
    <x v="3"/>
    <n v="2500"/>
    <n v="204"/>
    <n v="612000"/>
    <n v="589"/>
    <n v="1472500"/>
    <n v="2084500"/>
    <n v="385"/>
    <n v="1.8872549019607843"/>
    <n v="860500"/>
    <n v="133.20433436532508"/>
    <x v="3"/>
    <x v="3"/>
  </r>
  <r>
    <x v="5"/>
    <x v="27"/>
    <s v="CAMP_SAN_01"/>
    <x v="13"/>
    <n v="1020"/>
    <x v="2"/>
    <n v="510"/>
    <n v="87"/>
    <n v="88740"/>
    <n v="236"/>
    <n v="120360"/>
    <n v="209100"/>
    <n v="149"/>
    <n v="1.7126436781609196"/>
    <n v="31620"/>
    <n v="4.8947368421052628"/>
    <x v="4"/>
    <x v="4"/>
  </r>
  <r>
    <x v="1395"/>
    <x v="8"/>
    <s v="CAMP_SAN_01"/>
    <x v="4"/>
    <n v="55"/>
    <x v="1"/>
    <n v="41.25"/>
    <n v="16"/>
    <n v="880"/>
    <n v="12"/>
    <n v="495"/>
    <n v="1375"/>
    <n v="-4"/>
    <n v="-0.25"/>
    <n v="-385"/>
    <n v="-5.9597523219814243E-2"/>
    <x v="0"/>
    <x v="2"/>
  </r>
  <r>
    <x v="1396"/>
    <x v="1"/>
    <s v="CAMP_SAN_01"/>
    <x v="8"/>
    <n v="415"/>
    <x v="1"/>
    <n v="311.25"/>
    <n v="22"/>
    <n v="9130"/>
    <n v="16"/>
    <n v="4980"/>
    <n v="14110"/>
    <n v="-6"/>
    <n v="-0.27272727272727271"/>
    <n v="-4150"/>
    <n v="-0.64241486068111453"/>
    <x v="1"/>
    <x v="2"/>
  </r>
  <r>
    <x v="1397"/>
    <x v="13"/>
    <s v="CAMP_SAN_01"/>
    <x v="9"/>
    <n v="62"/>
    <x v="0"/>
    <n v="31"/>
    <n v="61"/>
    <n v="3782"/>
    <n v="84"/>
    <n v="2604"/>
    <n v="6386"/>
    <n v="23"/>
    <n v="0.37704918032786883"/>
    <n v="-1178"/>
    <n v="-0.18235294117647058"/>
    <x v="1"/>
    <x v="0"/>
  </r>
  <r>
    <x v="1398"/>
    <x v="43"/>
    <s v="CAMP_SAN_01"/>
    <x v="5"/>
    <n v="50"/>
    <x v="1"/>
    <n v="37.5"/>
    <n v="22"/>
    <n v="1100"/>
    <n v="18"/>
    <n v="675"/>
    <n v="1775"/>
    <n v="-4"/>
    <n v="-0.18181818181818182"/>
    <n v="-425"/>
    <n v="-6.5789473684210523E-2"/>
    <x v="5"/>
    <x v="0"/>
  </r>
  <r>
    <x v="1399"/>
    <x v="33"/>
    <s v="CAMP_DIW_01"/>
    <x v="9"/>
    <n v="62"/>
    <x v="0"/>
    <n v="31"/>
    <n v="80"/>
    <n v="4960"/>
    <n v="119"/>
    <n v="3689"/>
    <n v="8649"/>
    <n v="39"/>
    <n v="0.48749999999999999"/>
    <n v="-1271"/>
    <n v="-0.19674922600619196"/>
    <x v="0"/>
    <x v="0"/>
  </r>
  <r>
    <x v="1400"/>
    <x v="46"/>
    <s v="CAMP_SAN_01"/>
    <x v="6"/>
    <n v="350"/>
    <x v="2"/>
    <n v="175"/>
    <n v="73"/>
    <n v="25550"/>
    <n v="282"/>
    <n v="49350"/>
    <n v="74900"/>
    <n v="209"/>
    <n v="2.8630136986301369"/>
    <n v="23800"/>
    <n v="3.6842105263157894"/>
    <x v="3"/>
    <x v="4"/>
  </r>
  <r>
    <x v="1401"/>
    <x v="36"/>
    <s v="CAMP_SAN_01"/>
    <x v="9"/>
    <n v="62"/>
    <x v="0"/>
    <n v="31"/>
    <n v="52"/>
    <n v="3224"/>
    <n v="73"/>
    <n v="2263"/>
    <n v="5487"/>
    <n v="21"/>
    <n v="0.40384615384615385"/>
    <n v="-961"/>
    <n v="-0.14876160990712076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 rowHeaderCaption="Promotion Type">
  <location ref="G68:H74" firstHeaderRow="1" firstDataRow="1" firstDataCol="1"/>
  <pivotFields count="19">
    <pivotField showAll="0">
      <items count="1403">
        <item x="299"/>
        <item x="988"/>
        <item x="276"/>
        <item x="591"/>
        <item x="117"/>
        <item x="960"/>
        <item x="451"/>
        <item x="1060"/>
        <item x="632"/>
        <item x="1311"/>
        <item x="175"/>
        <item x="319"/>
        <item x="1214"/>
        <item x="21"/>
        <item x="179"/>
        <item x="1256"/>
        <item x="931"/>
        <item x="1357"/>
        <item x="385"/>
        <item x="72"/>
        <item x="1388"/>
        <item x="1324"/>
        <item x="1264"/>
        <item x="919"/>
        <item x="673"/>
        <item x="493"/>
        <item x="553"/>
        <item x="657"/>
        <item x="1048"/>
        <item x="1370"/>
        <item x="1064"/>
        <item x="805"/>
        <item x="1039"/>
        <item x="144"/>
        <item x="749"/>
        <item x="268"/>
        <item x="1110"/>
        <item x="1208"/>
        <item x="1356"/>
        <item x="914"/>
        <item x="246"/>
        <item x="770"/>
        <item x="193"/>
        <item x="1365"/>
        <item x="816"/>
        <item x="710"/>
        <item x="841"/>
        <item x="77"/>
        <item x="819"/>
        <item x="432"/>
        <item x="1013"/>
        <item x="934"/>
        <item x="621"/>
        <item x="1118"/>
        <item x="485"/>
        <item x="548"/>
        <item x="1052"/>
        <item x="731"/>
        <item x="715"/>
        <item x="1046"/>
        <item x="1285"/>
        <item x="1128"/>
        <item x="350"/>
        <item x="615"/>
        <item x="578"/>
        <item x="834"/>
        <item x="1315"/>
        <item x="372"/>
        <item x="210"/>
        <item x="283"/>
        <item x="711"/>
        <item x="19"/>
        <item x="946"/>
        <item x="1070"/>
        <item x="688"/>
        <item x="798"/>
        <item x="1369"/>
        <item x="177"/>
        <item x="1265"/>
        <item x="4"/>
        <item x="872"/>
        <item x="254"/>
        <item x="1355"/>
        <item x="1065"/>
        <item x="835"/>
        <item x="1007"/>
        <item x="240"/>
        <item x="1200"/>
        <item x="396"/>
        <item x="1025"/>
        <item x="409"/>
        <item x="1382"/>
        <item x="507"/>
        <item x="151"/>
        <item x="726"/>
        <item x="752"/>
        <item x="1298"/>
        <item x="662"/>
        <item x="449"/>
        <item x="1242"/>
        <item x="253"/>
        <item x="755"/>
        <item x="975"/>
        <item x="519"/>
        <item x="742"/>
        <item x="412"/>
        <item x="86"/>
        <item x="891"/>
        <item x="1266"/>
        <item x="296"/>
        <item x="169"/>
        <item x="1351"/>
        <item x="998"/>
        <item x="823"/>
        <item x="719"/>
        <item x="425"/>
        <item x="345"/>
        <item x="461"/>
        <item x="652"/>
        <item x="907"/>
        <item x="1044"/>
        <item x="15"/>
        <item x="704"/>
        <item x="258"/>
        <item x="860"/>
        <item x="743"/>
        <item x="684"/>
        <item x="1171"/>
        <item x="650"/>
        <item x="134"/>
        <item x="811"/>
        <item x="1160"/>
        <item x="812"/>
        <item x="573"/>
        <item x="1391"/>
        <item x="291"/>
        <item x="564"/>
        <item x="217"/>
        <item x="1308"/>
        <item x="1002"/>
        <item x="320"/>
        <item x="65"/>
        <item x="1127"/>
        <item x="127"/>
        <item x="887"/>
        <item x="572"/>
        <item x="659"/>
        <item x="491"/>
        <item x="1306"/>
        <item x="852"/>
        <item x="237"/>
        <item x="427"/>
        <item x="552"/>
        <item x="1017"/>
        <item x="1397"/>
        <item x="20"/>
        <item x="80"/>
        <item x="129"/>
        <item x="1175"/>
        <item x="42"/>
        <item x="624"/>
        <item x="767"/>
        <item x="259"/>
        <item x="722"/>
        <item x="335"/>
        <item x="1182"/>
        <item x="192"/>
        <item x="1157"/>
        <item x="563"/>
        <item x="121"/>
        <item x="601"/>
        <item x="1350"/>
        <item x="297"/>
        <item x="341"/>
        <item x="1094"/>
        <item x="512"/>
        <item x="475"/>
        <item x="549"/>
        <item x="332"/>
        <item x="442"/>
        <item x="357"/>
        <item x="754"/>
        <item x="607"/>
        <item x="1092"/>
        <item x="800"/>
        <item x="868"/>
        <item x="22"/>
        <item x="1288"/>
        <item x="748"/>
        <item x="104"/>
        <item x="404"/>
        <item x="82"/>
        <item x="589"/>
        <item x="576"/>
        <item x="1338"/>
        <item x="543"/>
        <item x="759"/>
        <item x="306"/>
        <item x="775"/>
        <item x="450"/>
        <item x="147"/>
        <item x="36"/>
        <item x="1293"/>
        <item x="1014"/>
        <item x="49"/>
        <item x="1010"/>
        <item x="861"/>
        <item x="802"/>
        <item x="180"/>
        <item x="275"/>
        <item x="702"/>
        <item x="1041"/>
        <item x="714"/>
        <item x="970"/>
        <item x="511"/>
        <item x="682"/>
        <item x="940"/>
        <item x="111"/>
        <item x="1112"/>
        <item x="370"/>
        <item x="744"/>
        <item x="278"/>
        <item x="388"/>
        <item x="97"/>
        <item x="724"/>
        <item x="947"/>
        <item x="1320"/>
        <item x="185"/>
        <item x="908"/>
        <item x="822"/>
        <item x="660"/>
        <item x="1210"/>
        <item x="1236"/>
        <item x="29"/>
        <item x="1030"/>
        <item x="308"/>
        <item x="585"/>
        <item x="153"/>
        <item x="669"/>
        <item x="1196"/>
        <item x="864"/>
        <item x="1076"/>
        <item x="1340"/>
        <item x="1205"/>
        <item x="600"/>
        <item x="1276"/>
        <item x="545"/>
        <item x="938"/>
        <item x="287"/>
        <item x="617"/>
        <item x="1291"/>
        <item x="728"/>
        <item x="84"/>
        <item x="1114"/>
        <item x="361"/>
        <item x="896"/>
        <item x="1261"/>
        <item x="1235"/>
        <item x="67"/>
        <item x="51"/>
        <item x="273"/>
        <item x="470"/>
        <item x="762"/>
        <item x="1133"/>
        <item x="1008"/>
        <item x="462"/>
        <item x="1270"/>
        <item x="367"/>
        <item x="126"/>
        <item x="344"/>
        <item x="1162"/>
        <item x="162"/>
        <item x="61"/>
        <item x="1322"/>
        <item x="1361"/>
        <item x="628"/>
        <item x="1020"/>
        <item x="1124"/>
        <item x="794"/>
        <item x="1066"/>
        <item x="1152"/>
        <item x="27"/>
        <item x="327"/>
        <item x="1132"/>
        <item x="1233"/>
        <item x="913"/>
        <item x="489"/>
        <item x="785"/>
        <item x="570"/>
        <item x="949"/>
        <item x="1068"/>
        <item x="602"/>
        <item x="1360"/>
        <item x="223"/>
        <item x="1252"/>
        <item x="226"/>
        <item x="653"/>
        <item x="397"/>
        <item x="212"/>
        <item x="1206"/>
        <item x="1212"/>
        <item x="487"/>
        <item x="640"/>
        <item x="900"/>
        <item x="73"/>
        <item x="214"/>
        <item x="120"/>
        <item x="1173"/>
        <item x="1150"/>
        <item x="1314"/>
        <item x="484"/>
        <item x="1368"/>
        <item x="55"/>
        <item x="352"/>
        <item x="1389"/>
        <item x="39"/>
        <item x="656"/>
        <item x="1170"/>
        <item x="443"/>
        <item x="317"/>
        <item x="50"/>
        <item x="1305"/>
        <item x="730"/>
        <item x="224"/>
        <item x="729"/>
        <item x="1129"/>
        <item x="672"/>
        <item x="1366"/>
        <item x="897"/>
        <item x="1040"/>
        <item x="807"/>
        <item x="1143"/>
        <item x="787"/>
        <item x="181"/>
        <item x="418"/>
        <item x="1119"/>
        <item x="353"/>
        <item x="145"/>
        <item x="685"/>
        <item x="764"/>
        <item x="281"/>
        <item x="679"/>
        <item x="622"/>
        <item x="590"/>
        <item x="1343"/>
        <item x="666"/>
        <item x="402"/>
        <item x="1299"/>
        <item x="52"/>
        <item x="508"/>
        <item x="1115"/>
        <item x="219"/>
        <item x="558"/>
        <item x="929"/>
        <item x="334"/>
        <item x="1192"/>
        <item x="1194"/>
        <item x="503"/>
        <item x="1145"/>
        <item x="1009"/>
        <item x="698"/>
        <item x="205"/>
        <item x="439"/>
        <item x="910"/>
        <item x="526"/>
        <item x="420"/>
        <item x="1358"/>
        <item x="579"/>
        <item x="40"/>
        <item x="959"/>
        <item x="314"/>
        <item x="1247"/>
        <item x="608"/>
        <item x="1190"/>
        <item x="448"/>
        <item x="1142"/>
        <item x="1104"/>
        <item x="1012"/>
        <item x="1049"/>
        <item x="777"/>
        <item x="773"/>
        <item x="862"/>
        <item x="810"/>
        <item x="966"/>
        <item x="855"/>
        <item x="434"/>
        <item x="1071"/>
        <item x="286"/>
        <item x="1043"/>
        <item x="203"/>
        <item x="188"/>
        <item x="646"/>
        <item x="1378"/>
        <item x="932"/>
        <item x="1180"/>
        <item x="1326"/>
        <item x="523"/>
        <item x="631"/>
        <item x="654"/>
        <item x="1139"/>
        <item x="565"/>
        <item x="1031"/>
        <item x="1269"/>
        <item x="795"/>
        <item x="1401"/>
        <item x="796"/>
        <item x="880"/>
        <item x="732"/>
        <item x="139"/>
        <item x="1352"/>
        <item x="856"/>
        <item x="112"/>
        <item x="551"/>
        <item x="101"/>
        <item x="1307"/>
        <item x="555"/>
        <item x="32"/>
        <item x="990"/>
        <item x="222"/>
        <item x="408"/>
        <item x="1364"/>
        <item x="516"/>
        <item x="804"/>
        <item x="1093"/>
        <item x="483"/>
        <item x="498"/>
        <item x="415"/>
        <item x="766"/>
        <item x="1197"/>
        <item x="256"/>
        <item x="1223"/>
        <item x="533"/>
        <item x="1163"/>
        <item x="664"/>
        <item x="1274"/>
        <item x="1211"/>
        <item x="373"/>
        <item x="561"/>
        <item x="994"/>
        <item x="1309"/>
        <item x="1091"/>
        <item x="149"/>
        <item x="479"/>
        <item x="307"/>
        <item x="374"/>
        <item x="950"/>
        <item x="923"/>
        <item x="245"/>
        <item x="1121"/>
        <item x="189"/>
        <item x="354"/>
        <item x="289"/>
        <item x="612"/>
        <item x="848"/>
        <item x="105"/>
        <item x="586"/>
        <item x="1123"/>
        <item x="62"/>
        <item x="1072"/>
        <item x="784"/>
        <item x="772"/>
        <item x="279"/>
        <item x="260"/>
        <item x="917"/>
        <item x="202"/>
        <item x="1367"/>
        <item x="583"/>
        <item x="293"/>
        <item x="108"/>
        <item x="967"/>
        <item x="473"/>
        <item x="618"/>
        <item x="239"/>
        <item x="363"/>
        <item x="992"/>
        <item x="284"/>
        <item x="211"/>
        <item x="790"/>
        <item x="977"/>
        <item x="1165"/>
        <item x="1022"/>
        <item x="12"/>
        <item x="167"/>
        <item x="510"/>
        <item x="686"/>
        <item x="763"/>
        <item x="228"/>
        <item x="1384"/>
        <item x="398"/>
        <item x="832"/>
        <item x="1019"/>
        <item x="471"/>
        <item x="1158"/>
        <item x="1079"/>
        <item x="594"/>
        <item x="1101"/>
        <item x="797"/>
        <item x="360"/>
        <item x="269"/>
        <item x="584"/>
        <item x="839"/>
        <item x="1362"/>
        <item x="410"/>
        <item x="989"/>
        <item x="952"/>
        <item x="1217"/>
        <item x="765"/>
        <item x="793"/>
        <item x="996"/>
        <item x="1278"/>
        <item x="359"/>
        <item x="298"/>
        <item x="850"/>
        <item x="720"/>
        <item x="170"/>
        <item x="757"/>
        <item x="494"/>
        <item x="869"/>
        <item x="255"/>
        <item x="272"/>
        <item x="948"/>
        <item x="452"/>
        <item x="911"/>
        <item x="930"/>
        <item x="247"/>
        <item x="592"/>
        <item x="102"/>
        <item x="440"/>
        <item x="1011"/>
        <item x="1302"/>
        <item x="878"/>
        <item x="1140"/>
        <item x="639"/>
        <item x="1188"/>
        <item x="417"/>
        <item x="227"/>
        <item x="1331"/>
        <item x="318"/>
        <item x="922"/>
        <item x="789"/>
        <item x="1304"/>
        <item x="1284"/>
        <item x="937"/>
        <item x="92"/>
        <item x="241"/>
        <item x="536"/>
        <item x="444"/>
        <item x="769"/>
        <item x="781"/>
        <item x="186"/>
        <item x="379"/>
        <item x="644"/>
        <item x="1077"/>
        <item x="971"/>
        <item x="1172"/>
        <item x="630"/>
        <item x="1187"/>
        <item x="156"/>
        <item x="1054"/>
        <item x="1203"/>
        <item x="1027"/>
        <item x="648"/>
        <item x="326"/>
        <item x="480"/>
        <item x="453"/>
        <item x="1024"/>
        <item x="531"/>
        <item x="912"/>
        <item x="707"/>
        <item x="1166"/>
        <item x="709"/>
        <item x="190"/>
        <item x="8"/>
        <item x="1167"/>
        <item x="979"/>
        <item x="837"/>
        <item x="429"/>
        <item x="851"/>
        <item x="871"/>
        <item x="347"/>
        <item x="495"/>
        <item x="626"/>
        <item x="248"/>
        <item x="114"/>
        <item x="701"/>
        <item x="1181"/>
        <item x="71"/>
        <item x="1146"/>
        <item x="433"/>
        <item x="490"/>
        <item x="54"/>
        <item x="694"/>
        <item x="693"/>
        <item x="1272"/>
        <item x="1246"/>
        <item x="1047"/>
        <item x="808"/>
        <item x="1116"/>
        <item x="339"/>
        <item x="1051"/>
        <item x="1038"/>
        <item x="1232"/>
        <item x="300"/>
        <item x="164"/>
        <item x="128"/>
        <item x="63"/>
        <item x="690"/>
        <item x="587"/>
        <item x="566"/>
        <item x="1248"/>
        <item x="1231"/>
        <item x="123"/>
        <item x="597"/>
        <item x="737"/>
        <item x="204"/>
        <item x="95"/>
        <item x="1177"/>
        <item x="336"/>
        <item x="1290"/>
        <item x="556"/>
        <item x="623"/>
        <item x="6"/>
        <item x="1296"/>
        <item x="46"/>
        <item x="1318"/>
        <item x="739"/>
        <item x="294"/>
        <item x="250"/>
        <item x="611"/>
        <item x="955"/>
        <item x="898"/>
        <item x="59"/>
        <item x="1062"/>
        <item x="727"/>
        <item x="1125"/>
        <item x="547"/>
        <item x="465"/>
        <item x="2"/>
        <item x="718"/>
        <item x="304"/>
        <item x="301"/>
        <item x="1273"/>
        <item x="1380"/>
        <item x="544"/>
        <item x="1260"/>
        <item x="667"/>
        <item x="238"/>
        <item x="683"/>
        <item x="539"/>
        <item x="118"/>
        <item x="125"/>
        <item x="390"/>
        <item x="957"/>
        <item x="643"/>
        <item x="1349"/>
        <item x="288"/>
        <item x="1334"/>
        <item x="447"/>
        <item x="1138"/>
        <item x="1084"/>
        <item x="980"/>
        <item x="187"/>
        <item x="1245"/>
        <item x="218"/>
        <item x="56"/>
        <item x="1018"/>
        <item x="582"/>
        <item x="1105"/>
        <item x="37"/>
        <item x="96"/>
        <item x="18"/>
        <item x="1258"/>
        <item x="0"/>
        <item x="888"/>
        <item x="368"/>
        <item x="23"/>
        <item x="1095"/>
        <item x="1067"/>
        <item x="854"/>
        <item x="840"/>
        <item x="1316"/>
        <item x="942"/>
        <item x="85"/>
        <item x="562"/>
        <item x="48"/>
        <item x="1222"/>
        <item x="963"/>
        <item x="469"/>
        <item x="87"/>
        <item x="927"/>
        <item x="1144"/>
        <item x="103"/>
        <item x="809"/>
        <item x="1199"/>
        <item x="1289"/>
        <item x="1238"/>
        <item x="456"/>
        <item x="375"/>
        <item x="627"/>
        <item x="1300"/>
        <item x="131"/>
        <item x="978"/>
        <item x="386"/>
        <item x="1317"/>
        <item x="1337"/>
        <item x="324"/>
        <item x="1330"/>
        <item x="1033"/>
        <item x="1209"/>
        <item x="216"/>
        <item x="1230"/>
        <item x="1195"/>
        <item x="756"/>
        <item x="671"/>
        <item x="1153"/>
        <item x="902"/>
        <item x="266"/>
        <item x="1381"/>
        <item x="89"/>
        <item x="595"/>
        <item x="603"/>
        <item x="1221"/>
        <item x="160"/>
        <item x="302"/>
        <item x="1126"/>
        <item x="1174"/>
        <item x="1259"/>
        <item x="423"/>
        <item x="267"/>
        <item x="520"/>
        <item x="459"/>
        <item x="870"/>
        <item x="554"/>
        <item x="926"/>
        <item x="892"/>
        <item x="413"/>
        <item x="513"/>
        <item x="1050"/>
        <item x="522"/>
        <item x="74"/>
        <item x="236"/>
        <item x="11"/>
        <item x="323"/>
        <item x="132"/>
        <item x="207"/>
        <item x="1335"/>
        <item x="346"/>
        <item x="1225"/>
        <item x="986"/>
        <item x="691"/>
        <item x="505"/>
        <item x="1015"/>
        <item x="94"/>
        <item x="736"/>
        <item x="234"/>
        <item x="171"/>
        <item x="230"/>
        <item x="1271"/>
        <item x="641"/>
        <item x="1219"/>
        <item x="857"/>
        <item x="1016"/>
        <item x="1283"/>
        <item x="1042"/>
        <item x="31"/>
        <item x="593"/>
        <item x="1061"/>
        <item x="1137"/>
        <item x="113"/>
        <item x="337"/>
        <item x="761"/>
        <item x="152"/>
        <item x="675"/>
        <item x="778"/>
        <item x="330"/>
        <item x="1383"/>
        <item x="17"/>
        <item x="780"/>
        <item x="328"/>
        <item x="1375"/>
        <item x="478"/>
        <item x="629"/>
        <item x="768"/>
        <item x="220"/>
        <item x="364"/>
        <item x="1226"/>
        <item x="136"/>
        <item x="472"/>
        <item x="792"/>
        <item x="1178"/>
        <item x="362"/>
        <item x="1087"/>
        <item x="401"/>
        <item x="680"/>
        <item x="1379"/>
        <item x="515"/>
        <item x="969"/>
        <item x="953"/>
        <item x="1045"/>
        <item x="1354"/>
        <item x="351"/>
        <item x="460"/>
        <item x="571"/>
        <item x="1097"/>
        <item x="1006"/>
        <item x="1282"/>
        <item x="115"/>
        <item x="760"/>
        <item x="1254"/>
        <item x="1059"/>
        <item x="580"/>
        <item x="1080"/>
        <item x="651"/>
        <item x="538"/>
        <item x="165"/>
        <item x="88"/>
        <item x="69"/>
        <item x="982"/>
        <item x="916"/>
        <item x="1081"/>
        <item x="734"/>
        <item x="1103"/>
        <item x="620"/>
        <item x="1395"/>
        <item x="1374"/>
        <item x="1028"/>
        <item x="251"/>
        <item x="209"/>
        <item x="135"/>
        <item x="1325"/>
        <item x="528"/>
        <item x="45"/>
        <item x="958"/>
        <item x="3"/>
        <item x="83"/>
        <item x="867"/>
        <item x="325"/>
        <item x="658"/>
        <item x="257"/>
        <item x="1"/>
        <item x="532"/>
        <item x="1183"/>
        <item x="457"/>
        <item x="825"/>
        <item x="987"/>
        <item x="838"/>
        <item x="560"/>
        <item x="1234"/>
        <item x="138"/>
        <item x="1257"/>
        <item x="497"/>
        <item x="1032"/>
        <item x="225"/>
        <item x="1312"/>
        <item x="939"/>
        <item x="1151"/>
        <item x="1376"/>
        <item x="98"/>
        <item x="703"/>
        <item x="292"/>
        <item x="831"/>
        <item x="1345"/>
        <item x="1003"/>
        <item x="1147"/>
        <item x="329"/>
        <item x="1156"/>
        <item x="1098"/>
        <item x="391"/>
        <item x="263"/>
        <item x="492"/>
        <item x="1085"/>
        <item x="1198"/>
        <item x="806"/>
        <item x="599"/>
        <item x="47"/>
        <item x="53"/>
        <item x="1215"/>
        <item x="1399"/>
        <item x="883"/>
        <item x="285"/>
        <item x="148"/>
        <item x="965"/>
        <item x="1034"/>
        <item x="196"/>
        <item x="1111"/>
        <item x="1216"/>
        <item x="348"/>
        <item x="486"/>
        <item x="161"/>
        <item x="290"/>
        <item x="678"/>
        <item x="400"/>
        <item x="244"/>
        <item x="610"/>
        <item x="649"/>
        <item x="1396"/>
        <item x="894"/>
        <item x="1262"/>
        <item x="824"/>
        <item x="1117"/>
        <item x="182"/>
        <item x="574"/>
        <item x="66"/>
        <item x="1073"/>
        <item x="668"/>
        <item x="1184"/>
        <item x="1082"/>
        <item x="155"/>
        <item x="813"/>
        <item x="331"/>
        <item x="1107"/>
        <item x="106"/>
        <item x="93"/>
        <item x="163"/>
        <item x="24"/>
        <item x="277"/>
        <item x="474"/>
        <item x="695"/>
        <item x="369"/>
        <item x="634"/>
        <item x="550"/>
        <item x="1319"/>
        <item x="1227"/>
        <item x="233"/>
        <item x="358"/>
        <item x="1056"/>
        <item x="1313"/>
        <item x="119"/>
        <item x="1154"/>
        <item x="384"/>
        <item x="1063"/>
        <item x="377"/>
        <item x="936"/>
        <item x="1159"/>
        <item x="983"/>
        <item x="645"/>
        <item x="365"/>
        <item x="1310"/>
        <item x="956"/>
        <item x="518"/>
        <item x="1191"/>
        <item x="157"/>
        <item x="477"/>
        <item x="389"/>
        <item x="1390"/>
        <item x="877"/>
        <item x="141"/>
        <item x="725"/>
        <item x="876"/>
        <item x="75"/>
        <item x="399"/>
        <item x="741"/>
        <item x="1297"/>
        <item x="150"/>
        <item x="1263"/>
        <item x="1393"/>
        <item x="933"/>
        <item x="779"/>
        <item x="735"/>
        <item x="557"/>
        <item x="393"/>
        <item x="1386"/>
        <item x="1148"/>
        <item x="827"/>
        <item x="1120"/>
        <item x="1342"/>
        <item x="1113"/>
        <item x="606"/>
        <item x="1287"/>
        <item x="529"/>
        <item x="625"/>
        <item x="1240"/>
        <item x="993"/>
        <item x="944"/>
        <item x="312"/>
        <item x="41"/>
        <item x="758"/>
        <item x="200"/>
        <item x="416"/>
        <item x="873"/>
        <item x="58"/>
        <item x="221"/>
        <item x="844"/>
        <item x="437"/>
        <item x="1204"/>
        <item x="999"/>
        <item x="1373"/>
        <item x="836"/>
        <item x="635"/>
        <item x="874"/>
        <item x="1328"/>
        <item x="941"/>
        <item x="468"/>
        <item x="26"/>
        <item x="964"/>
        <item x="133"/>
        <item x="981"/>
        <item x="541"/>
        <item x="746"/>
        <item x="1237"/>
        <item x="799"/>
        <item x="973"/>
        <item x="14"/>
        <item x="655"/>
        <item x="670"/>
        <item x="356"/>
        <item x="1250"/>
        <item x="783"/>
        <item x="316"/>
        <item x="1037"/>
        <item x="355"/>
        <item x="501"/>
        <item x="43"/>
        <item x="435"/>
        <item x="496"/>
        <item x="142"/>
        <item x="1169"/>
        <item x="1363"/>
        <item x="696"/>
        <item x="567"/>
        <item x="130"/>
        <item x="753"/>
        <item x="984"/>
        <item x="1078"/>
        <item x="116"/>
        <item x="476"/>
        <item x="925"/>
        <item x="1241"/>
        <item x="1136"/>
        <item x="1344"/>
        <item x="215"/>
        <item x="1000"/>
        <item x="173"/>
        <item x="499"/>
        <item x="16"/>
        <item x="935"/>
        <item x="428"/>
        <item x="1371"/>
        <item x="455"/>
        <item x="1122"/>
        <item x="687"/>
        <item x="109"/>
        <item x="76"/>
        <item x="376"/>
        <item x="882"/>
        <item x="677"/>
        <item x="674"/>
        <item x="454"/>
        <item x="1329"/>
        <item x="198"/>
        <item x="1385"/>
        <item x="57"/>
        <item x="962"/>
        <item x="213"/>
        <item x="829"/>
        <item x="1185"/>
        <item x="199"/>
        <item x="1348"/>
        <item x="195"/>
        <item x="30"/>
        <item x="25"/>
        <item x="581"/>
        <item x="681"/>
        <item x="826"/>
        <item x="481"/>
        <item x="282"/>
        <item x="699"/>
        <item x="436"/>
        <item x="1055"/>
        <item x="1243"/>
        <item x="1201"/>
        <item x="107"/>
        <item x="242"/>
        <item x="661"/>
        <item x="464"/>
        <item x="1135"/>
        <item x="991"/>
        <item x="1096"/>
        <item x="817"/>
        <item x="665"/>
        <item x="9"/>
        <item x="968"/>
        <item x="706"/>
        <item x="1155"/>
        <item x="905"/>
        <item x="154"/>
        <item x="636"/>
        <item x="64"/>
        <item x="849"/>
        <item x="1074"/>
        <item x="1090"/>
        <item x="143"/>
        <item x="231"/>
        <item x="183"/>
        <item x="890"/>
        <item x="747"/>
        <item x="1346"/>
        <item x="588"/>
        <item x="642"/>
        <item x="943"/>
        <item x="172"/>
        <item x="414"/>
        <item x="295"/>
        <item x="517"/>
        <item x="1277"/>
        <item x="313"/>
        <item x="915"/>
        <item x="78"/>
        <item x="322"/>
        <item x="13"/>
        <item x="750"/>
        <item x="184"/>
        <item x="1057"/>
        <item x="60"/>
        <item x="689"/>
        <item x="406"/>
        <item x="1176"/>
        <item x="1268"/>
        <item x="751"/>
        <item x="249"/>
        <item x="633"/>
        <item x="577"/>
        <item x="431"/>
        <item x="951"/>
        <item x="158"/>
        <item x="863"/>
        <item x="1281"/>
        <item x="1086"/>
        <item x="1294"/>
        <item x="738"/>
        <item x="972"/>
        <item x="716"/>
        <item x="378"/>
        <item x="70"/>
        <item x="137"/>
        <item x="502"/>
        <item x="1279"/>
        <item x="1359"/>
        <item x="1131"/>
        <item x="537"/>
        <item x="321"/>
        <item x="604"/>
        <item x="901"/>
        <item x="815"/>
        <item x="637"/>
        <item x="395"/>
        <item x="201"/>
        <item x="692"/>
        <item x="79"/>
        <item x="1321"/>
        <item x="467"/>
        <item x="252"/>
        <item x="463"/>
        <item x="1109"/>
        <item x="1372"/>
        <item x="159"/>
        <item x="1029"/>
        <item x="366"/>
        <item x="1295"/>
        <item x="235"/>
        <item x="1005"/>
        <item x="274"/>
        <item x="1341"/>
        <item x="803"/>
        <item x="176"/>
        <item x="206"/>
        <item x="438"/>
        <item x="305"/>
        <item x="191"/>
        <item x="1392"/>
        <item x="1332"/>
        <item x="506"/>
        <item x="91"/>
        <item x="405"/>
        <item x="208"/>
        <item x="10"/>
        <item x="1035"/>
        <item x="647"/>
        <item x="229"/>
        <item x="885"/>
        <item x="146"/>
        <item x="985"/>
        <item x="315"/>
        <item x="527"/>
        <item x="713"/>
        <item x="830"/>
        <item x="466"/>
        <item x="1179"/>
        <item x="1053"/>
        <item x="28"/>
        <item x="899"/>
        <item x="1333"/>
        <item x="34"/>
        <item x="100"/>
        <item x="945"/>
        <item x="1207"/>
        <item x="865"/>
        <item x="411"/>
        <item x="909"/>
        <item x="1253"/>
        <item x="419"/>
        <item x="1251"/>
        <item x="1218"/>
        <item x="814"/>
        <item x="1220"/>
        <item x="168"/>
        <item x="446"/>
        <item x="821"/>
        <item x="1224"/>
        <item x="708"/>
        <item x="542"/>
        <item x="1275"/>
        <item x="1134"/>
        <item x="1301"/>
        <item x="174"/>
        <item x="1102"/>
        <item x="194"/>
        <item x="697"/>
        <item x="1164"/>
        <item x="1106"/>
        <item x="309"/>
        <item x="303"/>
        <item x="895"/>
        <item x="1400"/>
        <item x="613"/>
        <item x="1075"/>
        <item x="721"/>
        <item x="1347"/>
        <item x="1239"/>
        <item x="791"/>
        <item x="1377"/>
        <item x="663"/>
        <item x="774"/>
        <item x="866"/>
        <item x="1021"/>
        <item x="924"/>
        <item x="342"/>
        <item x="265"/>
        <item x="178"/>
        <item x="918"/>
        <item x="421"/>
        <item x="1186"/>
        <item x="1228"/>
        <item x="828"/>
        <item x="270"/>
        <item x="197"/>
        <item x="723"/>
        <item x="1323"/>
        <item x="638"/>
        <item x="1023"/>
        <item x="1255"/>
        <item x="559"/>
        <item x="81"/>
        <item x="733"/>
        <item x="843"/>
        <item x="68"/>
        <item x="371"/>
        <item x="1229"/>
        <item x="886"/>
        <item x="1292"/>
        <item x="38"/>
        <item x="920"/>
        <item x="1336"/>
        <item x="616"/>
        <item x="596"/>
        <item x="974"/>
        <item x="801"/>
        <item x="1244"/>
        <item x="875"/>
        <item x="166"/>
        <item x="387"/>
        <item x="338"/>
        <item x="1168"/>
        <item x="122"/>
        <item x="349"/>
        <item x="1213"/>
        <item x="712"/>
        <item x="504"/>
        <item x="1193"/>
        <item x="705"/>
        <item x="430"/>
        <item x="243"/>
        <item x="1100"/>
        <item x="614"/>
        <item x="426"/>
        <item x="788"/>
        <item x="997"/>
        <item x="521"/>
        <item x="842"/>
        <item x="906"/>
        <item x="782"/>
        <item x="858"/>
        <item x="500"/>
        <item x="271"/>
        <item x="441"/>
        <item x="392"/>
        <item x="884"/>
        <item x="280"/>
        <item x="1099"/>
        <item x="847"/>
        <item x="422"/>
        <item x="99"/>
        <item x="569"/>
        <item x="1353"/>
        <item x="1327"/>
        <item x="1089"/>
        <item x="407"/>
        <item x="776"/>
        <item x="976"/>
        <item x="340"/>
        <item x="35"/>
        <item x="525"/>
        <item x="609"/>
        <item x="846"/>
        <item x="262"/>
        <item x="879"/>
        <item x="1189"/>
        <item x="676"/>
        <item x="264"/>
        <item x="568"/>
        <item x="482"/>
        <item x="110"/>
        <item x="44"/>
        <item x="889"/>
        <item x="745"/>
        <item x="1161"/>
        <item x="394"/>
        <item x="535"/>
        <item x="382"/>
        <item x="509"/>
        <item x="1058"/>
        <item x="261"/>
        <item x="90"/>
        <item x="424"/>
        <item x="1036"/>
        <item x="786"/>
        <item x="534"/>
        <item x="598"/>
        <item x="383"/>
        <item x="343"/>
        <item x="1083"/>
        <item x="954"/>
        <item x="853"/>
        <item x="1004"/>
        <item x="1398"/>
        <item x="1202"/>
        <item x="380"/>
        <item x="740"/>
        <item x="833"/>
        <item x="1249"/>
        <item x="530"/>
        <item x="33"/>
        <item x="575"/>
        <item x="1149"/>
        <item x="859"/>
        <item x="1387"/>
        <item x="232"/>
        <item x="1130"/>
        <item x="1001"/>
        <item x="904"/>
        <item x="820"/>
        <item x="488"/>
        <item x="893"/>
        <item x="1280"/>
        <item x="310"/>
        <item x="524"/>
        <item x="1026"/>
        <item x="514"/>
        <item x="1088"/>
        <item x="771"/>
        <item x="818"/>
        <item x="124"/>
        <item x="717"/>
        <item x="546"/>
        <item x="1069"/>
        <item x="403"/>
        <item x="903"/>
        <item x="311"/>
        <item x="928"/>
        <item x="995"/>
        <item x="445"/>
        <item x="7"/>
        <item x="1339"/>
        <item x="1108"/>
        <item x="961"/>
        <item x="1286"/>
        <item x="458"/>
        <item x="1303"/>
        <item x="1267"/>
        <item x="845"/>
        <item x="540"/>
        <item x="700"/>
        <item x="140"/>
        <item x="605"/>
        <item x="333"/>
        <item x="619"/>
        <item x="921"/>
        <item x="381"/>
        <item x="1394"/>
        <item x="881"/>
        <item x="1141"/>
        <item x="5"/>
        <item t="default"/>
      </items>
    </pivotField>
    <pivotField showAll="0">
      <items count="51">
        <item x="20"/>
        <item x="39"/>
        <item x="47"/>
        <item x="13"/>
        <item x="5"/>
        <item x="28"/>
        <item x="4"/>
        <item x="49"/>
        <item x="1"/>
        <item x="36"/>
        <item x="33"/>
        <item x="3"/>
        <item x="0"/>
        <item x="31"/>
        <item x="8"/>
        <item x="34"/>
        <item x="35"/>
        <item x="15"/>
        <item x="38"/>
        <item x="21"/>
        <item x="16"/>
        <item x="12"/>
        <item x="44"/>
        <item x="48"/>
        <item x="32"/>
        <item x="29"/>
        <item x="27"/>
        <item x="7"/>
        <item x="19"/>
        <item x="11"/>
        <item x="24"/>
        <item x="43"/>
        <item x="9"/>
        <item x="22"/>
        <item x="40"/>
        <item x="37"/>
        <item x="41"/>
        <item x="23"/>
        <item x="25"/>
        <item x="10"/>
        <item x="30"/>
        <item x="17"/>
        <item x="45"/>
        <item x="2"/>
        <item x="26"/>
        <item x="46"/>
        <item x="18"/>
        <item x="6"/>
        <item x="42"/>
        <item x="14"/>
        <item t="default"/>
      </items>
    </pivotField>
    <pivotField showAll="0"/>
    <pivotField showAll="0">
      <items count="16">
        <item x="12"/>
        <item x="11"/>
        <item x="1"/>
        <item x="10"/>
        <item x="4"/>
        <item x="8"/>
        <item x="2"/>
        <item x="7"/>
        <item x="14"/>
        <item x="5"/>
        <item x="0"/>
        <item x="9"/>
        <item x="6"/>
        <item x="13"/>
        <item x="3"/>
        <item t="default"/>
      </items>
    </pivotField>
    <pivotField showAll="0"/>
    <pivotField axis="axisRow" dataField="1" showAll="0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numFmtId="9" showAll="0"/>
    <pivotField showAll="0"/>
    <pivotField numFmtId="10" showAll="0"/>
    <pivotField showAll="0"/>
    <pivotField showAll="0" defaultSubtotal="0"/>
    <pivotField dragToRow="0" dragToCol="0" dragToPage="0"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omo_type" fld="5" subtotal="count" baseField="0" baseItem="0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Store ID">
  <location ref="A21:C33" firstHeaderRow="1" firstDataRow="2" firstDataCol="1"/>
  <pivotFields count="19">
    <pivotField showAll="0"/>
    <pivotField axis="axisRow" showAll="0" measureFilter="1" sortType="descending">
      <items count="51">
        <item x="20"/>
        <item x="39"/>
        <item x="47"/>
        <item x="13"/>
        <item x="5"/>
        <item x="28"/>
        <item x="4"/>
        <item x="49"/>
        <item x="1"/>
        <item x="36"/>
        <item x="33"/>
        <item x="3"/>
        <item x="0"/>
        <item x="31"/>
        <item x="8"/>
        <item x="34"/>
        <item x="35"/>
        <item x="15"/>
        <item x="38"/>
        <item x="21"/>
        <item x="16"/>
        <item x="12"/>
        <item x="44"/>
        <item x="48"/>
        <item x="32"/>
        <item x="29"/>
        <item x="27"/>
        <item x="7"/>
        <item x="19"/>
        <item x="11"/>
        <item x="24"/>
        <item x="43"/>
        <item x="9"/>
        <item x="22"/>
        <item x="40"/>
        <item x="37"/>
        <item x="41"/>
        <item x="23"/>
        <item x="25"/>
        <item x="10"/>
        <item x="30"/>
        <item x="17"/>
        <item x="45"/>
        <item x="2"/>
        <item x="26"/>
        <item x="46"/>
        <item x="18"/>
        <item x="6"/>
        <item x="42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numFmtId="9" showAll="0"/>
    <pivotField dataField="1" showAll="0"/>
    <pivotField numFmtId="10" showAll="0"/>
    <pivotField showAll="0"/>
    <pivotField showAll="0" defaultSubtotal="0"/>
    <pivotField dragToRow="0" dragToCol="0" dragToPage="0" showAll="0" defaultSubtotal="0"/>
  </pivotFields>
  <rowFields count="1">
    <field x="1"/>
  </rowFields>
  <rowItems count="11">
    <i>
      <x v="38"/>
    </i>
    <i>
      <x v="19"/>
    </i>
    <i>
      <x/>
    </i>
    <i>
      <x v="7"/>
    </i>
    <i>
      <x v="40"/>
    </i>
    <i>
      <x v="22"/>
    </i>
    <i>
      <x v="6"/>
    </i>
    <i>
      <x v="18"/>
    </i>
    <i>
      <x v="30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remental_revenue" fld="14" baseField="0" baseItem="0"/>
    <dataField name="Sum of isu" fld="12" baseField="0" baseItem="0"/>
  </dataFields>
  <formats count="1"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</pivotTableDefinition>
</file>

<file path=xl/pivotTables/pivotTable1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 rowHeaderCaption="Promotion Type">
  <location ref="G57:W64" firstHeaderRow="1" firstDataRow="2" firstDataCol="1"/>
  <pivotFields count="19">
    <pivotField showAll="0"/>
    <pivotField showAll="0"/>
    <pivotField showAll="0"/>
    <pivotField axis="axisCol" showAll="0">
      <items count="16">
        <item x="12"/>
        <item x="11"/>
        <item x="1"/>
        <item x="10"/>
        <item x="4"/>
        <item x="8"/>
        <item x="2"/>
        <item x="7"/>
        <item x="14"/>
        <item x="5"/>
        <item x="0"/>
        <item x="9"/>
        <item x="6"/>
        <item x="13"/>
        <item x="3"/>
        <item t="default"/>
      </items>
    </pivotField>
    <pivotField showAll="0"/>
    <pivotField axis="axisRow" showAll="0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numFmtId="9" showAll="0"/>
    <pivotField dataField="1" showAll="0"/>
    <pivotField numFmtId="10" showAll="0"/>
    <pivotField showAll="0"/>
    <pivotField showAll="0" defaultSubtotal="0"/>
    <pivotField dragToRow="0" dragToCol="0" dragToPage="0"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incremental_revenue" fld="14" baseField="0" baseItem="0"/>
  </dataFields>
  <chartFormats count="32"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Products Code">
  <location ref="A107:C112" firstHeaderRow="1" firstDataRow="2" firstDataCol="1"/>
  <pivotFields count="19">
    <pivotField showAll="0"/>
    <pivotField showAll="0"/>
    <pivotField showAll="0"/>
    <pivotField axis="axisRow" showAll="0" measureFilter="1" sortType="descending">
      <items count="16">
        <item x="12"/>
        <item x="11"/>
        <item x="1"/>
        <item x="10"/>
        <item x="4"/>
        <item x="8"/>
        <item x="2"/>
        <item x="7"/>
        <item x="14"/>
        <item x="5"/>
        <item x="0"/>
        <item x="9"/>
        <item x="6"/>
        <item x="13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6">
        <item x="1"/>
        <item x="4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 defaultSubtotal="0"/>
    <pivotField dataField="1" showAll="0"/>
    <pivotField numFmtId="9" showAll="0"/>
    <pivotField dataField="1" showAll="0"/>
    <pivotField numFmtId="10" showAll="0"/>
    <pivotField showAll="0"/>
    <pivotField showAll="0" defaultSubtotal="0"/>
    <pivotField dragToRow="0" dragToCol="0" dragToPage="0" showAll="0" defaultSubtotal="0"/>
  </pivotFields>
  <rowFields count="1">
    <field x="3"/>
  </rowFields>
  <rowItems count="4">
    <i>
      <x v="14"/>
    </i>
    <i>
      <x v="13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remental_revenue" fld="14" baseField="0" baseItem="0"/>
    <dataField name="Sum of isu" fld="12" baseField="0" baseItem="0"/>
  </dataFields>
  <pivotTableStyleInfo name="PivotStyleLight16" showRowHeaders="1" showColHeaders="1" showRowStripes="0" showColStripes="0" showLastColumn="1"/>
  <filters count="1">
    <filter fld="3" type="count" evalOrder="-1" id="5" iMeasureFld="0">
      <autoFilter ref="A1">
        <filterColumn colId="0">
          <top10 val="3" filterVal="3"/>
        </filterColumn>
      </autoFilter>
    </filter>
  </filters>
</pivotTableDefinition>
</file>

<file path=xl/pivotTables/pivotTable13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 rowHeaderCaption="Product Code">
  <location ref="A116:F122" firstHeaderRow="1" firstDataRow="2" firstDataCol="1"/>
  <pivotFields count="19">
    <pivotField showAll="0">
      <items count="1403">
        <item x="299"/>
        <item x="988"/>
        <item x="276"/>
        <item x="591"/>
        <item x="117"/>
        <item x="960"/>
        <item x="451"/>
        <item x="1060"/>
        <item x="632"/>
        <item x="1311"/>
        <item x="175"/>
        <item x="319"/>
        <item x="1214"/>
        <item x="21"/>
        <item x="179"/>
        <item x="1256"/>
        <item x="931"/>
        <item x="1357"/>
        <item x="385"/>
        <item x="72"/>
        <item x="1388"/>
        <item x="1324"/>
        <item x="1264"/>
        <item x="919"/>
        <item x="673"/>
        <item x="493"/>
        <item x="553"/>
        <item x="657"/>
        <item x="1048"/>
        <item x="1370"/>
        <item x="1064"/>
        <item x="805"/>
        <item x="1039"/>
        <item x="144"/>
        <item x="749"/>
        <item x="268"/>
        <item x="1110"/>
        <item x="1208"/>
        <item x="1356"/>
        <item x="914"/>
        <item x="246"/>
        <item x="770"/>
        <item x="193"/>
        <item x="1365"/>
        <item x="816"/>
        <item x="710"/>
        <item x="841"/>
        <item x="77"/>
        <item x="819"/>
        <item x="432"/>
        <item x="1013"/>
        <item x="934"/>
        <item x="621"/>
        <item x="1118"/>
        <item x="485"/>
        <item x="548"/>
        <item x="1052"/>
        <item x="731"/>
        <item x="715"/>
        <item x="1046"/>
        <item x="1285"/>
        <item x="1128"/>
        <item x="350"/>
        <item x="615"/>
        <item x="578"/>
        <item x="834"/>
        <item x="1315"/>
        <item x="372"/>
        <item x="210"/>
        <item x="283"/>
        <item x="711"/>
        <item x="19"/>
        <item x="946"/>
        <item x="1070"/>
        <item x="688"/>
        <item x="798"/>
        <item x="1369"/>
        <item x="177"/>
        <item x="1265"/>
        <item x="4"/>
        <item x="872"/>
        <item x="254"/>
        <item x="1355"/>
        <item x="1065"/>
        <item x="835"/>
        <item x="1007"/>
        <item x="240"/>
        <item x="1200"/>
        <item x="396"/>
        <item x="1025"/>
        <item x="409"/>
        <item x="1382"/>
        <item x="507"/>
        <item x="151"/>
        <item x="726"/>
        <item x="752"/>
        <item x="1298"/>
        <item x="662"/>
        <item x="449"/>
        <item x="1242"/>
        <item x="253"/>
        <item x="755"/>
        <item x="975"/>
        <item x="519"/>
        <item x="742"/>
        <item x="412"/>
        <item x="86"/>
        <item x="891"/>
        <item x="1266"/>
        <item x="296"/>
        <item x="169"/>
        <item x="1351"/>
        <item x="998"/>
        <item x="823"/>
        <item x="719"/>
        <item x="425"/>
        <item x="345"/>
        <item x="461"/>
        <item x="652"/>
        <item x="907"/>
        <item x="1044"/>
        <item x="15"/>
        <item x="704"/>
        <item x="258"/>
        <item x="860"/>
        <item x="743"/>
        <item x="684"/>
        <item x="1171"/>
        <item x="650"/>
        <item x="134"/>
        <item x="811"/>
        <item x="1160"/>
        <item x="812"/>
        <item x="573"/>
        <item x="1391"/>
        <item x="291"/>
        <item x="564"/>
        <item x="217"/>
        <item x="1308"/>
        <item x="1002"/>
        <item x="320"/>
        <item x="65"/>
        <item x="1127"/>
        <item x="127"/>
        <item x="887"/>
        <item x="572"/>
        <item x="659"/>
        <item x="491"/>
        <item x="1306"/>
        <item x="852"/>
        <item x="237"/>
        <item x="427"/>
        <item x="552"/>
        <item x="1017"/>
        <item x="1397"/>
        <item x="20"/>
        <item x="80"/>
        <item x="129"/>
        <item x="1175"/>
        <item x="42"/>
        <item x="624"/>
        <item x="767"/>
        <item x="259"/>
        <item x="722"/>
        <item x="335"/>
        <item x="1182"/>
        <item x="192"/>
        <item x="1157"/>
        <item x="563"/>
        <item x="121"/>
        <item x="601"/>
        <item x="1350"/>
        <item x="297"/>
        <item x="341"/>
        <item x="1094"/>
        <item x="512"/>
        <item x="475"/>
        <item x="549"/>
        <item x="332"/>
        <item x="442"/>
        <item x="357"/>
        <item x="754"/>
        <item x="607"/>
        <item x="1092"/>
        <item x="800"/>
        <item x="868"/>
        <item x="22"/>
        <item x="1288"/>
        <item x="748"/>
        <item x="104"/>
        <item x="404"/>
        <item x="82"/>
        <item x="589"/>
        <item x="576"/>
        <item x="1338"/>
        <item x="543"/>
        <item x="759"/>
        <item x="306"/>
        <item x="775"/>
        <item x="450"/>
        <item x="147"/>
        <item x="36"/>
        <item x="1293"/>
        <item x="1014"/>
        <item x="49"/>
        <item x="1010"/>
        <item x="861"/>
        <item x="802"/>
        <item x="180"/>
        <item x="275"/>
        <item x="702"/>
        <item x="1041"/>
        <item x="714"/>
        <item x="970"/>
        <item x="511"/>
        <item x="682"/>
        <item x="940"/>
        <item x="111"/>
        <item x="1112"/>
        <item x="370"/>
        <item x="744"/>
        <item x="278"/>
        <item x="388"/>
        <item x="97"/>
        <item x="724"/>
        <item x="947"/>
        <item x="1320"/>
        <item x="185"/>
        <item x="908"/>
        <item x="822"/>
        <item x="660"/>
        <item x="1210"/>
        <item x="1236"/>
        <item x="29"/>
        <item x="1030"/>
        <item x="308"/>
        <item x="585"/>
        <item x="153"/>
        <item x="669"/>
        <item x="1196"/>
        <item x="864"/>
        <item x="1076"/>
        <item x="1340"/>
        <item x="1205"/>
        <item x="600"/>
        <item x="1276"/>
        <item x="545"/>
        <item x="938"/>
        <item x="287"/>
        <item x="617"/>
        <item x="1291"/>
        <item x="728"/>
        <item x="84"/>
        <item x="1114"/>
        <item x="361"/>
        <item x="896"/>
        <item x="1261"/>
        <item x="1235"/>
        <item x="67"/>
        <item x="51"/>
        <item x="273"/>
        <item x="470"/>
        <item x="762"/>
        <item x="1133"/>
        <item x="1008"/>
        <item x="462"/>
        <item x="1270"/>
        <item x="367"/>
        <item x="126"/>
        <item x="344"/>
        <item x="1162"/>
        <item x="162"/>
        <item x="61"/>
        <item x="1322"/>
        <item x="1361"/>
        <item x="628"/>
        <item x="1020"/>
        <item x="1124"/>
        <item x="794"/>
        <item x="1066"/>
        <item x="1152"/>
        <item x="27"/>
        <item x="327"/>
        <item x="1132"/>
        <item x="1233"/>
        <item x="913"/>
        <item x="489"/>
        <item x="785"/>
        <item x="570"/>
        <item x="949"/>
        <item x="1068"/>
        <item x="602"/>
        <item x="1360"/>
        <item x="223"/>
        <item x="1252"/>
        <item x="226"/>
        <item x="653"/>
        <item x="397"/>
        <item x="212"/>
        <item x="1206"/>
        <item x="1212"/>
        <item x="487"/>
        <item x="640"/>
        <item x="900"/>
        <item x="73"/>
        <item x="214"/>
        <item x="120"/>
        <item x="1173"/>
        <item x="1150"/>
        <item x="1314"/>
        <item x="484"/>
        <item x="1368"/>
        <item x="55"/>
        <item x="352"/>
        <item x="1389"/>
        <item x="39"/>
        <item x="656"/>
        <item x="1170"/>
        <item x="443"/>
        <item x="317"/>
        <item x="50"/>
        <item x="1305"/>
        <item x="730"/>
        <item x="224"/>
        <item x="729"/>
        <item x="1129"/>
        <item x="672"/>
        <item x="1366"/>
        <item x="897"/>
        <item x="1040"/>
        <item x="807"/>
        <item x="1143"/>
        <item x="787"/>
        <item x="181"/>
        <item x="418"/>
        <item x="1119"/>
        <item x="353"/>
        <item x="145"/>
        <item x="685"/>
        <item x="764"/>
        <item x="281"/>
        <item x="679"/>
        <item x="622"/>
        <item x="590"/>
        <item x="1343"/>
        <item x="666"/>
        <item x="402"/>
        <item x="1299"/>
        <item x="52"/>
        <item x="508"/>
        <item x="1115"/>
        <item x="219"/>
        <item x="558"/>
        <item x="929"/>
        <item x="334"/>
        <item x="1192"/>
        <item x="1194"/>
        <item x="503"/>
        <item x="1145"/>
        <item x="1009"/>
        <item x="698"/>
        <item x="205"/>
        <item x="439"/>
        <item x="910"/>
        <item x="526"/>
        <item x="420"/>
        <item x="1358"/>
        <item x="579"/>
        <item x="40"/>
        <item x="959"/>
        <item x="314"/>
        <item x="1247"/>
        <item x="608"/>
        <item x="1190"/>
        <item x="448"/>
        <item x="1142"/>
        <item x="1104"/>
        <item x="1012"/>
        <item x="1049"/>
        <item x="777"/>
        <item x="773"/>
        <item x="862"/>
        <item x="810"/>
        <item x="966"/>
        <item x="855"/>
        <item x="434"/>
        <item x="1071"/>
        <item x="286"/>
        <item x="1043"/>
        <item x="203"/>
        <item x="188"/>
        <item x="646"/>
        <item x="1378"/>
        <item x="932"/>
        <item x="1180"/>
        <item x="1326"/>
        <item x="523"/>
        <item x="631"/>
        <item x="654"/>
        <item x="1139"/>
        <item x="565"/>
        <item x="1031"/>
        <item x="1269"/>
        <item x="795"/>
        <item x="1401"/>
        <item x="796"/>
        <item x="880"/>
        <item x="732"/>
        <item x="139"/>
        <item x="1352"/>
        <item x="856"/>
        <item x="112"/>
        <item x="551"/>
        <item x="101"/>
        <item x="1307"/>
        <item x="555"/>
        <item x="32"/>
        <item x="990"/>
        <item x="222"/>
        <item x="408"/>
        <item x="1364"/>
        <item x="516"/>
        <item x="804"/>
        <item x="1093"/>
        <item x="483"/>
        <item x="498"/>
        <item x="415"/>
        <item x="766"/>
        <item x="1197"/>
        <item x="256"/>
        <item x="1223"/>
        <item x="533"/>
        <item x="1163"/>
        <item x="664"/>
        <item x="1274"/>
        <item x="1211"/>
        <item x="373"/>
        <item x="561"/>
        <item x="994"/>
        <item x="1309"/>
        <item x="1091"/>
        <item x="149"/>
        <item x="479"/>
        <item x="307"/>
        <item x="374"/>
        <item x="950"/>
        <item x="923"/>
        <item x="245"/>
        <item x="1121"/>
        <item x="189"/>
        <item x="354"/>
        <item x="289"/>
        <item x="612"/>
        <item x="848"/>
        <item x="105"/>
        <item x="586"/>
        <item x="1123"/>
        <item x="62"/>
        <item x="1072"/>
        <item x="784"/>
        <item x="772"/>
        <item x="279"/>
        <item x="260"/>
        <item x="917"/>
        <item x="202"/>
        <item x="1367"/>
        <item x="583"/>
        <item x="293"/>
        <item x="108"/>
        <item x="967"/>
        <item x="473"/>
        <item x="618"/>
        <item x="239"/>
        <item x="363"/>
        <item x="992"/>
        <item x="284"/>
        <item x="211"/>
        <item x="790"/>
        <item x="977"/>
        <item x="1165"/>
        <item x="1022"/>
        <item x="12"/>
        <item x="167"/>
        <item x="510"/>
        <item x="686"/>
        <item x="763"/>
        <item x="228"/>
        <item x="1384"/>
        <item x="398"/>
        <item x="832"/>
        <item x="1019"/>
        <item x="471"/>
        <item x="1158"/>
        <item x="1079"/>
        <item x="594"/>
        <item x="1101"/>
        <item x="797"/>
        <item x="360"/>
        <item x="269"/>
        <item x="584"/>
        <item x="839"/>
        <item x="1362"/>
        <item x="410"/>
        <item x="989"/>
        <item x="952"/>
        <item x="1217"/>
        <item x="765"/>
        <item x="793"/>
        <item x="996"/>
        <item x="1278"/>
        <item x="359"/>
        <item x="298"/>
        <item x="850"/>
        <item x="720"/>
        <item x="170"/>
        <item x="757"/>
        <item x="494"/>
        <item x="869"/>
        <item x="255"/>
        <item x="272"/>
        <item x="948"/>
        <item x="452"/>
        <item x="911"/>
        <item x="930"/>
        <item x="247"/>
        <item x="592"/>
        <item x="102"/>
        <item x="440"/>
        <item x="1011"/>
        <item x="1302"/>
        <item x="878"/>
        <item x="1140"/>
        <item x="639"/>
        <item x="1188"/>
        <item x="417"/>
        <item x="227"/>
        <item x="1331"/>
        <item x="318"/>
        <item x="922"/>
        <item x="789"/>
        <item x="1304"/>
        <item x="1284"/>
        <item x="937"/>
        <item x="92"/>
        <item x="241"/>
        <item x="536"/>
        <item x="444"/>
        <item x="769"/>
        <item x="781"/>
        <item x="186"/>
        <item x="379"/>
        <item x="644"/>
        <item x="1077"/>
        <item x="971"/>
        <item x="1172"/>
        <item x="630"/>
        <item x="1187"/>
        <item x="156"/>
        <item x="1054"/>
        <item x="1203"/>
        <item x="1027"/>
        <item x="648"/>
        <item x="326"/>
        <item x="480"/>
        <item x="453"/>
        <item x="1024"/>
        <item x="531"/>
        <item x="912"/>
        <item x="707"/>
        <item x="1166"/>
        <item x="709"/>
        <item x="190"/>
        <item x="8"/>
        <item x="1167"/>
        <item x="979"/>
        <item x="837"/>
        <item x="429"/>
        <item x="851"/>
        <item x="871"/>
        <item x="347"/>
        <item x="495"/>
        <item x="626"/>
        <item x="248"/>
        <item x="114"/>
        <item x="701"/>
        <item x="1181"/>
        <item x="71"/>
        <item x="1146"/>
        <item x="433"/>
        <item x="490"/>
        <item x="54"/>
        <item x="694"/>
        <item x="693"/>
        <item x="1272"/>
        <item x="1246"/>
        <item x="1047"/>
        <item x="808"/>
        <item x="1116"/>
        <item x="339"/>
        <item x="1051"/>
        <item x="1038"/>
        <item x="1232"/>
        <item x="300"/>
        <item x="164"/>
        <item x="128"/>
        <item x="63"/>
        <item x="690"/>
        <item x="587"/>
        <item x="566"/>
        <item x="1248"/>
        <item x="1231"/>
        <item x="123"/>
        <item x="597"/>
        <item x="737"/>
        <item x="204"/>
        <item x="95"/>
        <item x="1177"/>
        <item x="336"/>
        <item x="1290"/>
        <item x="556"/>
        <item x="623"/>
        <item x="6"/>
        <item x="1296"/>
        <item x="46"/>
        <item x="1318"/>
        <item x="739"/>
        <item x="294"/>
        <item x="250"/>
        <item x="611"/>
        <item x="955"/>
        <item x="898"/>
        <item x="59"/>
        <item x="1062"/>
        <item x="727"/>
        <item x="1125"/>
        <item x="547"/>
        <item x="465"/>
        <item x="2"/>
        <item x="718"/>
        <item x="304"/>
        <item x="301"/>
        <item x="1273"/>
        <item x="1380"/>
        <item x="544"/>
        <item x="1260"/>
        <item x="667"/>
        <item x="238"/>
        <item x="683"/>
        <item x="539"/>
        <item x="118"/>
        <item x="125"/>
        <item x="390"/>
        <item x="957"/>
        <item x="643"/>
        <item x="1349"/>
        <item x="288"/>
        <item x="1334"/>
        <item x="447"/>
        <item x="1138"/>
        <item x="1084"/>
        <item x="980"/>
        <item x="187"/>
        <item x="1245"/>
        <item x="218"/>
        <item x="56"/>
        <item x="1018"/>
        <item x="582"/>
        <item x="1105"/>
        <item x="37"/>
        <item x="96"/>
        <item x="18"/>
        <item x="1258"/>
        <item x="0"/>
        <item x="888"/>
        <item x="368"/>
        <item x="23"/>
        <item x="1095"/>
        <item x="1067"/>
        <item x="854"/>
        <item x="840"/>
        <item x="1316"/>
        <item x="942"/>
        <item x="85"/>
        <item x="562"/>
        <item x="48"/>
        <item x="1222"/>
        <item x="963"/>
        <item x="469"/>
        <item x="87"/>
        <item x="927"/>
        <item x="1144"/>
        <item x="103"/>
        <item x="809"/>
        <item x="1199"/>
        <item x="1289"/>
        <item x="1238"/>
        <item x="456"/>
        <item x="375"/>
        <item x="627"/>
        <item x="1300"/>
        <item x="131"/>
        <item x="978"/>
        <item x="386"/>
        <item x="1317"/>
        <item x="1337"/>
        <item x="324"/>
        <item x="1330"/>
        <item x="1033"/>
        <item x="1209"/>
        <item x="216"/>
        <item x="1230"/>
        <item x="1195"/>
        <item x="756"/>
        <item x="671"/>
        <item x="1153"/>
        <item x="902"/>
        <item x="266"/>
        <item x="1381"/>
        <item x="89"/>
        <item x="595"/>
        <item x="603"/>
        <item x="1221"/>
        <item x="160"/>
        <item x="302"/>
        <item x="1126"/>
        <item x="1174"/>
        <item x="1259"/>
        <item x="423"/>
        <item x="267"/>
        <item x="520"/>
        <item x="459"/>
        <item x="870"/>
        <item x="554"/>
        <item x="926"/>
        <item x="892"/>
        <item x="413"/>
        <item x="513"/>
        <item x="1050"/>
        <item x="522"/>
        <item x="74"/>
        <item x="236"/>
        <item x="11"/>
        <item x="323"/>
        <item x="132"/>
        <item x="207"/>
        <item x="1335"/>
        <item x="346"/>
        <item x="1225"/>
        <item x="986"/>
        <item x="691"/>
        <item x="505"/>
        <item x="1015"/>
        <item x="94"/>
        <item x="736"/>
        <item x="234"/>
        <item x="171"/>
        <item x="230"/>
        <item x="1271"/>
        <item x="641"/>
        <item x="1219"/>
        <item x="857"/>
        <item x="1016"/>
        <item x="1283"/>
        <item x="1042"/>
        <item x="31"/>
        <item x="593"/>
        <item x="1061"/>
        <item x="1137"/>
        <item x="113"/>
        <item x="337"/>
        <item x="761"/>
        <item x="152"/>
        <item x="675"/>
        <item x="778"/>
        <item x="330"/>
        <item x="1383"/>
        <item x="17"/>
        <item x="780"/>
        <item x="328"/>
        <item x="1375"/>
        <item x="478"/>
        <item x="629"/>
        <item x="768"/>
        <item x="220"/>
        <item x="364"/>
        <item x="1226"/>
        <item x="136"/>
        <item x="472"/>
        <item x="792"/>
        <item x="1178"/>
        <item x="362"/>
        <item x="1087"/>
        <item x="401"/>
        <item x="680"/>
        <item x="1379"/>
        <item x="515"/>
        <item x="969"/>
        <item x="953"/>
        <item x="1045"/>
        <item x="1354"/>
        <item x="351"/>
        <item x="460"/>
        <item x="571"/>
        <item x="1097"/>
        <item x="1006"/>
        <item x="1282"/>
        <item x="115"/>
        <item x="760"/>
        <item x="1254"/>
        <item x="1059"/>
        <item x="580"/>
        <item x="1080"/>
        <item x="651"/>
        <item x="538"/>
        <item x="165"/>
        <item x="88"/>
        <item x="69"/>
        <item x="982"/>
        <item x="916"/>
        <item x="1081"/>
        <item x="734"/>
        <item x="1103"/>
        <item x="620"/>
        <item x="1395"/>
        <item x="1374"/>
        <item x="1028"/>
        <item x="251"/>
        <item x="209"/>
        <item x="135"/>
        <item x="1325"/>
        <item x="528"/>
        <item x="45"/>
        <item x="958"/>
        <item x="3"/>
        <item x="83"/>
        <item x="867"/>
        <item x="325"/>
        <item x="658"/>
        <item x="257"/>
        <item x="1"/>
        <item x="532"/>
        <item x="1183"/>
        <item x="457"/>
        <item x="825"/>
        <item x="987"/>
        <item x="838"/>
        <item x="560"/>
        <item x="1234"/>
        <item x="138"/>
        <item x="1257"/>
        <item x="497"/>
        <item x="1032"/>
        <item x="225"/>
        <item x="1312"/>
        <item x="939"/>
        <item x="1151"/>
        <item x="1376"/>
        <item x="98"/>
        <item x="703"/>
        <item x="292"/>
        <item x="831"/>
        <item x="1345"/>
        <item x="1003"/>
        <item x="1147"/>
        <item x="329"/>
        <item x="1156"/>
        <item x="1098"/>
        <item x="391"/>
        <item x="263"/>
        <item x="492"/>
        <item x="1085"/>
        <item x="1198"/>
        <item x="806"/>
        <item x="599"/>
        <item x="47"/>
        <item x="53"/>
        <item x="1215"/>
        <item x="1399"/>
        <item x="883"/>
        <item x="285"/>
        <item x="148"/>
        <item x="965"/>
        <item x="1034"/>
        <item x="196"/>
        <item x="1111"/>
        <item x="1216"/>
        <item x="348"/>
        <item x="486"/>
        <item x="161"/>
        <item x="290"/>
        <item x="678"/>
        <item x="400"/>
        <item x="244"/>
        <item x="610"/>
        <item x="649"/>
        <item x="1396"/>
        <item x="894"/>
        <item x="1262"/>
        <item x="824"/>
        <item x="1117"/>
        <item x="182"/>
        <item x="574"/>
        <item x="66"/>
        <item x="1073"/>
        <item x="668"/>
        <item x="1184"/>
        <item x="1082"/>
        <item x="155"/>
        <item x="813"/>
        <item x="331"/>
        <item x="1107"/>
        <item x="106"/>
        <item x="93"/>
        <item x="163"/>
        <item x="24"/>
        <item x="277"/>
        <item x="474"/>
        <item x="695"/>
        <item x="369"/>
        <item x="634"/>
        <item x="550"/>
        <item x="1319"/>
        <item x="1227"/>
        <item x="233"/>
        <item x="358"/>
        <item x="1056"/>
        <item x="1313"/>
        <item x="119"/>
        <item x="1154"/>
        <item x="384"/>
        <item x="1063"/>
        <item x="377"/>
        <item x="936"/>
        <item x="1159"/>
        <item x="983"/>
        <item x="645"/>
        <item x="365"/>
        <item x="1310"/>
        <item x="956"/>
        <item x="518"/>
        <item x="1191"/>
        <item x="157"/>
        <item x="477"/>
        <item x="389"/>
        <item x="1390"/>
        <item x="877"/>
        <item x="141"/>
        <item x="725"/>
        <item x="876"/>
        <item x="75"/>
        <item x="399"/>
        <item x="741"/>
        <item x="1297"/>
        <item x="150"/>
        <item x="1263"/>
        <item x="1393"/>
        <item x="933"/>
        <item x="779"/>
        <item x="735"/>
        <item x="557"/>
        <item x="393"/>
        <item x="1386"/>
        <item x="1148"/>
        <item x="827"/>
        <item x="1120"/>
        <item x="1342"/>
        <item x="1113"/>
        <item x="606"/>
        <item x="1287"/>
        <item x="529"/>
        <item x="625"/>
        <item x="1240"/>
        <item x="993"/>
        <item x="944"/>
        <item x="312"/>
        <item x="41"/>
        <item x="758"/>
        <item x="200"/>
        <item x="416"/>
        <item x="873"/>
        <item x="58"/>
        <item x="221"/>
        <item x="844"/>
        <item x="437"/>
        <item x="1204"/>
        <item x="999"/>
        <item x="1373"/>
        <item x="836"/>
        <item x="635"/>
        <item x="874"/>
        <item x="1328"/>
        <item x="941"/>
        <item x="468"/>
        <item x="26"/>
        <item x="964"/>
        <item x="133"/>
        <item x="981"/>
        <item x="541"/>
        <item x="746"/>
        <item x="1237"/>
        <item x="799"/>
        <item x="973"/>
        <item x="14"/>
        <item x="655"/>
        <item x="670"/>
        <item x="356"/>
        <item x="1250"/>
        <item x="783"/>
        <item x="316"/>
        <item x="1037"/>
        <item x="355"/>
        <item x="501"/>
        <item x="43"/>
        <item x="435"/>
        <item x="496"/>
        <item x="142"/>
        <item x="1169"/>
        <item x="1363"/>
        <item x="696"/>
        <item x="567"/>
        <item x="130"/>
        <item x="753"/>
        <item x="984"/>
        <item x="1078"/>
        <item x="116"/>
        <item x="476"/>
        <item x="925"/>
        <item x="1241"/>
        <item x="1136"/>
        <item x="1344"/>
        <item x="215"/>
        <item x="1000"/>
        <item x="173"/>
        <item x="499"/>
        <item x="16"/>
        <item x="935"/>
        <item x="428"/>
        <item x="1371"/>
        <item x="455"/>
        <item x="1122"/>
        <item x="687"/>
        <item x="109"/>
        <item x="76"/>
        <item x="376"/>
        <item x="882"/>
        <item x="677"/>
        <item x="674"/>
        <item x="454"/>
        <item x="1329"/>
        <item x="198"/>
        <item x="1385"/>
        <item x="57"/>
        <item x="962"/>
        <item x="213"/>
        <item x="829"/>
        <item x="1185"/>
        <item x="199"/>
        <item x="1348"/>
        <item x="195"/>
        <item x="30"/>
        <item x="25"/>
        <item x="581"/>
        <item x="681"/>
        <item x="826"/>
        <item x="481"/>
        <item x="282"/>
        <item x="699"/>
        <item x="436"/>
        <item x="1055"/>
        <item x="1243"/>
        <item x="1201"/>
        <item x="107"/>
        <item x="242"/>
        <item x="661"/>
        <item x="464"/>
        <item x="1135"/>
        <item x="991"/>
        <item x="1096"/>
        <item x="817"/>
        <item x="665"/>
        <item x="9"/>
        <item x="968"/>
        <item x="706"/>
        <item x="1155"/>
        <item x="905"/>
        <item x="154"/>
        <item x="636"/>
        <item x="64"/>
        <item x="849"/>
        <item x="1074"/>
        <item x="1090"/>
        <item x="143"/>
        <item x="231"/>
        <item x="183"/>
        <item x="890"/>
        <item x="747"/>
        <item x="1346"/>
        <item x="588"/>
        <item x="642"/>
        <item x="943"/>
        <item x="172"/>
        <item x="414"/>
        <item x="295"/>
        <item x="517"/>
        <item x="1277"/>
        <item x="313"/>
        <item x="915"/>
        <item x="78"/>
        <item x="322"/>
        <item x="13"/>
        <item x="750"/>
        <item x="184"/>
        <item x="1057"/>
        <item x="60"/>
        <item x="689"/>
        <item x="406"/>
        <item x="1176"/>
        <item x="1268"/>
        <item x="751"/>
        <item x="249"/>
        <item x="633"/>
        <item x="577"/>
        <item x="431"/>
        <item x="951"/>
        <item x="158"/>
        <item x="863"/>
        <item x="1281"/>
        <item x="1086"/>
        <item x="1294"/>
        <item x="738"/>
        <item x="972"/>
        <item x="716"/>
        <item x="378"/>
        <item x="70"/>
        <item x="137"/>
        <item x="502"/>
        <item x="1279"/>
        <item x="1359"/>
        <item x="1131"/>
        <item x="537"/>
        <item x="321"/>
        <item x="604"/>
        <item x="901"/>
        <item x="815"/>
        <item x="637"/>
        <item x="395"/>
        <item x="201"/>
        <item x="692"/>
        <item x="79"/>
        <item x="1321"/>
        <item x="467"/>
        <item x="252"/>
        <item x="463"/>
        <item x="1109"/>
        <item x="1372"/>
        <item x="159"/>
        <item x="1029"/>
        <item x="366"/>
        <item x="1295"/>
        <item x="235"/>
        <item x="1005"/>
        <item x="274"/>
        <item x="1341"/>
        <item x="803"/>
        <item x="176"/>
        <item x="206"/>
        <item x="438"/>
        <item x="305"/>
        <item x="191"/>
        <item x="1392"/>
        <item x="1332"/>
        <item x="506"/>
        <item x="91"/>
        <item x="405"/>
        <item x="208"/>
        <item x="10"/>
        <item x="1035"/>
        <item x="647"/>
        <item x="229"/>
        <item x="885"/>
        <item x="146"/>
        <item x="985"/>
        <item x="315"/>
        <item x="527"/>
        <item x="713"/>
        <item x="830"/>
        <item x="466"/>
        <item x="1179"/>
        <item x="1053"/>
        <item x="28"/>
        <item x="899"/>
        <item x="1333"/>
        <item x="34"/>
        <item x="100"/>
        <item x="945"/>
        <item x="1207"/>
        <item x="865"/>
        <item x="411"/>
        <item x="909"/>
        <item x="1253"/>
        <item x="419"/>
        <item x="1251"/>
        <item x="1218"/>
        <item x="814"/>
        <item x="1220"/>
        <item x="168"/>
        <item x="446"/>
        <item x="821"/>
        <item x="1224"/>
        <item x="708"/>
        <item x="542"/>
        <item x="1275"/>
        <item x="1134"/>
        <item x="1301"/>
        <item x="174"/>
        <item x="1102"/>
        <item x="194"/>
        <item x="697"/>
        <item x="1164"/>
        <item x="1106"/>
        <item x="309"/>
        <item x="303"/>
        <item x="895"/>
        <item x="1400"/>
        <item x="613"/>
        <item x="1075"/>
        <item x="721"/>
        <item x="1347"/>
        <item x="1239"/>
        <item x="791"/>
        <item x="1377"/>
        <item x="663"/>
        <item x="774"/>
        <item x="866"/>
        <item x="1021"/>
        <item x="924"/>
        <item x="342"/>
        <item x="265"/>
        <item x="178"/>
        <item x="918"/>
        <item x="421"/>
        <item x="1186"/>
        <item x="1228"/>
        <item x="828"/>
        <item x="270"/>
        <item x="197"/>
        <item x="723"/>
        <item x="1323"/>
        <item x="638"/>
        <item x="1023"/>
        <item x="1255"/>
        <item x="559"/>
        <item x="81"/>
        <item x="733"/>
        <item x="843"/>
        <item x="68"/>
        <item x="371"/>
        <item x="1229"/>
        <item x="886"/>
        <item x="1292"/>
        <item x="38"/>
        <item x="920"/>
        <item x="1336"/>
        <item x="616"/>
        <item x="596"/>
        <item x="974"/>
        <item x="801"/>
        <item x="1244"/>
        <item x="875"/>
        <item x="166"/>
        <item x="387"/>
        <item x="338"/>
        <item x="1168"/>
        <item x="122"/>
        <item x="349"/>
        <item x="1213"/>
        <item x="712"/>
        <item x="504"/>
        <item x="1193"/>
        <item x="705"/>
        <item x="430"/>
        <item x="243"/>
        <item x="1100"/>
        <item x="614"/>
        <item x="426"/>
        <item x="788"/>
        <item x="997"/>
        <item x="521"/>
        <item x="842"/>
        <item x="906"/>
        <item x="782"/>
        <item x="858"/>
        <item x="500"/>
        <item x="271"/>
        <item x="441"/>
        <item x="392"/>
        <item x="884"/>
        <item x="280"/>
        <item x="1099"/>
        <item x="847"/>
        <item x="422"/>
        <item x="99"/>
        <item x="569"/>
        <item x="1353"/>
        <item x="1327"/>
        <item x="1089"/>
        <item x="407"/>
        <item x="776"/>
        <item x="976"/>
        <item x="340"/>
        <item x="35"/>
        <item x="525"/>
        <item x="609"/>
        <item x="846"/>
        <item x="262"/>
        <item x="879"/>
        <item x="1189"/>
        <item x="676"/>
        <item x="264"/>
        <item x="568"/>
        <item x="482"/>
        <item x="110"/>
        <item x="44"/>
        <item x="889"/>
        <item x="745"/>
        <item x="1161"/>
        <item x="394"/>
        <item x="535"/>
        <item x="382"/>
        <item x="509"/>
        <item x="1058"/>
        <item x="261"/>
        <item x="90"/>
        <item x="424"/>
        <item x="1036"/>
        <item x="786"/>
        <item x="534"/>
        <item x="598"/>
        <item x="383"/>
        <item x="343"/>
        <item x="1083"/>
        <item x="954"/>
        <item x="853"/>
        <item x="1004"/>
        <item x="1398"/>
        <item x="1202"/>
        <item x="380"/>
        <item x="740"/>
        <item x="833"/>
        <item x="1249"/>
        <item x="530"/>
        <item x="33"/>
        <item x="575"/>
        <item x="1149"/>
        <item x="859"/>
        <item x="1387"/>
        <item x="232"/>
        <item x="1130"/>
        <item x="1001"/>
        <item x="904"/>
        <item x="820"/>
        <item x="488"/>
        <item x="893"/>
        <item x="1280"/>
        <item x="310"/>
        <item x="524"/>
        <item x="1026"/>
        <item x="514"/>
        <item x="1088"/>
        <item x="771"/>
        <item x="818"/>
        <item x="124"/>
        <item x="717"/>
        <item x="546"/>
        <item x="1069"/>
        <item x="403"/>
        <item x="903"/>
        <item x="311"/>
        <item x="928"/>
        <item x="995"/>
        <item x="445"/>
        <item x="7"/>
        <item x="1339"/>
        <item x="1108"/>
        <item x="961"/>
        <item x="1286"/>
        <item x="458"/>
        <item x="1303"/>
        <item x="1267"/>
        <item x="845"/>
        <item x="540"/>
        <item x="700"/>
        <item x="140"/>
        <item x="605"/>
        <item x="333"/>
        <item x="619"/>
        <item x="921"/>
        <item x="381"/>
        <item x="1394"/>
        <item x="881"/>
        <item x="1141"/>
        <item x="5"/>
        <item t="default"/>
      </items>
    </pivotField>
    <pivotField showAll="0"/>
    <pivotField showAll="0"/>
    <pivotField showAll="0">
      <items count="16">
        <item x="12"/>
        <item x="11"/>
        <item x="1"/>
        <item x="10"/>
        <item x="4"/>
        <item x="8"/>
        <item x="2"/>
        <item x="7"/>
        <item x="14"/>
        <item x="5"/>
        <item x="0"/>
        <item x="9"/>
        <item x="6"/>
        <item x="13"/>
        <item x="3"/>
        <item t="default"/>
      </items>
    </pivotField>
    <pivotField showAll="0"/>
    <pivotField axis="axisCol" showAll="0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numFmtId="9" showAll="0"/>
    <pivotField dataField="1" showAll="0"/>
    <pivotField numFmtId="10" showAll="0"/>
    <pivotField showAll="0"/>
    <pivotField axis="axisRow" showAll="0" defaultSubtotal="0">
      <items count="5">
        <item h="1" x="3"/>
        <item x="1"/>
        <item x="4"/>
        <item x="2"/>
        <item x="0"/>
      </items>
    </pivotField>
    <pivotField dragToRow="0" dragToCol="0" dragToPage="0" showAll="0" defaultSubtotal="0"/>
  </pivotFields>
  <rowFields count="1">
    <field x="17"/>
  </rowFields>
  <rowItems count="5"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4"/>
    </i>
    <i t="grand">
      <x/>
    </i>
  </colItems>
  <dataFields count="1">
    <dataField name="Sum of incremental_revenue" fld="14" baseField="0" baseItem="0"/>
  </dataFields>
  <chartFormats count="1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Promotion Type">
  <location ref="A68:B74" firstHeaderRow="1" firstDataRow="1" firstDataCol="1"/>
  <pivotFields count="19">
    <pivotField showAll="0"/>
    <pivotField showAll="0"/>
    <pivotField showAll="0"/>
    <pivotField showAll="0"/>
    <pivotField showAll="0"/>
    <pivotField axis="axisRow" showAll="0" sortType="descending">
      <items count="6">
        <item x="1"/>
        <item x="4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 defaultSubtotal="0"/>
    <pivotField showAll="0"/>
    <pivotField numFmtId="9" showAll="0"/>
    <pivotField dataField="1" showAll="0"/>
    <pivotField numFmtId="10" showAll="0"/>
    <pivotField showAll="0"/>
    <pivotField showAll="0" defaultSubtotal="0"/>
    <pivotField dragToRow="0" dragToCol="0" dragToPage="0" showAll="0" defaultSubtotal="0"/>
  </pivotFields>
  <rowFields count="1">
    <field x="5"/>
  </rowFields>
  <rowItems count="6">
    <i>
      <x v="3"/>
    </i>
    <i>
      <x v="4"/>
    </i>
    <i>
      <x v="2"/>
    </i>
    <i>
      <x v="1"/>
    </i>
    <i>
      <x/>
    </i>
    <i t="grand">
      <x/>
    </i>
  </rowItems>
  <colItems count="1">
    <i/>
  </colItems>
  <dataFields count="1">
    <dataField name="Sum of incremental_revenue" fld="14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 rowHeaderCaption="Categories">
  <location ref="A97:Q104" firstHeaderRow="1" firstDataRow="2" firstDataCol="1"/>
  <pivotFields count="19">
    <pivotField showAll="0"/>
    <pivotField showAll="0"/>
    <pivotField showAll="0"/>
    <pivotField axis="axisCol" showAll="0">
      <items count="16">
        <item x="12"/>
        <item x="11"/>
        <item x="1"/>
        <item x="10"/>
        <item x="4"/>
        <item x="8"/>
        <item x="2"/>
        <item x="7"/>
        <item x="14"/>
        <item x="5"/>
        <item x="0"/>
        <item x="9"/>
        <item x="6"/>
        <item x="13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numFmtId="9" showAll="0"/>
    <pivotField dataField="1" showAll="0"/>
    <pivotField numFmtId="10" showAll="0"/>
    <pivotField showAll="0"/>
    <pivotField axis="axisRow" showAll="0" sortType="descending" defaultSubtotal="0">
      <items count="5">
        <item x="3"/>
        <item x="1"/>
        <item x="4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</pivotFields>
  <rowFields count="1">
    <field x="17"/>
  </rowFields>
  <rowItems count="6">
    <i>
      <x/>
    </i>
    <i>
      <x v="2"/>
    </i>
    <i>
      <x v="1"/>
    </i>
    <i>
      <x v="3"/>
    </i>
    <i>
      <x v="4"/>
    </i>
    <i t="grand">
      <x/>
    </i>
  </rowItems>
  <colFields count="1">
    <field x="3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incremental_revenue" fld="14" baseField="0" baseItem="0"/>
  </dataFields>
  <chartFormats count="4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Store ID">
  <location ref="E21:G33" firstHeaderRow="1" firstDataRow="2" firstDataCol="1"/>
  <pivotFields count="19">
    <pivotField showAll="0"/>
    <pivotField axis="axisRow" showAll="0" measureFilter="1" sortType="ascending">
      <items count="51">
        <item x="20"/>
        <item x="39"/>
        <item x="47"/>
        <item x="13"/>
        <item x="5"/>
        <item x="28"/>
        <item x="4"/>
        <item x="49"/>
        <item x="1"/>
        <item x="36"/>
        <item x="33"/>
        <item x="3"/>
        <item x="0"/>
        <item x="31"/>
        <item x="8"/>
        <item x="34"/>
        <item x="35"/>
        <item x="15"/>
        <item x="38"/>
        <item x="21"/>
        <item x="16"/>
        <item x="12"/>
        <item x="44"/>
        <item x="48"/>
        <item x="32"/>
        <item x="29"/>
        <item x="27"/>
        <item x="7"/>
        <item x="19"/>
        <item x="11"/>
        <item x="24"/>
        <item x="43"/>
        <item x="9"/>
        <item x="22"/>
        <item x="40"/>
        <item x="37"/>
        <item x="41"/>
        <item x="23"/>
        <item x="25"/>
        <item x="10"/>
        <item x="30"/>
        <item x="17"/>
        <item x="45"/>
        <item x="2"/>
        <item x="26"/>
        <item x="46"/>
        <item x="18"/>
        <item x="6"/>
        <item x="42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numFmtId="9" showAll="0"/>
    <pivotField dataField="1" showAll="0"/>
    <pivotField numFmtId="10" showAll="0"/>
    <pivotField showAll="0"/>
    <pivotField showAll="0" defaultSubtotal="0"/>
    <pivotField dragToRow="0" dragToCol="0" dragToPage="0" showAll="0" defaultSubtotal="0"/>
  </pivotFields>
  <rowFields count="1">
    <field x="1"/>
  </rowFields>
  <rowItems count="11">
    <i>
      <x v="34"/>
    </i>
    <i>
      <x v="48"/>
    </i>
    <i>
      <x v="49"/>
    </i>
    <i>
      <x v="42"/>
    </i>
    <i>
      <x v="36"/>
    </i>
    <i>
      <x v="41"/>
    </i>
    <i>
      <x v="44"/>
    </i>
    <i>
      <x v="35"/>
    </i>
    <i>
      <x v="14"/>
    </i>
    <i>
      <x v="4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su" fld="12" baseField="0" baseItem="0"/>
    <dataField name="Sum of incremental_revenue" fld="14" baseField="0" baseItem="0"/>
  </dataFields>
  <formats count="1"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top="0" val="10" filterVal="10"/>
        </filterColumn>
      </autoFilter>
    </filter>
  </filters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 rowHeaderCaption="Promotion Type">
  <location ref="A57:B60" firstHeaderRow="1" firstDataRow="1" firstDataCol="1"/>
  <pivotFields count="19">
    <pivotField showAll="0"/>
    <pivotField showAll="0"/>
    <pivotField showAll="0"/>
    <pivotField showAll="0"/>
    <pivotField showAll="0"/>
    <pivotField axis="axisRow" showAll="0" measureFilter="1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numFmtId="9" showAll="0"/>
    <pivotField dataField="1" showAll="0"/>
    <pivotField numFmtId="10" showAll="0"/>
    <pivotField showAll="0"/>
    <pivotField showAll="0" defaultSubtotal="0"/>
    <pivotField dragToRow="0" dragToCol="0" dragToPage="0" showAll="0" defaultSubtotal="0"/>
  </pivotFields>
  <rowFields count="1">
    <field x="5"/>
  </rowFields>
  <rowItems count="3">
    <i>
      <x v="3"/>
    </i>
    <i>
      <x v="4"/>
    </i>
    <i t="grand">
      <x/>
    </i>
  </rowItems>
  <colItems count="1">
    <i/>
  </colItems>
  <dataFields count="1">
    <dataField name="Sum of incremental_revenue" fld="1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4" iMeasureFld="0">
      <autoFilter ref="A1">
        <filterColumn colId="0">
          <top10 val="2" filterVal="2"/>
        </filterColumn>
      </autoFilter>
    </filter>
  </filters>
</pivotTableDefinition>
</file>

<file path=xl/pivotTables/pivotTable6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Promotion Type">
  <location ref="D68:E74" firstHeaderRow="1" firstDataRow="1" firstDataCol="1"/>
  <pivotFields count="19">
    <pivotField showAll="0"/>
    <pivotField showAll="0"/>
    <pivotField showAll="0"/>
    <pivotField showAll="0"/>
    <pivotField showAll="0"/>
    <pivotField axis="axisRow" showAll="0" sortType="descending">
      <items count="6">
        <item x="1"/>
        <item x="4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 defaultSubtotal="0"/>
    <pivotField dataField="1" showAll="0"/>
    <pivotField numFmtId="9" showAll="0"/>
    <pivotField showAll="0"/>
    <pivotField numFmtId="10" showAll="0"/>
    <pivotField showAll="0"/>
    <pivotField showAll="0" defaultSubtotal="0"/>
    <pivotField dragToRow="0" dragToCol="0" dragToPage="0" showAll="0" defaultSubtotal="0"/>
  </pivotFields>
  <rowFields count="1">
    <field x="5"/>
  </rowFields>
  <rowItems count="6">
    <i>
      <x v="4"/>
    </i>
    <i>
      <x v="3"/>
    </i>
    <i>
      <x v="1"/>
    </i>
    <i>
      <x v="2"/>
    </i>
    <i>
      <x/>
    </i>
    <i t="grand">
      <x/>
    </i>
  </rowItems>
  <colItems count="1">
    <i/>
  </colItems>
  <dataFields count="1">
    <dataField name="Sum of isu" fld="12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Product Code">
  <location ref="E107:G112" firstHeaderRow="1" firstDataRow="2" firstDataCol="1"/>
  <pivotFields count="19">
    <pivotField showAll="0"/>
    <pivotField showAll="0"/>
    <pivotField showAll="0"/>
    <pivotField axis="axisRow" showAll="0" measureFilter="1" sortType="ascending">
      <items count="16">
        <item x="3"/>
        <item x="13"/>
        <item x="6"/>
        <item x="9"/>
        <item x="0"/>
        <item x="5"/>
        <item x="14"/>
        <item x="7"/>
        <item x="2"/>
        <item x="8"/>
        <item x="4"/>
        <item x="10"/>
        <item x="1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6">
        <item x="1"/>
        <item x="4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 defaultSubtotal="0"/>
    <pivotField dataField="1" showAll="0"/>
    <pivotField numFmtId="9" showAll="0"/>
    <pivotField dataField="1" showAll="0"/>
    <pivotField numFmtId="10" showAll="0"/>
    <pivotField showAll="0"/>
    <pivotField showAll="0" defaultSubtotal="0"/>
    <pivotField dragToRow="0" dragToCol="0" dragToPage="0" showAll="0" defaultSubtotal="0"/>
  </pivotFields>
  <rowFields count="1">
    <field x="3"/>
  </rowFields>
  <rowItems count="4">
    <i>
      <x v="13"/>
    </i>
    <i>
      <x v="9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remental_revenue" fld="14" baseField="0" baseItem="0"/>
    <dataField name="Sum of isu" fld="12" baseField="0" baseItem="0"/>
  </dataFields>
  <pivotTableStyleInfo name="PivotStyleLight16" showRowHeaders="1" showColHeaders="1" showRowStripes="0" showColStripes="0" showLastColumn="1"/>
  <filters count="1">
    <filter fld="3" type="count" evalOrder="-1" id="6" iMeasureFld="0">
      <autoFilter ref="A1">
        <filterColumn colId="0">
          <top10 top="0" val="3" filterVal="3"/>
        </filterColumn>
      </autoFilter>
    </filter>
  </filters>
</pivotTableDefinition>
</file>

<file path=xl/pivotTables/pivotTable8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City">
  <location ref="I21:K33" firstHeaderRow="1" firstDataRow="2" firstDataCol="1"/>
  <pivotFields count="19">
    <pivotField showAll="0"/>
    <pivotField showAll="0" measureFilter="1" sortType="a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numFmtId="9" showAll="0"/>
    <pivotField dataField="1" showAll="0"/>
    <pivotField numFmtId="10" showAll="0"/>
    <pivotField axis="axisRow" showAll="0" sortType="descending">
      <items count="11">
        <item x="1"/>
        <item x="7"/>
        <item x="0"/>
        <item x="4"/>
        <item x="5"/>
        <item x="9"/>
        <item x="6"/>
        <item x="8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dragToRow="0" dragToCol="0" dragToPage="0" showAll="0" defaultSubtotal="0"/>
  </pivotFields>
  <rowFields count="1">
    <field x="16"/>
  </rowFields>
  <rowItems count="11">
    <i>
      <x/>
    </i>
    <i>
      <x v="1"/>
    </i>
    <i>
      <x v="3"/>
    </i>
    <i>
      <x v="6"/>
    </i>
    <i>
      <x v="2"/>
    </i>
    <i>
      <x v="4"/>
    </i>
    <i>
      <x v="9"/>
    </i>
    <i>
      <x v="5"/>
    </i>
    <i>
      <x v="8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remental_revenue" fld="14" baseField="0" baseItem="0"/>
    <dataField name="Sum of isu" fld="12" baseField="0" baseItem="0"/>
  </dataFields>
  <formats count="1"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count" evalOrder="-1" id="4" iMeasureFld="1">
      <autoFilter ref="A1">
        <filterColumn colId="0">
          <top10 top="0" val="10" filterVal="10"/>
        </filterColumn>
      </autoFilter>
    </filter>
  </filters>
</pivotTableDefinition>
</file>

<file path=xl/pivotTables/pivotTable9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motion Type">
  <location ref="D57:E60" firstHeaderRow="1" firstDataRow="1" firstDataCol="1"/>
  <pivotFields count="19">
    <pivotField showAll="0"/>
    <pivotField showAll="0"/>
    <pivotField showAll="0"/>
    <pivotField showAll="0"/>
    <pivotField showAll="0"/>
    <pivotField axis="axisRow" showAll="0" measureFilter="1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dataField="1" showAll="0"/>
    <pivotField numFmtId="9" showAll="0"/>
    <pivotField showAll="0"/>
    <pivotField numFmtId="10" showAll="0"/>
    <pivotField showAll="0"/>
    <pivotField showAll="0" defaultSubtotal="0"/>
    <pivotField dragToRow="0" dragToCol="0" dragToPage="0" showAll="0" defaultSubtotal="0"/>
  </pivotFields>
  <rowFields count="1">
    <field x="5"/>
  </rowFields>
  <rowItems count="3">
    <i>
      <x/>
    </i>
    <i>
      <x v="2"/>
    </i>
    <i t="grand">
      <x/>
    </i>
  </rowItems>
  <colItems count="1">
    <i/>
  </colItems>
  <dataFields count="1">
    <dataField name="Sum of isu" fld="12" baseField="0" baseItem="0"/>
  </dataFields>
  <pivotTableStyleInfo name="PivotStyleLight16" showRowHeaders="1" showColHeaders="1" showRowStripes="0" showColStripes="0" showLastColumn="1"/>
  <filters count="1">
    <filter fld="5" type="count" evalOrder="-1" id="5" iMeasureFld="0">
      <autoFilter ref="A1">
        <filterColumn colId="0">
          <top10 top="0" val="2" filterVal="2"/>
        </filterColumn>
      </autoFilter>
    </filter>
  </filters>
</pivotTableDefinition>
</file>

<file path=xl/tables/table1.xml><?xml version="1.0" encoding="utf-8"?>
<table xmlns="http://schemas.openxmlformats.org/spreadsheetml/2006/main" id="1" name="fact_events" displayName="fact_events" ref="A1:R1502" totalsRowCount="1" headerRowDxfId="33">
  <autoFilter ref="A1:R1501"/>
  <tableColumns count="18">
    <tableColumn id="11" name="event_id" dataDxfId="32" totalsRowDxfId="31"/>
    <tableColumn id="2" name="store_id" totalsRowDxfId="30"/>
    <tableColumn id="3" name="campaign_id" totalsRowDxfId="29"/>
    <tableColumn id="4" name="product_code" totalsRowDxfId="28"/>
    <tableColumn id="5" name="base_price" totalsRowDxfId="27"/>
    <tableColumn id="6" name="promo_type" totalsRowDxfId="26"/>
    <tableColumn id="15" name="promo_price" dataDxfId="25" totalsRowDxfId="24">
      <calculatedColumnFormula>IF(F2="25% OFF", E2*(1-0.25),IF(F2="50% OFF", E2*(1-0.5),IF(F2="33% OFF", E2*(1-0.33),IF(F2="500 CAshback", E2-500,IF(F2="BOGOF", E2/2,E2)))))</calculatedColumnFormula>
    </tableColumn>
    <tableColumn id="7" name="quantity_sold(before_promo)" totalsRowDxfId="23"/>
    <tableColumn id="13" name="revenue_(before_promo)" dataDxfId="22" totalsRowDxfId="21">
      <calculatedColumnFormula>E2*H2</calculatedColumnFormula>
    </tableColumn>
    <tableColumn id="8" name="quantity_sold(after_promo)" totalsRowDxfId="20"/>
    <tableColumn id="14" name="revenue_(after_promo)" dataDxfId="19" totalsRowDxfId="18">
      <calculatedColumnFormula>J2*G2</calculatedColumnFormula>
    </tableColumn>
    <tableColumn id="10" name="total_revenue" totalsRowFunction="sum" dataDxfId="17" totalsRowDxfId="16">
      <calculatedColumnFormula>fact_events[[#This Row],[revenue_(before_promo)]]+fact_events[[#This Row],[revenue_(after_promo)]]</calculatedColumnFormula>
    </tableColumn>
    <tableColumn id="16" name="isu" dataDxfId="15" totalsRowDxfId="14">
      <calculatedColumnFormula>J2-H2</calculatedColumnFormula>
    </tableColumn>
    <tableColumn id="17" name="isu%" dataDxfId="13" totalsRowDxfId="12">
      <calculatedColumnFormula>M2/H2</calculatedColumnFormula>
    </tableColumn>
    <tableColumn id="18" name="incremental_revenue" totalsRowFunction="sum" dataDxfId="11" totalsRowDxfId="10">
      <calculatedColumnFormula>K2-I2</calculatedColumnFormula>
    </tableColumn>
    <tableColumn id="1" name="incremental revenue" dataDxfId="9" totalsRowDxfId="8">
      <calculatedColumnFormula>O2/6460</calculatedColumnFormula>
    </tableColumn>
    <tableColumn id="9" name="city" dataDxfId="7" totalsRowDxfId="6">
      <calculatedColumnFormula>VLOOKUP(B2,dim_stores[#All],2,FALSE)</calculatedColumnFormula>
    </tableColumn>
    <tableColumn id="12" name="category" dataDxfId="5" totalsRowDxfId="4">
      <calculatedColumnFormula>VLOOKUP(D2,dim_products[#All],3,FALSE)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dim_stores" displayName="dim_stores" ref="A1:B51" totalsRowShown="0">
  <autoFilter ref="A1:B51"/>
  <tableColumns count="2">
    <tableColumn id="1" name="store_id"/>
    <tableColumn id="2" name="cit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dim_products" displayName="dim_products" ref="A1:C16" totalsRowShown="0">
  <autoFilter ref="A1:C16"/>
  <sortState ref="A2:C16">
    <sortCondition ref="A1"/>
  </sortState>
  <tableColumns count="3">
    <tableColumn id="1" name="product_code"/>
    <tableColumn id="2" name="product_name"/>
    <tableColumn id="3" name="categor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dim_campaigns" displayName="dim_campaigns" ref="A1:D3" totalsRowShown="0">
  <autoFilter ref="A1:D3"/>
  <tableColumns count="4">
    <tableColumn id="1" name="campaign_id"/>
    <tableColumn id="2" name="campaign_name"/>
    <tableColumn id="3" name="start_date" dataDxfId="3"/>
    <tableColumn id="4" name="end_da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5"/>
  <sheetViews>
    <sheetView topLeftCell="I1483" workbookViewId="0">
      <pane xSplit="20100" topLeftCell="S1"/>
      <selection activeCell="S1502" sqref="S1502"/>
      <selection pane="topRight" activeCell="S1" sqref="S1"/>
    </sheetView>
  </sheetViews>
  <sheetFormatPr defaultRowHeight="15" x14ac:dyDescent="0.25"/>
  <cols>
    <col min="1" max="1" width="13.5703125" bestFit="1" customWidth="1"/>
    <col min="2" max="2" width="10.42578125" customWidth="1"/>
    <col min="3" max="3" width="14.28515625" customWidth="1"/>
    <col min="4" max="4" width="15.28515625" customWidth="1"/>
    <col min="5" max="5" width="12.7109375" customWidth="1"/>
    <col min="6" max="6" width="14" customWidth="1"/>
    <col min="7" max="7" width="13" customWidth="1"/>
    <col min="8" max="8" width="15.140625" customWidth="1"/>
    <col min="9" max="9" width="12.140625" customWidth="1"/>
    <col min="10" max="10" width="15.85546875" customWidth="1"/>
    <col min="11" max="12" width="15.5703125" customWidth="1"/>
    <col min="13" max="13" width="9.5703125" customWidth="1"/>
    <col min="14" max="14" width="8.85546875" customWidth="1"/>
    <col min="15" max="15" width="12.5703125" customWidth="1"/>
    <col min="16" max="16" width="14" bestFit="1" customWidth="1"/>
    <col min="17" max="17" width="14" customWidth="1"/>
    <col min="18" max="18" width="17.28515625" customWidth="1"/>
    <col min="19" max="19" width="23" customWidth="1"/>
    <col min="20" max="20" width="18.140625" bestFit="1" customWidth="1"/>
    <col min="21" max="21" width="12" bestFit="1" customWidth="1"/>
    <col min="24" max="24" width="13.140625" customWidth="1"/>
    <col min="25" max="25" width="13.7109375" customWidth="1"/>
    <col min="26" max="26" width="33" bestFit="1" customWidth="1"/>
  </cols>
  <sheetData>
    <row r="1" spans="1:19" ht="34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1484</v>
      </c>
      <c r="H1" s="3" t="s">
        <v>6</v>
      </c>
      <c r="I1" s="3" t="s">
        <v>1482</v>
      </c>
      <c r="J1" s="3" t="s">
        <v>7</v>
      </c>
      <c r="K1" s="3" t="s">
        <v>1483</v>
      </c>
      <c r="L1" s="3" t="s">
        <v>1546</v>
      </c>
      <c r="M1" s="2" t="s">
        <v>1485</v>
      </c>
      <c r="N1" s="3" t="s">
        <v>1486</v>
      </c>
      <c r="O1" s="3" t="s">
        <v>1487</v>
      </c>
      <c r="P1" s="3" t="s">
        <v>1488</v>
      </c>
      <c r="Q1" s="3" t="s">
        <v>1490</v>
      </c>
      <c r="R1" s="3" t="s">
        <v>1504</v>
      </c>
      <c r="S1" s="3"/>
    </row>
    <row r="2" spans="1:19" x14ac:dyDescent="0.25">
      <c r="A2" s="1" t="s">
        <v>8</v>
      </c>
      <c r="B2" t="s">
        <v>9</v>
      </c>
      <c r="C2" t="s">
        <v>10</v>
      </c>
      <c r="D2" t="s">
        <v>11</v>
      </c>
      <c r="E2">
        <v>190</v>
      </c>
      <c r="F2" t="s">
        <v>12</v>
      </c>
      <c r="G2" s="1">
        <f t="shared" ref="G2:G65" si="0">IF(F2="25% OFF", E2*(1-0.25),IF(F2="50% OFF", E2*(1-0.5),IF(F2="33% OFF", E2*(1-0.33),IF(F2="500 CAshback", E2-500,IF(F2="BOGOF", E2/2,E2)))))</f>
        <v>95</v>
      </c>
      <c r="H2">
        <v>34</v>
      </c>
      <c r="I2" s="1">
        <f t="shared" ref="I2:I65" si="1">E2*H2</f>
        <v>6460</v>
      </c>
      <c r="J2">
        <v>52</v>
      </c>
      <c r="K2" s="1">
        <f t="shared" ref="K2:K65" si="2">J2*G2</f>
        <v>4940</v>
      </c>
      <c r="L2" s="1">
        <f>fact_events[[#This Row],[revenue_(before_promo)]]+fact_events[[#This Row],[revenue_(after_promo)]]</f>
        <v>11400</v>
      </c>
      <c r="M2" s="1">
        <f t="shared" ref="M2:M65" si="3">J2-H2</f>
        <v>18</v>
      </c>
      <c r="N2" s="4">
        <f t="shared" ref="N2:N65" si="4">M2/H2</f>
        <v>0.52941176470588236</v>
      </c>
      <c r="O2" s="1">
        <f t="shared" ref="O2:O65" si="5">K2-I2</f>
        <v>-1520</v>
      </c>
      <c r="P2" s="5">
        <f t="shared" ref="P2:P65" si="6">O2/6460</f>
        <v>-0.23529411764705882</v>
      </c>
      <c r="Q2" s="1" t="str">
        <f>VLOOKUP(B2,dim_stores[#All],2,FALSE)</f>
        <v>Coimbatore</v>
      </c>
      <c r="R2" s="1" t="str">
        <f>VLOOKUP(D2,dim_products[#All],3,FALSE)</f>
        <v>Personal Care</v>
      </c>
    </row>
    <row r="3" spans="1:19" x14ac:dyDescent="0.25">
      <c r="A3" s="1" t="s">
        <v>13</v>
      </c>
      <c r="B3" t="s">
        <v>14</v>
      </c>
      <c r="C3" t="s">
        <v>15</v>
      </c>
      <c r="D3" t="s">
        <v>16</v>
      </c>
      <c r="E3">
        <v>156</v>
      </c>
      <c r="F3" t="s">
        <v>17</v>
      </c>
      <c r="G3" s="1">
        <f t="shared" si="0"/>
        <v>117</v>
      </c>
      <c r="H3">
        <v>393</v>
      </c>
      <c r="I3" s="1">
        <f t="shared" si="1"/>
        <v>61308</v>
      </c>
      <c r="J3">
        <v>322</v>
      </c>
      <c r="K3" s="1">
        <f t="shared" si="2"/>
        <v>37674</v>
      </c>
      <c r="L3" s="1">
        <f>fact_events[[#This Row],[revenue_(before_promo)]]+fact_events[[#This Row],[revenue_(after_promo)]]</f>
        <v>98982</v>
      </c>
      <c r="M3" s="1">
        <f t="shared" si="3"/>
        <v>-71</v>
      </c>
      <c r="N3" s="4">
        <f t="shared" si="4"/>
        <v>-0.1806615776081425</v>
      </c>
      <c r="O3" s="1">
        <f t="shared" si="5"/>
        <v>-23634</v>
      </c>
      <c r="P3" s="5">
        <f t="shared" si="6"/>
        <v>-3.6585139318885447</v>
      </c>
      <c r="Q3" s="1" t="str">
        <f>VLOOKUP(B3,dim_stores[#All],2,FALSE)</f>
        <v>Bengaluru</v>
      </c>
      <c r="R3" s="1" t="str">
        <f>VLOOKUP(D3,dim_products[#All],3,FALSE)</f>
        <v>Grocery &amp; Staples</v>
      </c>
    </row>
    <row r="4" spans="1:19" x14ac:dyDescent="0.25">
      <c r="A4" s="1" t="s">
        <v>18</v>
      </c>
      <c r="B4" t="s">
        <v>19</v>
      </c>
      <c r="C4" t="s">
        <v>10</v>
      </c>
      <c r="D4" t="s">
        <v>20</v>
      </c>
      <c r="E4">
        <v>300</v>
      </c>
      <c r="F4" t="s">
        <v>21</v>
      </c>
      <c r="G4" s="1">
        <f t="shared" si="0"/>
        <v>150</v>
      </c>
      <c r="H4">
        <v>22</v>
      </c>
      <c r="I4" s="1">
        <f t="shared" si="1"/>
        <v>6600</v>
      </c>
      <c r="J4">
        <v>85</v>
      </c>
      <c r="K4" s="1">
        <f t="shared" si="2"/>
        <v>12750</v>
      </c>
      <c r="L4" s="1">
        <f>fact_events[[#This Row],[revenue_(before_promo)]]+fact_events[[#This Row],[revenue_(after_promo)]]</f>
        <v>19350</v>
      </c>
      <c r="M4" s="1">
        <f t="shared" si="3"/>
        <v>63</v>
      </c>
      <c r="N4" s="4">
        <f t="shared" si="4"/>
        <v>2.8636363636363638</v>
      </c>
      <c r="O4" s="1">
        <f t="shared" si="5"/>
        <v>6150</v>
      </c>
      <c r="P4" s="5">
        <f t="shared" si="6"/>
        <v>0.95201238390092879</v>
      </c>
      <c r="Q4" s="1" t="str">
        <f>VLOOKUP(B4,dim_stores[#All],2,FALSE)</f>
        <v>Vijayawada</v>
      </c>
      <c r="R4" s="1" t="str">
        <f>VLOOKUP(D4,dim_products[#All],3,FALSE)</f>
        <v>Home Care</v>
      </c>
    </row>
    <row r="5" spans="1:19" x14ac:dyDescent="0.25">
      <c r="A5" s="1" t="s">
        <v>22</v>
      </c>
      <c r="B5" t="s">
        <v>23</v>
      </c>
      <c r="C5" t="s">
        <v>15</v>
      </c>
      <c r="D5" t="s">
        <v>24</v>
      </c>
      <c r="E5">
        <v>3000</v>
      </c>
      <c r="F5" t="s">
        <v>25</v>
      </c>
      <c r="G5" s="1">
        <f t="shared" si="0"/>
        <v>2500</v>
      </c>
      <c r="H5">
        <v>329</v>
      </c>
      <c r="I5" s="1">
        <f t="shared" si="1"/>
        <v>987000</v>
      </c>
      <c r="J5">
        <v>1000</v>
      </c>
      <c r="K5" s="1">
        <f t="shared" si="2"/>
        <v>2500000</v>
      </c>
      <c r="L5" s="1">
        <f>fact_events[[#This Row],[revenue_(before_promo)]]+fact_events[[#This Row],[revenue_(after_promo)]]</f>
        <v>3487000</v>
      </c>
      <c r="M5" s="1">
        <f t="shared" si="3"/>
        <v>671</v>
      </c>
      <c r="N5" s="4">
        <f t="shared" si="4"/>
        <v>2.0395136778115504</v>
      </c>
      <c r="O5" s="1">
        <f t="shared" si="5"/>
        <v>1513000</v>
      </c>
      <c r="P5" s="5">
        <f t="shared" si="6"/>
        <v>234.21052631578948</v>
      </c>
      <c r="Q5" s="1" t="str">
        <f>VLOOKUP(B5,dim_stores[#All],2,FALSE)</f>
        <v>Coimbatore</v>
      </c>
      <c r="R5" s="1" t="str">
        <f>VLOOKUP(D5,dim_products[#All],3,FALSE)</f>
        <v>Combo1</v>
      </c>
    </row>
    <row r="6" spans="1:19" x14ac:dyDescent="0.25">
      <c r="A6" s="1" t="s">
        <v>26</v>
      </c>
      <c r="B6" t="s">
        <v>27</v>
      </c>
      <c r="C6" t="s">
        <v>15</v>
      </c>
      <c r="D6" t="s">
        <v>28</v>
      </c>
      <c r="E6">
        <v>55</v>
      </c>
      <c r="F6" t="s">
        <v>17</v>
      </c>
      <c r="G6" s="1">
        <f t="shared" si="0"/>
        <v>41.25</v>
      </c>
      <c r="H6">
        <v>108</v>
      </c>
      <c r="I6" s="1">
        <f t="shared" si="1"/>
        <v>5940</v>
      </c>
      <c r="J6">
        <v>93</v>
      </c>
      <c r="K6" s="1">
        <f t="shared" si="2"/>
        <v>3836.25</v>
      </c>
      <c r="L6" s="1">
        <f>fact_events[[#This Row],[revenue_(before_promo)]]+fact_events[[#This Row],[revenue_(after_promo)]]</f>
        <v>9776.25</v>
      </c>
      <c r="M6" s="1">
        <f t="shared" si="3"/>
        <v>-15</v>
      </c>
      <c r="N6" s="4">
        <f t="shared" si="4"/>
        <v>-0.1388888888888889</v>
      </c>
      <c r="O6" s="1">
        <f t="shared" si="5"/>
        <v>-2103.75</v>
      </c>
      <c r="P6" s="5">
        <f t="shared" si="6"/>
        <v>-0.32565789473684209</v>
      </c>
      <c r="Q6" s="1" t="str">
        <f>VLOOKUP(B6,dim_stores[#All],2,FALSE)</f>
        <v>Bengaluru</v>
      </c>
      <c r="R6" s="1" t="str">
        <f>VLOOKUP(D6,dim_products[#All],3,FALSE)</f>
        <v>Home Care</v>
      </c>
    </row>
    <row r="7" spans="1:19" x14ac:dyDescent="0.25">
      <c r="A7" s="1" t="s">
        <v>1481</v>
      </c>
      <c r="B7" t="s">
        <v>29</v>
      </c>
      <c r="C7" t="s">
        <v>15</v>
      </c>
      <c r="D7" t="s">
        <v>11</v>
      </c>
      <c r="E7">
        <v>190</v>
      </c>
      <c r="F7" t="s">
        <v>12</v>
      </c>
      <c r="G7" s="1">
        <f t="shared" si="0"/>
        <v>95</v>
      </c>
      <c r="H7">
        <v>91</v>
      </c>
      <c r="I7" s="1">
        <f t="shared" si="1"/>
        <v>17290</v>
      </c>
      <c r="J7">
        <v>116</v>
      </c>
      <c r="K7" s="1">
        <f t="shared" si="2"/>
        <v>11020</v>
      </c>
      <c r="L7" s="1">
        <f>fact_events[[#This Row],[revenue_(before_promo)]]+fact_events[[#This Row],[revenue_(after_promo)]]</f>
        <v>28310</v>
      </c>
      <c r="M7" s="1">
        <f t="shared" si="3"/>
        <v>25</v>
      </c>
      <c r="N7" s="4">
        <f t="shared" si="4"/>
        <v>0.27472527472527475</v>
      </c>
      <c r="O7" s="1">
        <f t="shared" si="5"/>
        <v>-6270</v>
      </c>
      <c r="P7" s="5">
        <f t="shared" si="6"/>
        <v>-0.97058823529411764</v>
      </c>
      <c r="Q7" s="1" t="str">
        <f>VLOOKUP(B7,dim_stores[#All],2,FALSE)</f>
        <v>Bengaluru</v>
      </c>
      <c r="R7" s="1" t="str">
        <f>VLOOKUP(D7,dim_products[#All],3,FALSE)</f>
        <v>Personal Care</v>
      </c>
    </row>
    <row r="8" spans="1:19" x14ac:dyDescent="0.25">
      <c r="A8" s="1" t="s">
        <v>30</v>
      </c>
      <c r="B8" t="s">
        <v>31</v>
      </c>
      <c r="C8" t="s">
        <v>10</v>
      </c>
      <c r="D8" t="s">
        <v>32</v>
      </c>
      <c r="E8">
        <v>50</v>
      </c>
      <c r="F8" t="s">
        <v>17</v>
      </c>
      <c r="G8" s="1">
        <f t="shared" si="0"/>
        <v>37.5</v>
      </c>
      <c r="H8">
        <v>31</v>
      </c>
      <c r="I8" s="1">
        <f t="shared" si="1"/>
        <v>1550</v>
      </c>
      <c r="J8">
        <v>26</v>
      </c>
      <c r="K8" s="1">
        <f t="shared" si="2"/>
        <v>975</v>
      </c>
      <c r="L8" s="1">
        <f>fact_events[[#This Row],[revenue_(before_promo)]]+fact_events[[#This Row],[revenue_(after_promo)]]</f>
        <v>2525</v>
      </c>
      <c r="M8" s="1">
        <f t="shared" si="3"/>
        <v>-5</v>
      </c>
      <c r="N8" s="4">
        <f t="shared" si="4"/>
        <v>-0.16129032258064516</v>
      </c>
      <c r="O8" s="1">
        <f t="shared" si="5"/>
        <v>-575</v>
      </c>
      <c r="P8" s="5">
        <f t="shared" si="6"/>
        <v>-8.9009287925696595E-2</v>
      </c>
      <c r="Q8" s="1" t="str">
        <f>VLOOKUP(B8,dim_stores[#All],2,FALSE)</f>
        <v>Visakhapatnam</v>
      </c>
      <c r="R8" s="1" t="str">
        <f>VLOOKUP(D8,dim_products[#All],3,FALSE)</f>
        <v>Personal Care</v>
      </c>
    </row>
    <row r="9" spans="1:19" x14ac:dyDescent="0.25">
      <c r="A9" s="1" t="s">
        <v>33</v>
      </c>
      <c r="B9" t="s">
        <v>34</v>
      </c>
      <c r="C9" t="s">
        <v>15</v>
      </c>
      <c r="D9" t="s">
        <v>35</v>
      </c>
      <c r="E9">
        <v>350</v>
      </c>
      <c r="F9" t="s">
        <v>21</v>
      </c>
      <c r="G9" s="1">
        <f t="shared" si="0"/>
        <v>175</v>
      </c>
      <c r="H9">
        <v>73</v>
      </c>
      <c r="I9" s="1">
        <f t="shared" si="1"/>
        <v>25550</v>
      </c>
      <c r="J9">
        <v>245</v>
      </c>
      <c r="K9" s="1">
        <f t="shared" si="2"/>
        <v>42875</v>
      </c>
      <c r="L9" s="1">
        <f>fact_events[[#This Row],[revenue_(before_promo)]]+fact_events[[#This Row],[revenue_(after_promo)]]</f>
        <v>68425</v>
      </c>
      <c r="M9" s="1">
        <f t="shared" si="3"/>
        <v>172</v>
      </c>
      <c r="N9" s="4">
        <f t="shared" si="4"/>
        <v>2.3561643835616439</v>
      </c>
      <c r="O9" s="1">
        <f t="shared" si="5"/>
        <v>17325</v>
      </c>
      <c r="P9" s="5">
        <f t="shared" si="6"/>
        <v>2.681888544891641</v>
      </c>
      <c r="Q9" s="1" t="str">
        <f>VLOOKUP(B9,dim_stores[#All],2,FALSE)</f>
        <v>Hyderabad</v>
      </c>
      <c r="R9" s="1" t="str">
        <f>VLOOKUP(D9,dim_products[#All],3,FALSE)</f>
        <v>Home Appliances</v>
      </c>
    </row>
    <row r="10" spans="1:19" x14ac:dyDescent="0.25">
      <c r="A10" s="1" t="s">
        <v>36</v>
      </c>
      <c r="B10" t="s">
        <v>37</v>
      </c>
      <c r="C10" t="s">
        <v>10</v>
      </c>
      <c r="D10" t="s">
        <v>38</v>
      </c>
      <c r="E10">
        <v>1190</v>
      </c>
      <c r="F10" t="s">
        <v>21</v>
      </c>
      <c r="G10" s="1">
        <f t="shared" si="0"/>
        <v>595</v>
      </c>
      <c r="H10">
        <v>30</v>
      </c>
      <c r="I10" s="1">
        <f t="shared" si="1"/>
        <v>35700</v>
      </c>
      <c r="J10">
        <v>79</v>
      </c>
      <c r="K10" s="1">
        <f t="shared" si="2"/>
        <v>47005</v>
      </c>
      <c r="L10" s="1">
        <f>fact_events[[#This Row],[revenue_(before_promo)]]+fact_events[[#This Row],[revenue_(after_promo)]]</f>
        <v>82705</v>
      </c>
      <c r="M10" s="1">
        <f t="shared" si="3"/>
        <v>49</v>
      </c>
      <c r="N10" s="4">
        <f t="shared" si="4"/>
        <v>1.6333333333333333</v>
      </c>
      <c r="O10" s="1">
        <f t="shared" si="5"/>
        <v>11305</v>
      </c>
      <c r="P10" s="5">
        <f t="shared" si="6"/>
        <v>1.75</v>
      </c>
      <c r="Q10" s="1" t="str">
        <f>VLOOKUP(B10,dim_stores[#All],2,FALSE)</f>
        <v>Coimbatore</v>
      </c>
      <c r="R10" s="1" t="str">
        <f>VLOOKUP(D10,dim_products[#All],3,FALSE)</f>
        <v>Home Care</v>
      </c>
    </row>
    <row r="11" spans="1:19" x14ac:dyDescent="0.25">
      <c r="A11" s="1" t="s">
        <v>39</v>
      </c>
      <c r="B11" t="s">
        <v>40</v>
      </c>
      <c r="C11" t="s">
        <v>10</v>
      </c>
      <c r="D11" t="s">
        <v>16</v>
      </c>
      <c r="E11">
        <v>200</v>
      </c>
      <c r="F11" t="s">
        <v>21</v>
      </c>
      <c r="G11" s="1">
        <f t="shared" si="0"/>
        <v>100</v>
      </c>
      <c r="H11">
        <v>318</v>
      </c>
      <c r="I11" s="1">
        <f t="shared" si="1"/>
        <v>63600</v>
      </c>
      <c r="J11">
        <v>1265</v>
      </c>
      <c r="K11" s="1">
        <f t="shared" si="2"/>
        <v>126500</v>
      </c>
      <c r="L11" s="1">
        <f>fact_events[[#This Row],[revenue_(before_promo)]]+fact_events[[#This Row],[revenue_(after_promo)]]</f>
        <v>190100</v>
      </c>
      <c r="M11" s="1">
        <f t="shared" si="3"/>
        <v>947</v>
      </c>
      <c r="N11" s="4">
        <f t="shared" si="4"/>
        <v>2.9779874213836477</v>
      </c>
      <c r="O11" s="1">
        <f t="shared" si="5"/>
        <v>62900</v>
      </c>
      <c r="P11" s="5">
        <f t="shared" si="6"/>
        <v>9.7368421052631575</v>
      </c>
      <c r="Q11" s="1" t="str">
        <f>VLOOKUP(B11,dim_stores[#All],2,FALSE)</f>
        <v>Madurai</v>
      </c>
      <c r="R11" s="1" t="str">
        <f>VLOOKUP(D11,dim_products[#All],3,FALSE)</f>
        <v>Grocery &amp; Staples</v>
      </c>
    </row>
    <row r="12" spans="1:19" x14ac:dyDescent="0.25">
      <c r="A12" s="1" t="s">
        <v>41</v>
      </c>
      <c r="B12" t="s">
        <v>42</v>
      </c>
      <c r="C12" t="s">
        <v>15</v>
      </c>
      <c r="D12" t="s">
        <v>43</v>
      </c>
      <c r="E12">
        <v>415</v>
      </c>
      <c r="F12" t="s">
        <v>17</v>
      </c>
      <c r="G12" s="1">
        <f t="shared" si="0"/>
        <v>311.25</v>
      </c>
      <c r="H12">
        <v>78</v>
      </c>
      <c r="I12" s="1">
        <f t="shared" si="1"/>
        <v>32370</v>
      </c>
      <c r="J12">
        <v>70</v>
      </c>
      <c r="K12" s="1">
        <f t="shared" si="2"/>
        <v>21787.5</v>
      </c>
      <c r="L12" s="1">
        <f>fact_events[[#This Row],[revenue_(before_promo)]]+fact_events[[#This Row],[revenue_(after_promo)]]</f>
        <v>54157.5</v>
      </c>
      <c r="M12" s="1">
        <f t="shared" si="3"/>
        <v>-8</v>
      </c>
      <c r="N12" s="4">
        <f t="shared" si="4"/>
        <v>-0.10256410256410256</v>
      </c>
      <c r="O12" s="1">
        <f t="shared" si="5"/>
        <v>-10582.5</v>
      </c>
      <c r="P12" s="5">
        <f t="shared" si="6"/>
        <v>-1.638157894736842</v>
      </c>
      <c r="Q12" s="1" t="str">
        <f>VLOOKUP(B12,dim_stores[#All],2,FALSE)</f>
        <v>Mysuru</v>
      </c>
      <c r="R12" s="1" t="str">
        <f>VLOOKUP(D12,dim_products[#All],3,FALSE)</f>
        <v>Home Care</v>
      </c>
    </row>
    <row r="13" spans="1:19" x14ac:dyDescent="0.25">
      <c r="A13" s="1" t="s">
        <v>44</v>
      </c>
      <c r="B13" t="s">
        <v>45</v>
      </c>
      <c r="C13" t="s">
        <v>10</v>
      </c>
      <c r="D13" t="s">
        <v>24</v>
      </c>
      <c r="E13">
        <v>3000</v>
      </c>
      <c r="F13" t="s">
        <v>25</v>
      </c>
      <c r="G13" s="1">
        <f t="shared" si="0"/>
        <v>2500</v>
      </c>
      <c r="H13">
        <v>126</v>
      </c>
      <c r="I13" s="1">
        <f t="shared" si="1"/>
        <v>378000</v>
      </c>
      <c r="J13">
        <v>302</v>
      </c>
      <c r="K13" s="1">
        <f t="shared" si="2"/>
        <v>755000</v>
      </c>
      <c r="L13" s="1">
        <f>fact_events[[#This Row],[revenue_(before_promo)]]+fact_events[[#This Row],[revenue_(after_promo)]]</f>
        <v>1133000</v>
      </c>
      <c r="M13" s="1">
        <f t="shared" si="3"/>
        <v>176</v>
      </c>
      <c r="N13" s="4">
        <f t="shared" si="4"/>
        <v>1.3968253968253967</v>
      </c>
      <c r="O13" s="1">
        <f t="shared" si="5"/>
        <v>377000</v>
      </c>
      <c r="P13" s="5">
        <f t="shared" si="6"/>
        <v>58.359133126934985</v>
      </c>
      <c r="Q13" s="1" t="str">
        <f>VLOOKUP(B13,dim_stores[#All],2,FALSE)</f>
        <v>Hyderabad</v>
      </c>
      <c r="R13" s="1" t="str">
        <f>VLOOKUP(D13,dim_products[#All],3,FALSE)</f>
        <v>Combo1</v>
      </c>
    </row>
    <row r="14" spans="1:19" x14ac:dyDescent="0.25">
      <c r="A14" s="1" t="s">
        <v>46</v>
      </c>
      <c r="B14" t="s">
        <v>47</v>
      </c>
      <c r="C14" t="s">
        <v>15</v>
      </c>
      <c r="D14" t="s">
        <v>48</v>
      </c>
      <c r="E14">
        <v>62</v>
      </c>
      <c r="F14" t="s">
        <v>12</v>
      </c>
      <c r="G14" s="1">
        <f t="shared" si="0"/>
        <v>31</v>
      </c>
      <c r="H14">
        <v>154</v>
      </c>
      <c r="I14" s="1">
        <f t="shared" si="1"/>
        <v>9548</v>
      </c>
      <c r="J14">
        <v>207</v>
      </c>
      <c r="K14" s="1">
        <f t="shared" si="2"/>
        <v>6417</v>
      </c>
      <c r="L14" s="1">
        <f>fact_events[[#This Row],[revenue_(before_promo)]]+fact_events[[#This Row],[revenue_(after_promo)]]</f>
        <v>15965</v>
      </c>
      <c r="M14" s="1">
        <f t="shared" si="3"/>
        <v>53</v>
      </c>
      <c r="N14" s="4">
        <f t="shared" si="4"/>
        <v>0.34415584415584416</v>
      </c>
      <c r="O14" s="1">
        <f t="shared" si="5"/>
        <v>-3131</v>
      </c>
      <c r="P14" s="5">
        <f t="shared" si="6"/>
        <v>-0.48467492260061917</v>
      </c>
      <c r="Q14" s="1" t="str">
        <f>VLOOKUP(B14,dim_stores[#All],2,FALSE)</f>
        <v>Chennai</v>
      </c>
      <c r="R14" s="1" t="str">
        <f>VLOOKUP(D14,dim_products[#All],3,FALSE)</f>
        <v>Personal Care</v>
      </c>
    </row>
    <row r="15" spans="1:19" x14ac:dyDescent="0.25">
      <c r="A15" s="1" t="s">
        <v>49</v>
      </c>
      <c r="B15" t="s">
        <v>50</v>
      </c>
      <c r="C15" t="s">
        <v>15</v>
      </c>
      <c r="D15" t="s">
        <v>51</v>
      </c>
      <c r="E15">
        <v>290</v>
      </c>
      <c r="F15" t="s">
        <v>17</v>
      </c>
      <c r="G15" s="1">
        <f t="shared" si="0"/>
        <v>217.5</v>
      </c>
      <c r="H15">
        <v>343</v>
      </c>
      <c r="I15" s="1">
        <f t="shared" si="1"/>
        <v>99470</v>
      </c>
      <c r="J15">
        <v>270</v>
      </c>
      <c r="K15" s="1">
        <f t="shared" si="2"/>
        <v>58725</v>
      </c>
      <c r="L15" s="1">
        <f>fact_events[[#This Row],[revenue_(before_promo)]]+fact_events[[#This Row],[revenue_(after_promo)]]</f>
        <v>158195</v>
      </c>
      <c r="M15" s="1">
        <f t="shared" si="3"/>
        <v>-73</v>
      </c>
      <c r="N15" s="4">
        <f t="shared" si="4"/>
        <v>-0.21282798833819241</v>
      </c>
      <c r="O15" s="1">
        <f t="shared" si="5"/>
        <v>-40745</v>
      </c>
      <c r="P15" s="5">
        <f t="shared" si="6"/>
        <v>-6.3072755417956659</v>
      </c>
      <c r="Q15" s="1" t="str">
        <f>VLOOKUP(B15,dim_stores[#All],2,FALSE)</f>
        <v>Bengaluru</v>
      </c>
      <c r="R15" s="1" t="str">
        <f>VLOOKUP(D15,dim_products[#All],3,FALSE)</f>
        <v>Grocery &amp; Staples</v>
      </c>
    </row>
    <row r="16" spans="1:19" x14ac:dyDescent="0.25">
      <c r="A16" s="1" t="s">
        <v>1481</v>
      </c>
      <c r="B16" t="s">
        <v>52</v>
      </c>
      <c r="C16" t="s">
        <v>10</v>
      </c>
      <c r="D16" t="s">
        <v>53</v>
      </c>
      <c r="E16">
        <v>860</v>
      </c>
      <c r="F16" t="s">
        <v>54</v>
      </c>
      <c r="G16" s="1">
        <f t="shared" si="0"/>
        <v>576.19999999999993</v>
      </c>
      <c r="H16">
        <v>348</v>
      </c>
      <c r="I16" s="1">
        <f t="shared" si="1"/>
        <v>299280</v>
      </c>
      <c r="J16">
        <v>480</v>
      </c>
      <c r="K16" s="1">
        <f t="shared" si="2"/>
        <v>276575.99999999994</v>
      </c>
      <c r="L16" s="1">
        <f>fact_events[[#This Row],[revenue_(before_promo)]]+fact_events[[#This Row],[revenue_(after_promo)]]</f>
        <v>575856</v>
      </c>
      <c r="M16" s="1">
        <f t="shared" si="3"/>
        <v>132</v>
      </c>
      <c r="N16" s="4">
        <f t="shared" si="4"/>
        <v>0.37931034482758619</v>
      </c>
      <c r="O16" s="1">
        <f t="shared" si="5"/>
        <v>-22704.000000000058</v>
      </c>
      <c r="P16" s="5">
        <f t="shared" si="6"/>
        <v>-3.5145510835913405</v>
      </c>
      <c r="Q16" s="1" t="str">
        <f>VLOOKUP(B16,dim_stores[#All],2,FALSE)</f>
        <v>Visakhapatnam</v>
      </c>
      <c r="R16" s="1" t="str">
        <f>VLOOKUP(D16,dim_products[#All],3,FALSE)</f>
        <v>Grocery &amp; Staples</v>
      </c>
    </row>
    <row r="17" spans="1:19" x14ac:dyDescent="0.25">
      <c r="A17" s="1" t="s">
        <v>55</v>
      </c>
      <c r="B17" t="s">
        <v>56</v>
      </c>
      <c r="C17" t="s">
        <v>10</v>
      </c>
      <c r="D17" t="s">
        <v>20</v>
      </c>
      <c r="E17">
        <v>300</v>
      </c>
      <c r="F17" t="s">
        <v>21</v>
      </c>
      <c r="G17" s="1">
        <f t="shared" si="0"/>
        <v>150</v>
      </c>
      <c r="H17">
        <v>43</v>
      </c>
      <c r="I17" s="1">
        <f t="shared" si="1"/>
        <v>12900</v>
      </c>
      <c r="J17">
        <v>167</v>
      </c>
      <c r="K17" s="1">
        <f t="shared" si="2"/>
        <v>25050</v>
      </c>
      <c r="L17" s="1">
        <f>fact_events[[#This Row],[revenue_(before_promo)]]+fact_events[[#This Row],[revenue_(after_promo)]]</f>
        <v>37950</v>
      </c>
      <c r="M17" s="1">
        <f t="shared" si="3"/>
        <v>124</v>
      </c>
      <c r="N17" s="4">
        <f t="shared" si="4"/>
        <v>2.8837209302325579</v>
      </c>
      <c r="O17" s="1">
        <f t="shared" si="5"/>
        <v>12150</v>
      </c>
      <c r="P17" s="5">
        <f t="shared" si="6"/>
        <v>1.8808049535603715</v>
      </c>
      <c r="Q17" s="1" t="str">
        <f>VLOOKUP(B17,dim_stores[#All],2,FALSE)</f>
        <v>Chennai</v>
      </c>
      <c r="R17" s="1" t="str">
        <f>VLOOKUP(D17,dim_products[#All],3,FALSE)</f>
        <v>Home Care</v>
      </c>
    </row>
    <row r="18" spans="1:19" x14ac:dyDescent="0.25">
      <c r="A18" s="1" t="s">
        <v>57</v>
      </c>
      <c r="B18" t="s">
        <v>58</v>
      </c>
      <c r="C18" t="s">
        <v>10</v>
      </c>
      <c r="D18" t="s">
        <v>43</v>
      </c>
      <c r="E18">
        <v>415</v>
      </c>
      <c r="F18" t="s">
        <v>17</v>
      </c>
      <c r="G18" s="1">
        <f t="shared" si="0"/>
        <v>311.25</v>
      </c>
      <c r="H18">
        <v>39</v>
      </c>
      <c r="I18" s="1">
        <f t="shared" si="1"/>
        <v>16185</v>
      </c>
      <c r="J18">
        <v>33</v>
      </c>
      <c r="K18" s="1">
        <f t="shared" si="2"/>
        <v>10271.25</v>
      </c>
      <c r="L18" s="1">
        <f>fact_events[[#This Row],[revenue_(before_promo)]]+fact_events[[#This Row],[revenue_(after_promo)]]</f>
        <v>26456.25</v>
      </c>
      <c r="M18" s="1">
        <f t="shared" si="3"/>
        <v>-6</v>
      </c>
      <c r="N18" s="4">
        <f t="shared" si="4"/>
        <v>-0.15384615384615385</v>
      </c>
      <c r="O18" s="1">
        <f t="shared" si="5"/>
        <v>-5913.75</v>
      </c>
      <c r="P18" s="5">
        <f t="shared" si="6"/>
        <v>-0.9154411764705882</v>
      </c>
      <c r="Q18" s="1" t="str">
        <f>VLOOKUP(B18,dim_stores[#All],2,FALSE)</f>
        <v>Chennai</v>
      </c>
      <c r="R18" s="1" t="str">
        <f>VLOOKUP(D18,dim_products[#All],3,FALSE)</f>
        <v>Home Care</v>
      </c>
    </row>
    <row r="19" spans="1:19" x14ac:dyDescent="0.25">
      <c r="A19" s="1" t="s">
        <v>59</v>
      </c>
      <c r="B19" t="s">
        <v>60</v>
      </c>
      <c r="C19" t="s">
        <v>15</v>
      </c>
      <c r="D19" t="s">
        <v>61</v>
      </c>
      <c r="E19">
        <v>172</v>
      </c>
      <c r="F19" t="s">
        <v>54</v>
      </c>
      <c r="G19" s="1">
        <f t="shared" si="0"/>
        <v>115.23999999999998</v>
      </c>
      <c r="H19">
        <v>164</v>
      </c>
      <c r="I19" s="1">
        <f t="shared" si="1"/>
        <v>28208</v>
      </c>
      <c r="J19">
        <v>236</v>
      </c>
      <c r="K19" s="1">
        <f t="shared" si="2"/>
        <v>27196.639999999996</v>
      </c>
      <c r="L19" s="1">
        <f>fact_events[[#This Row],[revenue_(before_promo)]]+fact_events[[#This Row],[revenue_(after_promo)]]</f>
        <v>55404.639999999999</v>
      </c>
      <c r="M19" s="1">
        <f t="shared" si="3"/>
        <v>72</v>
      </c>
      <c r="N19" s="4">
        <f t="shared" si="4"/>
        <v>0.43902439024390244</v>
      </c>
      <c r="O19" s="1">
        <f t="shared" si="5"/>
        <v>-1011.3600000000042</v>
      </c>
      <c r="P19" s="5">
        <f t="shared" si="6"/>
        <v>-0.15655727554179633</v>
      </c>
      <c r="Q19" s="1" t="str">
        <f>VLOOKUP(B19,dim_stores[#All],2,FALSE)</f>
        <v>Trivandrum</v>
      </c>
      <c r="R19" s="1" t="str">
        <f>VLOOKUP(D19,dim_products[#All],3,FALSE)</f>
        <v>Grocery &amp; Staples</v>
      </c>
    </row>
    <row r="20" spans="1:19" x14ac:dyDescent="0.25">
      <c r="A20" s="1" t="s">
        <v>62</v>
      </c>
      <c r="B20" t="s">
        <v>63</v>
      </c>
      <c r="C20" t="s">
        <v>10</v>
      </c>
      <c r="D20" t="s">
        <v>43</v>
      </c>
      <c r="E20">
        <v>415</v>
      </c>
      <c r="F20" t="s">
        <v>17</v>
      </c>
      <c r="G20" s="1">
        <f t="shared" si="0"/>
        <v>311.25</v>
      </c>
      <c r="H20">
        <v>22</v>
      </c>
      <c r="I20" s="1">
        <f t="shared" si="1"/>
        <v>9130</v>
      </c>
      <c r="J20">
        <v>16</v>
      </c>
      <c r="K20" s="1">
        <f t="shared" si="2"/>
        <v>4980</v>
      </c>
      <c r="L20" s="1">
        <f>fact_events[[#This Row],[revenue_(before_promo)]]+fact_events[[#This Row],[revenue_(after_promo)]]</f>
        <v>14110</v>
      </c>
      <c r="M20" s="1">
        <f t="shared" si="3"/>
        <v>-6</v>
      </c>
      <c r="N20" s="4">
        <f t="shared" si="4"/>
        <v>-0.27272727272727271</v>
      </c>
      <c r="O20" s="1">
        <f t="shared" si="5"/>
        <v>-4150</v>
      </c>
      <c r="P20" s="5">
        <f t="shared" si="6"/>
        <v>-0.64241486068111453</v>
      </c>
      <c r="Q20" s="1" t="str">
        <f>VLOOKUP(B20,dim_stores[#All],2,FALSE)</f>
        <v>Visakhapatnam</v>
      </c>
      <c r="R20" s="1" t="str">
        <f>VLOOKUP(D20,dim_products[#All],3,FALSE)</f>
        <v>Home Care</v>
      </c>
    </row>
    <row r="21" spans="1:19" x14ac:dyDescent="0.25">
      <c r="A21" s="1" t="s">
        <v>64</v>
      </c>
      <c r="B21" t="s">
        <v>65</v>
      </c>
      <c r="C21" t="s">
        <v>10</v>
      </c>
      <c r="D21" t="s">
        <v>20</v>
      </c>
      <c r="E21">
        <v>300</v>
      </c>
      <c r="F21" t="s">
        <v>21</v>
      </c>
      <c r="G21" s="1">
        <f t="shared" si="0"/>
        <v>150</v>
      </c>
      <c r="H21">
        <v>55</v>
      </c>
      <c r="I21" s="1">
        <f t="shared" si="1"/>
        <v>16500</v>
      </c>
      <c r="J21">
        <v>213</v>
      </c>
      <c r="K21" s="1">
        <f t="shared" si="2"/>
        <v>31950</v>
      </c>
      <c r="L21" s="1">
        <f>fact_events[[#This Row],[revenue_(before_promo)]]+fact_events[[#This Row],[revenue_(after_promo)]]</f>
        <v>48450</v>
      </c>
      <c r="M21" s="1">
        <f t="shared" si="3"/>
        <v>158</v>
      </c>
      <c r="N21" s="4">
        <f t="shared" si="4"/>
        <v>2.8727272727272726</v>
      </c>
      <c r="O21" s="1">
        <f t="shared" si="5"/>
        <v>15450</v>
      </c>
      <c r="P21" s="5">
        <f t="shared" si="6"/>
        <v>2.3916408668730651</v>
      </c>
      <c r="Q21" s="1" t="str">
        <f>VLOOKUP(B21,dim_stores[#All],2,FALSE)</f>
        <v>Hyderabad</v>
      </c>
      <c r="R21" s="1" t="str">
        <f>VLOOKUP(D21,dim_products[#All],3,FALSE)</f>
        <v>Home Care</v>
      </c>
    </row>
    <row r="22" spans="1:19" x14ac:dyDescent="0.25">
      <c r="A22" s="1" t="s">
        <v>66</v>
      </c>
      <c r="B22" t="s">
        <v>67</v>
      </c>
      <c r="C22" t="s">
        <v>15</v>
      </c>
      <c r="D22" t="s">
        <v>68</v>
      </c>
      <c r="E22">
        <v>1020</v>
      </c>
      <c r="F22" t="s">
        <v>21</v>
      </c>
      <c r="G22" s="1">
        <f t="shared" si="0"/>
        <v>510</v>
      </c>
      <c r="H22">
        <v>42</v>
      </c>
      <c r="I22" s="1">
        <f t="shared" si="1"/>
        <v>42840</v>
      </c>
      <c r="J22">
        <v>168</v>
      </c>
      <c r="K22" s="1">
        <f t="shared" si="2"/>
        <v>85680</v>
      </c>
      <c r="L22" s="1">
        <f>fact_events[[#This Row],[revenue_(before_promo)]]+fact_events[[#This Row],[revenue_(after_promo)]]</f>
        <v>128520</v>
      </c>
      <c r="M22" s="1">
        <f t="shared" si="3"/>
        <v>126</v>
      </c>
      <c r="N22" s="4">
        <f t="shared" si="4"/>
        <v>3</v>
      </c>
      <c r="O22" s="1">
        <f t="shared" si="5"/>
        <v>42840</v>
      </c>
      <c r="P22" s="5">
        <f t="shared" si="6"/>
        <v>6.6315789473684212</v>
      </c>
      <c r="Q22" s="1" t="str">
        <f>VLOOKUP(B22,dim_stores[#All],2,FALSE)</f>
        <v>Bengaluru</v>
      </c>
      <c r="R22" s="1" t="str">
        <f>VLOOKUP(D22,dim_products[#All],3,FALSE)</f>
        <v>Home Appliances</v>
      </c>
    </row>
    <row r="23" spans="1:19" x14ac:dyDescent="0.25">
      <c r="A23" s="1" t="s">
        <v>69</v>
      </c>
      <c r="B23" t="s">
        <v>70</v>
      </c>
      <c r="C23" t="s">
        <v>15</v>
      </c>
      <c r="D23" t="s">
        <v>35</v>
      </c>
      <c r="E23">
        <v>350</v>
      </c>
      <c r="F23" t="s">
        <v>21</v>
      </c>
      <c r="G23" s="1">
        <f t="shared" si="0"/>
        <v>175</v>
      </c>
      <c r="H23">
        <v>84</v>
      </c>
      <c r="I23" s="1">
        <f t="shared" si="1"/>
        <v>29400</v>
      </c>
      <c r="J23">
        <v>338</v>
      </c>
      <c r="K23" s="1">
        <f t="shared" si="2"/>
        <v>59150</v>
      </c>
      <c r="L23" s="1">
        <f>fact_events[[#This Row],[revenue_(before_promo)]]+fact_events[[#This Row],[revenue_(after_promo)]]</f>
        <v>88550</v>
      </c>
      <c r="M23" s="1">
        <f t="shared" si="3"/>
        <v>254</v>
      </c>
      <c r="N23" s="4">
        <f t="shared" si="4"/>
        <v>3.0238095238095237</v>
      </c>
      <c r="O23" s="1">
        <f t="shared" si="5"/>
        <v>29750</v>
      </c>
      <c r="P23" s="5">
        <f t="shared" si="6"/>
        <v>4.6052631578947372</v>
      </c>
      <c r="Q23" s="1" t="str">
        <f>VLOOKUP(B23,dim_stores[#All],2,FALSE)</f>
        <v>Chennai</v>
      </c>
      <c r="R23" s="1" t="str">
        <f>VLOOKUP(D23,dim_products[#All],3,FALSE)</f>
        <v>Home Appliances</v>
      </c>
    </row>
    <row r="24" spans="1:19" x14ac:dyDescent="0.25">
      <c r="A24" s="1" t="s">
        <v>71</v>
      </c>
      <c r="B24" t="s">
        <v>14</v>
      </c>
      <c r="C24" t="s">
        <v>15</v>
      </c>
      <c r="D24" t="s">
        <v>11</v>
      </c>
      <c r="E24">
        <v>190</v>
      </c>
      <c r="F24" t="s">
        <v>12</v>
      </c>
      <c r="G24" s="1">
        <f t="shared" si="0"/>
        <v>95</v>
      </c>
      <c r="H24">
        <v>66</v>
      </c>
      <c r="I24" s="1">
        <f t="shared" si="1"/>
        <v>12540</v>
      </c>
      <c r="J24">
        <v>88</v>
      </c>
      <c r="K24" s="1">
        <f t="shared" si="2"/>
        <v>8360</v>
      </c>
      <c r="L24" s="1">
        <f>fact_events[[#This Row],[revenue_(before_promo)]]+fact_events[[#This Row],[revenue_(after_promo)]]</f>
        <v>20900</v>
      </c>
      <c r="M24" s="1">
        <f t="shared" si="3"/>
        <v>22</v>
      </c>
      <c r="N24" s="4">
        <f t="shared" si="4"/>
        <v>0.33333333333333331</v>
      </c>
      <c r="O24" s="1">
        <f t="shared" si="5"/>
        <v>-4180</v>
      </c>
      <c r="P24" s="5">
        <f t="shared" si="6"/>
        <v>-0.6470588235294118</v>
      </c>
      <c r="Q24" s="1" t="str">
        <f>VLOOKUP(B24,dim_stores[#All],2,FALSE)</f>
        <v>Bengaluru</v>
      </c>
      <c r="R24" s="1" t="str">
        <f>VLOOKUP(D24,dim_products[#All],3,FALSE)</f>
        <v>Personal Care</v>
      </c>
      <c r="S24" s="8"/>
    </row>
    <row r="25" spans="1:19" x14ac:dyDescent="0.25">
      <c r="A25" s="1" t="s">
        <v>72</v>
      </c>
      <c r="B25" t="s">
        <v>42</v>
      </c>
      <c r="C25" t="s">
        <v>10</v>
      </c>
      <c r="D25" t="s">
        <v>61</v>
      </c>
      <c r="E25">
        <v>172</v>
      </c>
      <c r="F25" t="s">
        <v>54</v>
      </c>
      <c r="G25" s="1">
        <f t="shared" si="0"/>
        <v>115.23999999999998</v>
      </c>
      <c r="H25">
        <v>204</v>
      </c>
      <c r="I25" s="1">
        <f t="shared" si="1"/>
        <v>35088</v>
      </c>
      <c r="J25">
        <v>291</v>
      </c>
      <c r="K25" s="1">
        <f t="shared" si="2"/>
        <v>33534.839999999997</v>
      </c>
      <c r="L25" s="1">
        <f>fact_events[[#This Row],[revenue_(before_promo)]]+fact_events[[#This Row],[revenue_(after_promo)]]</f>
        <v>68622.84</v>
      </c>
      <c r="M25" s="1">
        <f t="shared" si="3"/>
        <v>87</v>
      </c>
      <c r="N25" s="4">
        <f t="shared" si="4"/>
        <v>0.4264705882352941</v>
      </c>
      <c r="O25" s="1">
        <f t="shared" si="5"/>
        <v>-1553.1600000000035</v>
      </c>
      <c r="P25" s="5">
        <f t="shared" si="6"/>
        <v>-0.2404272445820439</v>
      </c>
      <c r="Q25" s="1" t="str">
        <f>VLOOKUP(B25,dim_stores[#All],2,FALSE)</f>
        <v>Mysuru</v>
      </c>
      <c r="R25" s="1" t="str">
        <f>VLOOKUP(D25,dim_products[#All],3,FALSE)</f>
        <v>Grocery &amp; Staples</v>
      </c>
      <c r="S25" s="5"/>
    </row>
    <row r="26" spans="1:19" x14ac:dyDescent="0.25">
      <c r="A26" s="1" t="s">
        <v>73</v>
      </c>
      <c r="B26" t="s">
        <v>60</v>
      </c>
      <c r="C26" t="s">
        <v>10</v>
      </c>
      <c r="D26" t="s">
        <v>38</v>
      </c>
      <c r="E26">
        <v>1190</v>
      </c>
      <c r="F26" t="s">
        <v>21</v>
      </c>
      <c r="G26" s="1">
        <f t="shared" si="0"/>
        <v>595</v>
      </c>
      <c r="H26">
        <v>19</v>
      </c>
      <c r="I26" s="1">
        <f t="shared" si="1"/>
        <v>22610</v>
      </c>
      <c r="J26">
        <v>74</v>
      </c>
      <c r="K26" s="1">
        <f t="shared" si="2"/>
        <v>44030</v>
      </c>
      <c r="L26" s="1">
        <f>fact_events[[#This Row],[revenue_(before_promo)]]+fact_events[[#This Row],[revenue_(after_promo)]]</f>
        <v>66640</v>
      </c>
      <c r="M26" s="1">
        <f t="shared" si="3"/>
        <v>55</v>
      </c>
      <c r="N26" s="4">
        <f t="shared" si="4"/>
        <v>2.8947368421052633</v>
      </c>
      <c r="O26" s="1">
        <f t="shared" si="5"/>
        <v>21420</v>
      </c>
      <c r="P26" s="5">
        <f t="shared" si="6"/>
        <v>3.3157894736842106</v>
      </c>
      <c r="Q26" s="1" t="str">
        <f>VLOOKUP(B26,dim_stores[#All],2,FALSE)</f>
        <v>Trivandrum</v>
      </c>
      <c r="R26" s="1" t="str">
        <f>VLOOKUP(D26,dim_products[#All],3,FALSE)</f>
        <v>Home Care</v>
      </c>
      <c r="S26" s="5"/>
    </row>
    <row r="27" spans="1:19" x14ac:dyDescent="0.25">
      <c r="A27" s="1" t="s">
        <v>74</v>
      </c>
      <c r="B27" t="s">
        <v>75</v>
      </c>
      <c r="C27" t="s">
        <v>15</v>
      </c>
      <c r="D27" t="s">
        <v>16</v>
      </c>
      <c r="E27">
        <v>156</v>
      </c>
      <c r="F27" t="s">
        <v>17</v>
      </c>
      <c r="G27" s="1">
        <f t="shared" si="0"/>
        <v>117</v>
      </c>
      <c r="H27">
        <v>227</v>
      </c>
      <c r="I27" s="1">
        <f t="shared" si="1"/>
        <v>35412</v>
      </c>
      <c r="J27">
        <v>202</v>
      </c>
      <c r="K27" s="1">
        <f t="shared" si="2"/>
        <v>23634</v>
      </c>
      <c r="L27" s="1">
        <f>fact_events[[#This Row],[revenue_(before_promo)]]+fact_events[[#This Row],[revenue_(after_promo)]]</f>
        <v>59046</v>
      </c>
      <c r="M27" s="1">
        <f t="shared" si="3"/>
        <v>-25</v>
      </c>
      <c r="N27" s="4">
        <f t="shared" si="4"/>
        <v>-0.11013215859030837</v>
      </c>
      <c r="O27" s="1">
        <f t="shared" si="5"/>
        <v>-11778</v>
      </c>
      <c r="P27" s="5">
        <f t="shared" si="6"/>
        <v>-1.8232198142414862</v>
      </c>
      <c r="Q27" s="1" t="str">
        <f>VLOOKUP(B27,dim_stores[#All],2,FALSE)</f>
        <v>Madurai</v>
      </c>
      <c r="R27" s="1" t="str">
        <f>VLOOKUP(D27,dim_products[#All],3,FALSE)</f>
        <v>Grocery &amp; Staples</v>
      </c>
      <c r="S27" s="5"/>
    </row>
    <row r="28" spans="1:19" x14ac:dyDescent="0.25">
      <c r="A28" s="1" t="s">
        <v>76</v>
      </c>
      <c r="B28" t="s">
        <v>9</v>
      </c>
      <c r="C28" t="s">
        <v>10</v>
      </c>
      <c r="D28" t="s">
        <v>24</v>
      </c>
      <c r="E28">
        <v>3000</v>
      </c>
      <c r="F28" t="s">
        <v>25</v>
      </c>
      <c r="G28" s="1">
        <f t="shared" si="0"/>
        <v>2500</v>
      </c>
      <c r="H28">
        <v>85</v>
      </c>
      <c r="I28" s="1">
        <f t="shared" si="1"/>
        <v>255000</v>
      </c>
      <c r="J28">
        <v>228</v>
      </c>
      <c r="K28" s="1">
        <f t="shared" si="2"/>
        <v>570000</v>
      </c>
      <c r="L28" s="1">
        <f>fact_events[[#This Row],[revenue_(before_promo)]]+fact_events[[#This Row],[revenue_(after_promo)]]</f>
        <v>825000</v>
      </c>
      <c r="M28" s="1">
        <f t="shared" si="3"/>
        <v>143</v>
      </c>
      <c r="N28" s="4">
        <f t="shared" si="4"/>
        <v>1.6823529411764706</v>
      </c>
      <c r="O28" s="1">
        <f t="shared" si="5"/>
        <v>315000</v>
      </c>
      <c r="P28" s="5">
        <f t="shared" si="6"/>
        <v>48.761609907120743</v>
      </c>
      <c r="Q28" s="1" t="str">
        <f>VLOOKUP(B28,dim_stores[#All],2,FALSE)</f>
        <v>Coimbatore</v>
      </c>
      <c r="R28" s="1" t="str">
        <f>VLOOKUP(D28,dim_products[#All],3,FALSE)</f>
        <v>Combo1</v>
      </c>
      <c r="S28" s="5"/>
    </row>
    <row r="29" spans="1:19" x14ac:dyDescent="0.25">
      <c r="A29" s="1" t="s">
        <v>77</v>
      </c>
      <c r="B29" t="s">
        <v>78</v>
      </c>
      <c r="C29" t="s">
        <v>15</v>
      </c>
      <c r="D29" t="s">
        <v>68</v>
      </c>
      <c r="E29">
        <v>1020</v>
      </c>
      <c r="F29" t="s">
        <v>21</v>
      </c>
      <c r="G29" s="1">
        <f t="shared" si="0"/>
        <v>510</v>
      </c>
      <c r="H29">
        <v>59</v>
      </c>
      <c r="I29" s="1">
        <f t="shared" si="1"/>
        <v>60180</v>
      </c>
      <c r="J29">
        <v>182</v>
      </c>
      <c r="K29" s="1">
        <f t="shared" si="2"/>
        <v>92820</v>
      </c>
      <c r="L29" s="1">
        <f>fact_events[[#This Row],[revenue_(before_promo)]]+fact_events[[#This Row],[revenue_(after_promo)]]</f>
        <v>153000</v>
      </c>
      <c r="M29" s="1">
        <f t="shared" si="3"/>
        <v>123</v>
      </c>
      <c r="N29" s="4">
        <f t="shared" si="4"/>
        <v>2.0847457627118646</v>
      </c>
      <c r="O29" s="1">
        <f t="shared" si="5"/>
        <v>32640</v>
      </c>
      <c r="P29" s="5">
        <f t="shared" si="6"/>
        <v>5.0526315789473681</v>
      </c>
      <c r="Q29" s="1" t="str">
        <f>VLOOKUP(B29,dim_stores[#All],2,FALSE)</f>
        <v>Mysuru</v>
      </c>
      <c r="R29" s="1" t="str">
        <f>VLOOKUP(D29,dim_products[#All],3,FALSE)</f>
        <v>Home Appliances</v>
      </c>
      <c r="S29" s="5"/>
    </row>
    <row r="30" spans="1:19" x14ac:dyDescent="0.25">
      <c r="A30" s="1" t="s">
        <v>79</v>
      </c>
      <c r="B30" t="s">
        <v>9</v>
      </c>
      <c r="C30" t="s">
        <v>15</v>
      </c>
      <c r="D30" t="s">
        <v>35</v>
      </c>
      <c r="E30">
        <v>350</v>
      </c>
      <c r="F30" t="s">
        <v>21</v>
      </c>
      <c r="G30" s="1">
        <f t="shared" si="0"/>
        <v>175</v>
      </c>
      <c r="H30">
        <v>50</v>
      </c>
      <c r="I30" s="1">
        <f t="shared" si="1"/>
        <v>17500</v>
      </c>
      <c r="J30">
        <v>190</v>
      </c>
      <c r="K30" s="1">
        <f t="shared" si="2"/>
        <v>33250</v>
      </c>
      <c r="L30" s="1">
        <f>fact_events[[#This Row],[revenue_(before_promo)]]+fact_events[[#This Row],[revenue_(after_promo)]]</f>
        <v>50750</v>
      </c>
      <c r="M30" s="1">
        <f t="shared" si="3"/>
        <v>140</v>
      </c>
      <c r="N30" s="4">
        <f t="shared" si="4"/>
        <v>2.8</v>
      </c>
      <c r="O30" s="1">
        <f t="shared" si="5"/>
        <v>15750</v>
      </c>
      <c r="P30" s="5">
        <f t="shared" si="6"/>
        <v>2.4380804953560373</v>
      </c>
      <c r="Q30" s="1" t="str">
        <f>VLOOKUP(B30,dim_stores[#All],2,FALSE)</f>
        <v>Coimbatore</v>
      </c>
      <c r="R30" s="1" t="str">
        <f>VLOOKUP(D30,dim_products[#All],3,FALSE)</f>
        <v>Home Appliances</v>
      </c>
      <c r="S30" s="5"/>
    </row>
    <row r="31" spans="1:19" x14ac:dyDescent="0.25">
      <c r="A31" s="1" t="s">
        <v>80</v>
      </c>
      <c r="B31" t="s">
        <v>81</v>
      </c>
      <c r="C31" t="s">
        <v>15</v>
      </c>
      <c r="D31" t="s">
        <v>11</v>
      </c>
      <c r="E31">
        <v>190</v>
      </c>
      <c r="F31" t="s">
        <v>12</v>
      </c>
      <c r="G31" s="1">
        <f t="shared" si="0"/>
        <v>95</v>
      </c>
      <c r="H31">
        <v>70</v>
      </c>
      <c r="I31" s="1">
        <f t="shared" si="1"/>
        <v>13300</v>
      </c>
      <c r="J31">
        <v>89</v>
      </c>
      <c r="K31" s="1">
        <f t="shared" si="2"/>
        <v>8455</v>
      </c>
      <c r="L31" s="1">
        <f>fact_events[[#This Row],[revenue_(before_promo)]]+fact_events[[#This Row],[revenue_(after_promo)]]</f>
        <v>21755</v>
      </c>
      <c r="M31" s="1">
        <f t="shared" si="3"/>
        <v>19</v>
      </c>
      <c r="N31" s="4">
        <f t="shared" si="4"/>
        <v>0.27142857142857141</v>
      </c>
      <c r="O31" s="1">
        <f t="shared" si="5"/>
        <v>-4845</v>
      </c>
      <c r="P31" s="5">
        <f t="shared" si="6"/>
        <v>-0.75</v>
      </c>
      <c r="Q31" s="1" t="str">
        <f>VLOOKUP(B31,dim_stores[#All],2,FALSE)</f>
        <v>Madurai</v>
      </c>
      <c r="R31" s="1" t="str">
        <f>VLOOKUP(D31,dim_products[#All],3,FALSE)</f>
        <v>Personal Care</v>
      </c>
      <c r="S31" s="5"/>
    </row>
    <row r="32" spans="1:19" x14ac:dyDescent="0.25">
      <c r="A32" s="1" t="s">
        <v>82</v>
      </c>
      <c r="B32" t="s">
        <v>56</v>
      </c>
      <c r="C32" t="s">
        <v>10</v>
      </c>
      <c r="D32" t="s">
        <v>61</v>
      </c>
      <c r="E32">
        <v>172</v>
      </c>
      <c r="F32" t="s">
        <v>54</v>
      </c>
      <c r="G32" s="1">
        <f t="shared" si="0"/>
        <v>115.23999999999998</v>
      </c>
      <c r="H32">
        <v>333</v>
      </c>
      <c r="I32" s="1">
        <f t="shared" si="1"/>
        <v>57276</v>
      </c>
      <c r="J32">
        <v>402</v>
      </c>
      <c r="K32" s="1">
        <f t="shared" si="2"/>
        <v>46326.479999999989</v>
      </c>
      <c r="L32" s="1">
        <f>fact_events[[#This Row],[revenue_(before_promo)]]+fact_events[[#This Row],[revenue_(after_promo)]]</f>
        <v>103602.47999999998</v>
      </c>
      <c r="M32" s="1">
        <f t="shared" si="3"/>
        <v>69</v>
      </c>
      <c r="N32" s="4">
        <f t="shared" si="4"/>
        <v>0.2072072072072072</v>
      </c>
      <c r="O32" s="1">
        <f t="shared" si="5"/>
        <v>-10949.520000000011</v>
      </c>
      <c r="P32" s="5">
        <f t="shared" si="6"/>
        <v>-1.694972136222912</v>
      </c>
      <c r="Q32" s="1" t="str">
        <f>VLOOKUP(B32,dim_stores[#All],2,FALSE)</f>
        <v>Chennai</v>
      </c>
      <c r="R32" s="1" t="str">
        <f>VLOOKUP(D32,dim_products[#All],3,FALSE)</f>
        <v>Grocery &amp; Staples</v>
      </c>
      <c r="S32" s="5"/>
    </row>
    <row r="33" spans="1:19" x14ac:dyDescent="0.25">
      <c r="A33" s="1" t="s">
        <v>83</v>
      </c>
      <c r="B33" t="s">
        <v>84</v>
      </c>
      <c r="C33" t="s">
        <v>10</v>
      </c>
      <c r="D33" t="s">
        <v>85</v>
      </c>
      <c r="E33">
        <v>90</v>
      </c>
      <c r="F33" t="s">
        <v>17</v>
      </c>
      <c r="G33" s="1">
        <f t="shared" si="0"/>
        <v>67.5</v>
      </c>
      <c r="H33">
        <v>52</v>
      </c>
      <c r="I33" s="1">
        <f t="shared" si="1"/>
        <v>4680</v>
      </c>
      <c r="J33">
        <v>39</v>
      </c>
      <c r="K33" s="1">
        <f t="shared" si="2"/>
        <v>2632.5</v>
      </c>
      <c r="L33" s="1">
        <f>fact_events[[#This Row],[revenue_(before_promo)]]+fact_events[[#This Row],[revenue_(after_promo)]]</f>
        <v>7312.5</v>
      </c>
      <c r="M33" s="1">
        <f t="shared" si="3"/>
        <v>-13</v>
      </c>
      <c r="N33" s="4">
        <f t="shared" si="4"/>
        <v>-0.25</v>
      </c>
      <c r="O33" s="1">
        <f t="shared" si="5"/>
        <v>-2047.5</v>
      </c>
      <c r="P33" s="5">
        <f t="shared" si="6"/>
        <v>-0.31695046439628483</v>
      </c>
      <c r="Q33" s="1" t="str">
        <f>VLOOKUP(B33,dim_stores[#All],2,FALSE)</f>
        <v>Mysuru</v>
      </c>
      <c r="R33" s="1" t="str">
        <f>VLOOKUP(D33,dim_products[#All],3,FALSE)</f>
        <v>Personal Care</v>
      </c>
      <c r="S33" s="5"/>
    </row>
    <row r="34" spans="1:19" x14ac:dyDescent="0.25">
      <c r="A34" s="1" t="s">
        <v>86</v>
      </c>
      <c r="B34" t="s">
        <v>14</v>
      </c>
      <c r="C34" t="s">
        <v>10</v>
      </c>
      <c r="D34" t="s">
        <v>28</v>
      </c>
      <c r="E34">
        <v>55</v>
      </c>
      <c r="F34" t="s">
        <v>17</v>
      </c>
      <c r="G34" s="1">
        <f t="shared" si="0"/>
        <v>41.25</v>
      </c>
      <c r="H34">
        <v>34</v>
      </c>
      <c r="I34" s="1">
        <f t="shared" si="1"/>
        <v>1870</v>
      </c>
      <c r="J34">
        <v>24</v>
      </c>
      <c r="K34" s="1">
        <f t="shared" si="2"/>
        <v>990</v>
      </c>
      <c r="L34" s="1">
        <f>fact_events[[#This Row],[revenue_(before_promo)]]+fact_events[[#This Row],[revenue_(after_promo)]]</f>
        <v>2860</v>
      </c>
      <c r="M34" s="1">
        <f t="shared" si="3"/>
        <v>-10</v>
      </c>
      <c r="N34" s="4">
        <f t="shared" si="4"/>
        <v>-0.29411764705882354</v>
      </c>
      <c r="O34" s="1">
        <f t="shared" si="5"/>
        <v>-880</v>
      </c>
      <c r="P34" s="5">
        <f t="shared" si="6"/>
        <v>-0.13622291021671826</v>
      </c>
      <c r="Q34" s="1" t="str">
        <f>VLOOKUP(B34,dim_stores[#All],2,FALSE)</f>
        <v>Bengaluru</v>
      </c>
      <c r="R34" s="1" t="str">
        <f>VLOOKUP(D34,dim_products[#All],3,FALSE)</f>
        <v>Home Care</v>
      </c>
      <c r="S34" s="5"/>
    </row>
    <row r="35" spans="1:19" x14ac:dyDescent="0.25">
      <c r="A35" s="1" t="s">
        <v>87</v>
      </c>
      <c r="B35" t="s">
        <v>81</v>
      </c>
      <c r="C35" t="s">
        <v>10</v>
      </c>
      <c r="D35" t="s">
        <v>38</v>
      </c>
      <c r="E35">
        <v>1190</v>
      </c>
      <c r="F35" t="s">
        <v>21</v>
      </c>
      <c r="G35" s="1">
        <f t="shared" si="0"/>
        <v>595</v>
      </c>
      <c r="H35">
        <v>33</v>
      </c>
      <c r="I35" s="1">
        <f t="shared" si="1"/>
        <v>39270</v>
      </c>
      <c r="J35">
        <v>136</v>
      </c>
      <c r="K35" s="1">
        <f t="shared" si="2"/>
        <v>80920</v>
      </c>
      <c r="L35" s="1">
        <f>fact_events[[#This Row],[revenue_(before_promo)]]+fact_events[[#This Row],[revenue_(after_promo)]]</f>
        <v>120190</v>
      </c>
      <c r="M35" s="1">
        <f t="shared" si="3"/>
        <v>103</v>
      </c>
      <c r="N35" s="4">
        <f t="shared" si="4"/>
        <v>3.1212121212121211</v>
      </c>
      <c r="O35" s="1">
        <f t="shared" si="5"/>
        <v>41650</v>
      </c>
      <c r="P35" s="5">
        <f t="shared" si="6"/>
        <v>6.4473684210526319</v>
      </c>
      <c r="Q35" s="1" t="str">
        <f>VLOOKUP(B35,dim_stores[#All],2,FALSE)</f>
        <v>Madurai</v>
      </c>
      <c r="R35" s="1" t="str">
        <f>VLOOKUP(D35,dim_products[#All],3,FALSE)</f>
        <v>Home Care</v>
      </c>
      <c r="S35" s="5"/>
    </row>
    <row r="36" spans="1:19" x14ac:dyDescent="0.25">
      <c r="A36" s="1" t="s">
        <v>88</v>
      </c>
      <c r="B36" t="s">
        <v>89</v>
      </c>
      <c r="C36" t="s">
        <v>10</v>
      </c>
      <c r="D36" t="s">
        <v>38</v>
      </c>
      <c r="E36">
        <v>1190</v>
      </c>
      <c r="F36" t="s">
        <v>21</v>
      </c>
      <c r="G36" s="1">
        <f t="shared" si="0"/>
        <v>595</v>
      </c>
      <c r="H36">
        <v>27</v>
      </c>
      <c r="I36" s="1">
        <f t="shared" si="1"/>
        <v>32130</v>
      </c>
      <c r="J36">
        <v>109</v>
      </c>
      <c r="K36" s="1">
        <f t="shared" si="2"/>
        <v>64855</v>
      </c>
      <c r="L36" s="1">
        <f>fact_events[[#This Row],[revenue_(before_promo)]]+fact_events[[#This Row],[revenue_(after_promo)]]</f>
        <v>96985</v>
      </c>
      <c r="M36" s="1">
        <f t="shared" si="3"/>
        <v>82</v>
      </c>
      <c r="N36" s="4">
        <f t="shared" si="4"/>
        <v>3.0370370370370372</v>
      </c>
      <c r="O36" s="1">
        <f t="shared" si="5"/>
        <v>32725</v>
      </c>
      <c r="P36" s="5">
        <f t="shared" si="6"/>
        <v>5.0657894736842106</v>
      </c>
      <c r="Q36" s="1" t="str">
        <f>VLOOKUP(B36,dim_stores[#All],2,FALSE)</f>
        <v>Vijayawada</v>
      </c>
      <c r="R36" s="1" t="str">
        <f>VLOOKUP(D36,dim_products[#All],3,FALSE)</f>
        <v>Home Care</v>
      </c>
      <c r="S36" s="5"/>
    </row>
    <row r="37" spans="1:19" x14ac:dyDescent="0.25">
      <c r="A37" s="1" t="s">
        <v>90</v>
      </c>
      <c r="B37" t="s">
        <v>91</v>
      </c>
      <c r="C37" t="s">
        <v>15</v>
      </c>
      <c r="D37" t="s">
        <v>61</v>
      </c>
      <c r="E37">
        <v>172</v>
      </c>
      <c r="F37" t="s">
        <v>54</v>
      </c>
      <c r="G37" s="1">
        <f t="shared" si="0"/>
        <v>115.23999999999998</v>
      </c>
      <c r="H37">
        <v>309</v>
      </c>
      <c r="I37" s="1">
        <f t="shared" si="1"/>
        <v>53148</v>
      </c>
      <c r="J37">
        <v>534</v>
      </c>
      <c r="K37" s="1">
        <f t="shared" si="2"/>
        <v>61538.159999999989</v>
      </c>
      <c r="L37" s="1">
        <f>fact_events[[#This Row],[revenue_(before_promo)]]+fact_events[[#This Row],[revenue_(after_promo)]]</f>
        <v>114686.15999999999</v>
      </c>
      <c r="M37" s="1">
        <f t="shared" si="3"/>
        <v>225</v>
      </c>
      <c r="N37" s="4">
        <f t="shared" si="4"/>
        <v>0.72815533980582525</v>
      </c>
      <c r="O37" s="1">
        <f t="shared" si="5"/>
        <v>8390.1599999999889</v>
      </c>
      <c r="P37" s="5">
        <f t="shared" si="6"/>
        <v>1.2987863777089765</v>
      </c>
      <c r="Q37" s="1" t="str">
        <f>VLOOKUP(B37,dim_stores[#All],2,FALSE)</f>
        <v>Hyderabad</v>
      </c>
      <c r="R37" s="1" t="str">
        <f>VLOOKUP(D37,dim_products[#All],3,FALSE)</f>
        <v>Grocery &amp; Staples</v>
      </c>
      <c r="S37" s="5"/>
    </row>
    <row r="38" spans="1:19" x14ac:dyDescent="0.25">
      <c r="A38" s="1" t="s">
        <v>92</v>
      </c>
      <c r="B38" t="s">
        <v>93</v>
      </c>
      <c r="C38" t="s">
        <v>10</v>
      </c>
      <c r="D38" t="s">
        <v>16</v>
      </c>
      <c r="E38">
        <v>200</v>
      </c>
      <c r="F38" t="s">
        <v>21</v>
      </c>
      <c r="G38" s="1">
        <f t="shared" si="0"/>
        <v>100</v>
      </c>
      <c r="H38">
        <v>348</v>
      </c>
      <c r="I38" s="1">
        <f t="shared" si="1"/>
        <v>69600</v>
      </c>
      <c r="J38">
        <v>1350</v>
      </c>
      <c r="K38" s="1">
        <f t="shared" si="2"/>
        <v>135000</v>
      </c>
      <c r="L38" s="1">
        <f>fact_events[[#This Row],[revenue_(before_promo)]]+fact_events[[#This Row],[revenue_(after_promo)]]</f>
        <v>204600</v>
      </c>
      <c r="M38" s="1">
        <f t="shared" si="3"/>
        <v>1002</v>
      </c>
      <c r="N38" s="4">
        <f t="shared" si="4"/>
        <v>2.8793103448275863</v>
      </c>
      <c r="O38" s="1">
        <f t="shared" si="5"/>
        <v>65400</v>
      </c>
      <c r="P38" s="5">
        <f t="shared" si="6"/>
        <v>10.123839009287925</v>
      </c>
      <c r="Q38" s="1" t="str">
        <f>VLOOKUP(B38,dim_stores[#All],2,FALSE)</f>
        <v>Bengaluru</v>
      </c>
      <c r="R38" s="1" t="str">
        <f>VLOOKUP(D38,dim_products[#All],3,FALSE)</f>
        <v>Grocery &amp; Staples</v>
      </c>
      <c r="S38" s="5"/>
    </row>
    <row r="39" spans="1:19" x14ac:dyDescent="0.25">
      <c r="A39" s="1" t="s">
        <v>94</v>
      </c>
      <c r="B39" t="s">
        <v>95</v>
      </c>
      <c r="C39" t="s">
        <v>15</v>
      </c>
      <c r="D39" t="s">
        <v>51</v>
      </c>
      <c r="E39">
        <v>290</v>
      </c>
      <c r="F39" t="s">
        <v>17</v>
      </c>
      <c r="G39" s="1">
        <f t="shared" si="0"/>
        <v>217.5</v>
      </c>
      <c r="H39">
        <v>287</v>
      </c>
      <c r="I39" s="1">
        <f t="shared" si="1"/>
        <v>83230</v>
      </c>
      <c r="J39">
        <v>220</v>
      </c>
      <c r="K39" s="1">
        <f t="shared" si="2"/>
        <v>47850</v>
      </c>
      <c r="L39" s="1">
        <f>fact_events[[#This Row],[revenue_(before_promo)]]+fact_events[[#This Row],[revenue_(after_promo)]]</f>
        <v>131080</v>
      </c>
      <c r="M39" s="1">
        <f t="shared" si="3"/>
        <v>-67</v>
      </c>
      <c r="N39" s="4">
        <f t="shared" si="4"/>
        <v>-0.23344947735191637</v>
      </c>
      <c r="O39" s="1">
        <f t="shared" si="5"/>
        <v>-35380</v>
      </c>
      <c r="P39" s="5">
        <f t="shared" si="6"/>
        <v>-5.4767801857585141</v>
      </c>
      <c r="Q39" s="1" t="str">
        <f>VLOOKUP(B39,dim_stores[#All],2,FALSE)</f>
        <v>Hyderabad</v>
      </c>
      <c r="R39" s="1" t="str">
        <f>VLOOKUP(D39,dim_products[#All],3,FALSE)</f>
        <v>Grocery &amp; Staples</v>
      </c>
      <c r="S39" s="5"/>
    </row>
    <row r="40" spans="1:19" x14ac:dyDescent="0.25">
      <c r="A40" s="1" t="s">
        <v>1481</v>
      </c>
      <c r="B40" t="s">
        <v>96</v>
      </c>
      <c r="C40" t="s">
        <v>10</v>
      </c>
      <c r="D40" t="s">
        <v>16</v>
      </c>
      <c r="E40">
        <v>200</v>
      </c>
      <c r="F40" t="s">
        <v>21</v>
      </c>
      <c r="G40" s="1">
        <f t="shared" si="0"/>
        <v>100</v>
      </c>
      <c r="H40">
        <v>340</v>
      </c>
      <c r="I40" s="1">
        <f t="shared" si="1"/>
        <v>68000</v>
      </c>
      <c r="J40">
        <v>1485</v>
      </c>
      <c r="K40" s="1">
        <f t="shared" si="2"/>
        <v>148500</v>
      </c>
      <c r="L40" s="1">
        <f>fact_events[[#This Row],[revenue_(before_promo)]]+fact_events[[#This Row],[revenue_(after_promo)]]</f>
        <v>216500</v>
      </c>
      <c r="M40" s="1">
        <f t="shared" si="3"/>
        <v>1145</v>
      </c>
      <c r="N40" s="4">
        <f t="shared" si="4"/>
        <v>3.3676470588235294</v>
      </c>
      <c r="O40" s="1">
        <f t="shared" si="5"/>
        <v>80500</v>
      </c>
      <c r="P40" s="5">
        <f t="shared" si="6"/>
        <v>12.461300309597524</v>
      </c>
      <c r="Q40" s="1" t="str">
        <f>VLOOKUP(B40,dim_stores[#All],2,FALSE)</f>
        <v>Mysuru</v>
      </c>
      <c r="R40" s="1" t="str">
        <f>VLOOKUP(D40,dim_products[#All],3,FALSE)</f>
        <v>Grocery &amp; Staples</v>
      </c>
      <c r="S40" s="5"/>
    </row>
    <row r="41" spans="1:19" x14ac:dyDescent="0.25">
      <c r="A41" s="1" t="s">
        <v>97</v>
      </c>
      <c r="B41" t="s">
        <v>89</v>
      </c>
      <c r="C41" t="s">
        <v>15</v>
      </c>
      <c r="D41" t="s">
        <v>38</v>
      </c>
      <c r="E41">
        <v>1190</v>
      </c>
      <c r="F41" t="s">
        <v>21</v>
      </c>
      <c r="G41" s="1">
        <f t="shared" si="0"/>
        <v>595</v>
      </c>
      <c r="H41">
        <v>24</v>
      </c>
      <c r="I41" s="1">
        <f t="shared" si="1"/>
        <v>28560</v>
      </c>
      <c r="J41">
        <v>82</v>
      </c>
      <c r="K41" s="1">
        <f t="shared" si="2"/>
        <v>48790</v>
      </c>
      <c r="L41" s="1">
        <f>fact_events[[#This Row],[revenue_(before_promo)]]+fact_events[[#This Row],[revenue_(after_promo)]]</f>
        <v>77350</v>
      </c>
      <c r="M41" s="1">
        <f t="shared" si="3"/>
        <v>58</v>
      </c>
      <c r="N41" s="4">
        <f t="shared" si="4"/>
        <v>2.4166666666666665</v>
      </c>
      <c r="O41" s="1">
        <f t="shared" si="5"/>
        <v>20230</v>
      </c>
      <c r="P41" s="5">
        <f t="shared" si="6"/>
        <v>3.1315789473684212</v>
      </c>
      <c r="Q41" s="1" t="str">
        <f>VLOOKUP(B41,dim_stores[#All],2,FALSE)</f>
        <v>Vijayawada</v>
      </c>
      <c r="R41" s="1" t="str">
        <f>VLOOKUP(D41,dim_products[#All],3,FALSE)</f>
        <v>Home Care</v>
      </c>
      <c r="S41" s="5"/>
    </row>
    <row r="42" spans="1:19" x14ac:dyDescent="0.25">
      <c r="A42" s="1" t="s">
        <v>1481</v>
      </c>
      <c r="B42" t="s">
        <v>29</v>
      </c>
      <c r="C42" t="s">
        <v>10</v>
      </c>
      <c r="D42" t="s">
        <v>68</v>
      </c>
      <c r="E42">
        <v>1020</v>
      </c>
      <c r="F42" t="s">
        <v>21</v>
      </c>
      <c r="G42" s="1">
        <f t="shared" si="0"/>
        <v>510</v>
      </c>
      <c r="H42">
        <v>121</v>
      </c>
      <c r="I42" s="1">
        <f t="shared" si="1"/>
        <v>123420</v>
      </c>
      <c r="J42">
        <v>474</v>
      </c>
      <c r="K42" s="1">
        <f t="shared" si="2"/>
        <v>241740</v>
      </c>
      <c r="L42" s="1">
        <f>fact_events[[#This Row],[revenue_(before_promo)]]+fact_events[[#This Row],[revenue_(after_promo)]]</f>
        <v>365160</v>
      </c>
      <c r="M42" s="1">
        <f t="shared" si="3"/>
        <v>353</v>
      </c>
      <c r="N42" s="4">
        <f t="shared" si="4"/>
        <v>2.9173553719008263</v>
      </c>
      <c r="O42" s="1">
        <f t="shared" si="5"/>
        <v>118320</v>
      </c>
      <c r="P42" s="5">
        <f t="shared" si="6"/>
        <v>18.315789473684209</v>
      </c>
      <c r="Q42" s="1" t="str">
        <f>VLOOKUP(B42,dim_stores[#All],2,FALSE)</f>
        <v>Bengaluru</v>
      </c>
      <c r="R42" s="1" t="str">
        <f>VLOOKUP(D42,dim_products[#All],3,FALSE)</f>
        <v>Home Appliances</v>
      </c>
      <c r="S42" s="5"/>
    </row>
    <row r="43" spans="1:19" x14ac:dyDescent="0.25">
      <c r="A43" s="1" t="s">
        <v>98</v>
      </c>
      <c r="B43" t="s">
        <v>31</v>
      </c>
      <c r="C43" t="s">
        <v>10</v>
      </c>
      <c r="D43" t="s">
        <v>24</v>
      </c>
      <c r="E43">
        <v>3000</v>
      </c>
      <c r="F43" t="s">
        <v>25</v>
      </c>
      <c r="G43" s="1">
        <f t="shared" si="0"/>
        <v>2500</v>
      </c>
      <c r="H43">
        <v>109</v>
      </c>
      <c r="I43" s="1">
        <f t="shared" si="1"/>
        <v>327000</v>
      </c>
      <c r="J43">
        <v>238</v>
      </c>
      <c r="K43" s="1">
        <f t="shared" si="2"/>
        <v>595000</v>
      </c>
      <c r="L43" s="1">
        <f>fact_events[[#This Row],[revenue_(before_promo)]]+fact_events[[#This Row],[revenue_(after_promo)]]</f>
        <v>922000</v>
      </c>
      <c r="M43" s="1">
        <f t="shared" si="3"/>
        <v>129</v>
      </c>
      <c r="N43" s="4">
        <f t="shared" si="4"/>
        <v>1.1834862385321101</v>
      </c>
      <c r="O43" s="1">
        <f t="shared" si="5"/>
        <v>268000</v>
      </c>
      <c r="P43" s="5">
        <f t="shared" si="6"/>
        <v>41.486068111455111</v>
      </c>
      <c r="Q43" s="1" t="str">
        <f>VLOOKUP(B43,dim_stores[#All],2,FALSE)</f>
        <v>Visakhapatnam</v>
      </c>
      <c r="R43" s="1" t="str">
        <f>VLOOKUP(D43,dim_products[#All],3,FALSE)</f>
        <v>Combo1</v>
      </c>
      <c r="S43" s="5"/>
    </row>
    <row r="44" spans="1:19" x14ac:dyDescent="0.25">
      <c r="A44" s="1" t="s">
        <v>1481</v>
      </c>
      <c r="B44" t="s">
        <v>99</v>
      </c>
      <c r="C44" t="s">
        <v>10</v>
      </c>
      <c r="D44" t="s">
        <v>20</v>
      </c>
      <c r="E44">
        <v>300</v>
      </c>
      <c r="F44" t="s">
        <v>21</v>
      </c>
      <c r="G44" s="1">
        <f t="shared" si="0"/>
        <v>150</v>
      </c>
      <c r="H44">
        <v>33</v>
      </c>
      <c r="I44" s="1">
        <f t="shared" si="1"/>
        <v>9900</v>
      </c>
      <c r="J44">
        <v>128</v>
      </c>
      <c r="K44" s="1">
        <f t="shared" si="2"/>
        <v>19200</v>
      </c>
      <c r="L44" s="1">
        <f>fact_events[[#This Row],[revenue_(before_promo)]]+fact_events[[#This Row],[revenue_(after_promo)]]</f>
        <v>29100</v>
      </c>
      <c r="M44" s="1">
        <f t="shared" si="3"/>
        <v>95</v>
      </c>
      <c r="N44" s="4">
        <f t="shared" si="4"/>
        <v>2.8787878787878789</v>
      </c>
      <c r="O44" s="1">
        <f t="shared" si="5"/>
        <v>9300</v>
      </c>
      <c r="P44" s="5">
        <f t="shared" si="6"/>
        <v>1.4396284829721362</v>
      </c>
      <c r="Q44" s="1" t="str">
        <f>VLOOKUP(B44,dim_stores[#All],2,FALSE)</f>
        <v>Coimbatore</v>
      </c>
      <c r="R44" s="1" t="str">
        <f>VLOOKUP(D44,dim_products[#All],3,FALSE)</f>
        <v>Home Care</v>
      </c>
      <c r="S44" s="5"/>
    </row>
    <row r="45" spans="1:19" x14ac:dyDescent="0.25">
      <c r="A45" s="1" t="s">
        <v>100</v>
      </c>
      <c r="B45" t="s">
        <v>42</v>
      </c>
      <c r="C45" t="s">
        <v>10</v>
      </c>
      <c r="D45" t="s">
        <v>35</v>
      </c>
      <c r="E45">
        <v>350</v>
      </c>
      <c r="F45" t="s">
        <v>21</v>
      </c>
      <c r="G45" s="1">
        <f t="shared" si="0"/>
        <v>175</v>
      </c>
      <c r="H45">
        <v>81</v>
      </c>
      <c r="I45" s="1">
        <f t="shared" si="1"/>
        <v>28350</v>
      </c>
      <c r="J45">
        <v>208</v>
      </c>
      <c r="K45" s="1">
        <f t="shared" si="2"/>
        <v>36400</v>
      </c>
      <c r="L45" s="1">
        <f>fact_events[[#This Row],[revenue_(before_promo)]]+fact_events[[#This Row],[revenue_(after_promo)]]</f>
        <v>64750</v>
      </c>
      <c r="M45" s="1">
        <f t="shared" si="3"/>
        <v>127</v>
      </c>
      <c r="N45" s="4">
        <f t="shared" si="4"/>
        <v>1.5679012345679013</v>
      </c>
      <c r="O45" s="1">
        <f t="shared" si="5"/>
        <v>8050</v>
      </c>
      <c r="P45" s="5">
        <f t="shared" si="6"/>
        <v>1.2461300309597523</v>
      </c>
      <c r="Q45" s="1" t="str">
        <f>VLOOKUP(B45,dim_stores[#All],2,FALSE)</f>
        <v>Mysuru</v>
      </c>
      <c r="R45" s="1" t="str">
        <f>VLOOKUP(D45,dim_products[#All],3,FALSE)</f>
        <v>Home Appliances</v>
      </c>
      <c r="S45" s="5"/>
    </row>
    <row r="46" spans="1:19" x14ac:dyDescent="0.25">
      <c r="A46" s="1" t="s">
        <v>101</v>
      </c>
      <c r="B46" t="s">
        <v>89</v>
      </c>
      <c r="C46" t="s">
        <v>15</v>
      </c>
      <c r="D46" t="s">
        <v>16</v>
      </c>
      <c r="E46">
        <v>156</v>
      </c>
      <c r="F46" t="s">
        <v>17</v>
      </c>
      <c r="G46" s="1">
        <f t="shared" si="0"/>
        <v>117</v>
      </c>
      <c r="H46">
        <v>183</v>
      </c>
      <c r="I46" s="1">
        <f t="shared" si="1"/>
        <v>28548</v>
      </c>
      <c r="J46">
        <v>150</v>
      </c>
      <c r="K46" s="1">
        <f t="shared" si="2"/>
        <v>17550</v>
      </c>
      <c r="L46" s="1">
        <f>fact_events[[#This Row],[revenue_(before_promo)]]+fact_events[[#This Row],[revenue_(after_promo)]]</f>
        <v>46098</v>
      </c>
      <c r="M46" s="1">
        <f t="shared" si="3"/>
        <v>-33</v>
      </c>
      <c r="N46" s="4">
        <f t="shared" si="4"/>
        <v>-0.18032786885245902</v>
      </c>
      <c r="O46" s="1">
        <f t="shared" si="5"/>
        <v>-10998</v>
      </c>
      <c r="P46" s="5">
        <f t="shared" si="6"/>
        <v>-1.7024767801857585</v>
      </c>
      <c r="Q46" s="1" t="str">
        <f>VLOOKUP(B46,dim_stores[#All],2,FALSE)</f>
        <v>Vijayawada</v>
      </c>
      <c r="R46" s="1" t="str">
        <f>VLOOKUP(D46,dim_products[#All],3,FALSE)</f>
        <v>Grocery &amp; Staples</v>
      </c>
      <c r="S46" s="5"/>
    </row>
    <row r="47" spans="1:19" x14ac:dyDescent="0.25">
      <c r="A47" s="1" t="s">
        <v>1481</v>
      </c>
      <c r="B47" t="s">
        <v>37</v>
      </c>
      <c r="C47" t="s">
        <v>15</v>
      </c>
      <c r="D47" t="s">
        <v>68</v>
      </c>
      <c r="E47">
        <v>1020</v>
      </c>
      <c r="F47" t="s">
        <v>21</v>
      </c>
      <c r="G47" s="1">
        <f t="shared" si="0"/>
        <v>510</v>
      </c>
      <c r="H47">
        <v>36</v>
      </c>
      <c r="I47" s="1">
        <f t="shared" si="1"/>
        <v>36720</v>
      </c>
      <c r="J47">
        <v>111</v>
      </c>
      <c r="K47" s="1">
        <f t="shared" si="2"/>
        <v>56610</v>
      </c>
      <c r="L47" s="1">
        <f>fact_events[[#This Row],[revenue_(before_promo)]]+fact_events[[#This Row],[revenue_(after_promo)]]</f>
        <v>93330</v>
      </c>
      <c r="M47" s="1">
        <f t="shared" si="3"/>
        <v>75</v>
      </c>
      <c r="N47" s="4">
        <f t="shared" si="4"/>
        <v>2.0833333333333335</v>
      </c>
      <c r="O47" s="1">
        <f t="shared" si="5"/>
        <v>19890</v>
      </c>
      <c r="P47" s="5">
        <f t="shared" si="6"/>
        <v>3.0789473684210527</v>
      </c>
      <c r="Q47" s="1" t="str">
        <f>VLOOKUP(B47,dim_stores[#All],2,FALSE)</f>
        <v>Coimbatore</v>
      </c>
      <c r="R47" s="1" t="str">
        <f>VLOOKUP(D47,dim_products[#All],3,FALSE)</f>
        <v>Home Appliances</v>
      </c>
      <c r="S47" s="5"/>
    </row>
    <row r="48" spans="1:19" x14ac:dyDescent="0.25">
      <c r="A48" s="1" t="s">
        <v>102</v>
      </c>
      <c r="B48" t="s">
        <v>103</v>
      </c>
      <c r="C48" t="s">
        <v>15</v>
      </c>
      <c r="D48" t="s">
        <v>48</v>
      </c>
      <c r="E48">
        <v>62</v>
      </c>
      <c r="F48" t="s">
        <v>12</v>
      </c>
      <c r="G48" s="1">
        <f t="shared" si="0"/>
        <v>31</v>
      </c>
      <c r="H48">
        <v>122</v>
      </c>
      <c r="I48" s="1">
        <f t="shared" si="1"/>
        <v>7564</v>
      </c>
      <c r="J48">
        <v>135</v>
      </c>
      <c r="K48" s="1">
        <f t="shared" si="2"/>
        <v>4185</v>
      </c>
      <c r="L48" s="1">
        <f>fact_events[[#This Row],[revenue_(before_promo)]]+fact_events[[#This Row],[revenue_(after_promo)]]</f>
        <v>11749</v>
      </c>
      <c r="M48" s="1">
        <f t="shared" si="3"/>
        <v>13</v>
      </c>
      <c r="N48" s="4">
        <f t="shared" si="4"/>
        <v>0.10655737704918032</v>
      </c>
      <c r="O48" s="1">
        <f t="shared" si="5"/>
        <v>-3379</v>
      </c>
      <c r="P48" s="5">
        <f t="shared" si="6"/>
        <v>-0.52306501547987616</v>
      </c>
      <c r="Q48" s="1" t="str">
        <f>VLOOKUP(B48,dim_stores[#All],2,FALSE)</f>
        <v>Hyderabad</v>
      </c>
      <c r="R48" s="1" t="str">
        <f>VLOOKUP(D48,dim_products[#All],3,FALSE)</f>
        <v>Personal Care</v>
      </c>
      <c r="S48" s="5"/>
    </row>
    <row r="49" spans="1:19" x14ac:dyDescent="0.25">
      <c r="A49" s="1" t="s">
        <v>104</v>
      </c>
      <c r="B49" t="s">
        <v>19</v>
      </c>
      <c r="C49" t="s">
        <v>10</v>
      </c>
      <c r="D49" t="s">
        <v>43</v>
      </c>
      <c r="E49">
        <v>415</v>
      </c>
      <c r="F49" t="s">
        <v>17</v>
      </c>
      <c r="G49" s="1">
        <f t="shared" si="0"/>
        <v>311.25</v>
      </c>
      <c r="H49">
        <v>16</v>
      </c>
      <c r="I49" s="1">
        <f t="shared" si="1"/>
        <v>6640</v>
      </c>
      <c r="J49">
        <v>14</v>
      </c>
      <c r="K49" s="1">
        <f t="shared" si="2"/>
        <v>4357.5</v>
      </c>
      <c r="L49" s="1">
        <f>fact_events[[#This Row],[revenue_(before_promo)]]+fact_events[[#This Row],[revenue_(after_promo)]]</f>
        <v>10997.5</v>
      </c>
      <c r="M49" s="1">
        <f t="shared" si="3"/>
        <v>-2</v>
      </c>
      <c r="N49" s="4">
        <f t="shared" si="4"/>
        <v>-0.125</v>
      </c>
      <c r="O49" s="1">
        <f t="shared" si="5"/>
        <v>-2282.5</v>
      </c>
      <c r="P49" s="5">
        <f t="shared" si="6"/>
        <v>-0.35332817337461303</v>
      </c>
      <c r="Q49" s="1" t="str">
        <f>VLOOKUP(B49,dim_stores[#All],2,FALSE)</f>
        <v>Vijayawada</v>
      </c>
      <c r="R49" s="1" t="str">
        <f>VLOOKUP(D49,dim_products[#All],3,FALSE)</f>
        <v>Home Care</v>
      </c>
      <c r="S49" s="5"/>
    </row>
    <row r="50" spans="1:19" x14ac:dyDescent="0.25">
      <c r="A50" s="1" t="s">
        <v>105</v>
      </c>
      <c r="B50" t="s">
        <v>47</v>
      </c>
      <c r="C50" t="s">
        <v>10</v>
      </c>
      <c r="D50" t="s">
        <v>61</v>
      </c>
      <c r="E50">
        <v>172</v>
      </c>
      <c r="F50" t="s">
        <v>54</v>
      </c>
      <c r="G50" s="1">
        <f t="shared" si="0"/>
        <v>115.23999999999998</v>
      </c>
      <c r="H50">
        <v>273</v>
      </c>
      <c r="I50" s="1">
        <f t="shared" si="1"/>
        <v>46956</v>
      </c>
      <c r="J50">
        <v>379</v>
      </c>
      <c r="K50" s="1">
        <f t="shared" si="2"/>
        <v>43675.959999999992</v>
      </c>
      <c r="L50" s="1">
        <f>fact_events[[#This Row],[revenue_(before_promo)]]+fact_events[[#This Row],[revenue_(after_promo)]]</f>
        <v>90631.959999999992</v>
      </c>
      <c r="M50" s="1">
        <f t="shared" si="3"/>
        <v>106</v>
      </c>
      <c r="N50" s="4">
        <f t="shared" si="4"/>
        <v>0.38827838827838829</v>
      </c>
      <c r="O50" s="1">
        <f t="shared" si="5"/>
        <v>-3280.0400000000081</v>
      </c>
      <c r="P50" s="5">
        <f t="shared" si="6"/>
        <v>-0.50774613003096103</v>
      </c>
      <c r="Q50" s="1" t="str">
        <f>VLOOKUP(B50,dim_stores[#All],2,FALSE)</f>
        <v>Chennai</v>
      </c>
      <c r="R50" s="1" t="str">
        <f>VLOOKUP(D50,dim_products[#All],3,FALSE)</f>
        <v>Grocery &amp; Staples</v>
      </c>
      <c r="S50" s="5"/>
    </row>
    <row r="51" spans="1:19" x14ac:dyDescent="0.25">
      <c r="A51" s="1" t="s">
        <v>106</v>
      </c>
      <c r="B51" t="s">
        <v>107</v>
      </c>
      <c r="C51" t="s">
        <v>15</v>
      </c>
      <c r="D51" t="s">
        <v>28</v>
      </c>
      <c r="E51">
        <v>55</v>
      </c>
      <c r="F51" t="s">
        <v>17</v>
      </c>
      <c r="G51" s="1">
        <f t="shared" si="0"/>
        <v>41.25</v>
      </c>
      <c r="H51">
        <v>78</v>
      </c>
      <c r="I51" s="1">
        <f t="shared" si="1"/>
        <v>4290</v>
      </c>
      <c r="J51">
        <v>75</v>
      </c>
      <c r="K51" s="1">
        <f t="shared" si="2"/>
        <v>3093.75</v>
      </c>
      <c r="L51" s="1">
        <f>fact_events[[#This Row],[revenue_(before_promo)]]+fact_events[[#This Row],[revenue_(after_promo)]]</f>
        <v>7383.75</v>
      </c>
      <c r="M51" s="1">
        <f t="shared" si="3"/>
        <v>-3</v>
      </c>
      <c r="N51" s="4">
        <f t="shared" si="4"/>
        <v>-3.8461538461538464E-2</v>
      </c>
      <c r="O51" s="1">
        <f t="shared" si="5"/>
        <v>-1196.25</v>
      </c>
      <c r="P51" s="5">
        <f t="shared" si="6"/>
        <v>-0.18517801857585139</v>
      </c>
      <c r="Q51" s="1" t="str">
        <f>VLOOKUP(B51,dim_stores[#All],2,FALSE)</f>
        <v>Coimbatore</v>
      </c>
      <c r="R51" s="1" t="str">
        <f>VLOOKUP(D51,dim_products[#All],3,FALSE)</f>
        <v>Home Care</v>
      </c>
      <c r="S51" s="5"/>
    </row>
    <row r="52" spans="1:19" x14ac:dyDescent="0.25">
      <c r="A52" s="1" t="s">
        <v>108</v>
      </c>
      <c r="B52" t="s">
        <v>31</v>
      </c>
      <c r="C52" t="s">
        <v>10</v>
      </c>
      <c r="D52" t="s">
        <v>53</v>
      </c>
      <c r="E52">
        <v>860</v>
      </c>
      <c r="F52" t="s">
        <v>54</v>
      </c>
      <c r="G52" s="1">
        <f t="shared" si="0"/>
        <v>576.19999999999993</v>
      </c>
      <c r="H52">
        <v>295</v>
      </c>
      <c r="I52" s="1">
        <f t="shared" si="1"/>
        <v>253700</v>
      </c>
      <c r="J52">
        <v>436</v>
      </c>
      <c r="K52" s="1">
        <f t="shared" si="2"/>
        <v>251223.19999999998</v>
      </c>
      <c r="L52" s="1">
        <f>fact_events[[#This Row],[revenue_(before_promo)]]+fact_events[[#This Row],[revenue_(after_promo)]]</f>
        <v>504923.19999999995</v>
      </c>
      <c r="M52" s="1">
        <f t="shared" si="3"/>
        <v>141</v>
      </c>
      <c r="N52" s="4">
        <f t="shared" si="4"/>
        <v>0.47796610169491527</v>
      </c>
      <c r="O52" s="1">
        <f t="shared" si="5"/>
        <v>-2476.8000000000175</v>
      </c>
      <c r="P52" s="5">
        <f t="shared" si="6"/>
        <v>-0.38340557275542064</v>
      </c>
      <c r="Q52" s="1" t="str">
        <f>VLOOKUP(B52,dim_stores[#All],2,FALSE)</f>
        <v>Visakhapatnam</v>
      </c>
      <c r="R52" s="1" t="str">
        <f>VLOOKUP(D52,dim_products[#All],3,FALSE)</f>
        <v>Grocery &amp; Staples</v>
      </c>
      <c r="S52" s="5"/>
    </row>
    <row r="53" spans="1:19" x14ac:dyDescent="0.25">
      <c r="A53" s="1" t="s">
        <v>109</v>
      </c>
      <c r="B53" t="s">
        <v>78</v>
      </c>
      <c r="C53" t="s">
        <v>10</v>
      </c>
      <c r="D53" t="s">
        <v>35</v>
      </c>
      <c r="E53">
        <v>350</v>
      </c>
      <c r="F53" t="s">
        <v>21</v>
      </c>
      <c r="G53" s="1">
        <f t="shared" si="0"/>
        <v>175</v>
      </c>
      <c r="H53">
        <v>114</v>
      </c>
      <c r="I53" s="1">
        <f t="shared" si="1"/>
        <v>39900</v>
      </c>
      <c r="J53">
        <v>287</v>
      </c>
      <c r="K53" s="1">
        <f t="shared" si="2"/>
        <v>50225</v>
      </c>
      <c r="L53" s="1">
        <f>fact_events[[#This Row],[revenue_(before_promo)]]+fact_events[[#This Row],[revenue_(after_promo)]]</f>
        <v>90125</v>
      </c>
      <c r="M53" s="1">
        <f t="shared" si="3"/>
        <v>173</v>
      </c>
      <c r="N53" s="4">
        <f t="shared" si="4"/>
        <v>1.5175438596491229</v>
      </c>
      <c r="O53" s="1">
        <f t="shared" si="5"/>
        <v>10325</v>
      </c>
      <c r="P53" s="5">
        <f t="shared" si="6"/>
        <v>1.598297213622291</v>
      </c>
      <c r="Q53" s="1" t="str">
        <f>VLOOKUP(B53,dim_stores[#All],2,FALSE)</f>
        <v>Mysuru</v>
      </c>
      <c r="R53" s="1" t="str">
        <f>VLOOKUP(D53,dim_products[#All],3,FALSE)</f>
        <v>Home Appliances</v>
      </c>
      <c r="S53" s="5"/>
    </row>
    <row r="54" spans="1:19" x14ac:dyDescent="0.25">
      <c r="A54" s="1" t="s">
        <v>1481</v>
      </c>
      <c r="B54" t="s">
        <v>110</v>
      </c>
      <c r="C54" t="s">
        <v>10</v>
      </c>
      <c r="D54" t="s">
        <v>20</v>
      </c>
      <c r="E54">
        <v>300</v>
      </c>
      <c r="F54" t="s">
        <v>21</v>
      </c>
      <c r="G54" s="1">
        <f t="shared" si="0"/>
        <v>150</v>
      </c>
      <c r="H54">
        <v>58</v>
      </c>
      <c r="I54" s="1">
        <f t="shared" si="1"/>
        <v>17400</v>
      </c>
      <c r="J54">
        <v>232</v>
      </c>
      <c r="K54" s="1">
        <f t="shared" si="2"/>
        <v>34800</v>
      </c>
      <c r="L54" s="1">
        <f>fact_events[[#This Row],[revenue_(before_promo)]]+fact_events[[#This Row],[revenue_(after_promo)]]</f>
        <v>52200</v>
      </c>
      <c r="M54" s="1">
        <f t="shared" si="3"/>
        <v>174</v>
      </c>
      <c r="N54" s="4">
        <f t="shared" si="4"/>
        <v>3</v>
      </c>
      <c r="O54" s="1">
        <f t="shared" si="5"/>
        <v>17400</v>
      </c>
      <c r="P54" s="5">
        <f t="shared" si="6"/>
        <v>2.6934984520123839</v>
      </c>
      <c r="Q54" s="1" t="str">
        <f>VLOOKUP(B54,dim_stores[#All],2,FALSE)</f>
        <v>Chennai</v>
      </c>
      <c r="R54" s="1" t="str">
        <f>VLOOKUP(D54,dim_products[#All],3,FALSE)</f>
        <v>Home Care</v>
      </c>
      <c r="S54" s="5"/>
    </row>
    <row r="55" spans="1:19" x14ac:dyDescent="0.25">
      <c r="A55" s="1" t="s">
        <v>111</v>
      </c>
      <c r="B55" t="s">
        <v>95</v>
      </c>
      <c r="C55" t="s">
        <v>10</v>
      </c>
      <c r="D55" t="s">
        <v>32</v>
      </c>
      <c r="E55">
        <v>50</v>
      </c>
      <c r="F55" t="s">
        <v>17</v>
      </c>
      <c r="G55" s="1">
        <f t="shared" si="0"/>
        <v>37.5</v>
      </c>
      <c r="H55">
        <v>42</v>
      </c>
      <c r="I55" s="1">
        <f t="shared" si="1"/>
        <v>2100</v>
      </c>
      <c r="J55">
        <v>31</v>
      </c>
      <c r="K55" s="1">
        <f t="shared" si="2"/>
        <v>1162.5</v>
      </c>
      <c r="L55" s="1">
        <f>fact_events[[#This Row],[revenue_(before_promo)]]+fact_events[[#This Row],[revenue_(after_promo)]]</f>
        <v>3262.5</v>
      </c>
      <c r="M55" s="1">
        <f t="shared" si="3"/>
        <v>-11</v>
      </c>
      <c r="N55" s="4">
        <f t="shared" si="4"/>
        <v>-0.26190476190476192</v>
      </c>
      <c r="O55" s="1">
        <f t="shared" si="5"/>
        <v>-937.5</v>
      </c>
      <c r="P55" s="5">
        <f t="shared" si="6"/>
        <v>-0.14512383900928794</v>
      </c>
      <c r="Q55" s="1" t="str">
        <f>VLOOKUP(B55,dim_stores[#All],2,FALSE)</f>
        <v>Hyderabad</v>
      </c>
      <c r="R55" s="1" t="str">
        <f>VLOOKUP(D55,dim_products[#All],3,FALSE)</f>
        <v>Personal Care</v>
      </c>
      <c r="S55" s="5"/>
    </row>
    <row r="56" spans="1:19" x14ac:dyDescent="0.25">
      <c r="A56" s="1" t="s">
        <v>1481</v>
      </c>
      <c r="B56" t="s">
        <v>19</v>
      </c>
      <c r="C56" t="s">
        <v>10</v>
      </c>
      <c r="D56" t="s">
        <v>51</v>
      </c>
      <c r="E56">
        <v>370</v>
      </c>
      <c r="F56" t="s">
        <v>21</v>
      </c>
      <c r="G56" s="1">
        <f t="shared" si="0"/>
        <v>185</v>
      </c>
      <c r="H56">
        <v>253</v>
      </c>
      <c r="I56" s="1">
        <f t="shared" si="1"/>
        <v>93610</v>
      </c>
      <c r="J56">
        <v>1017</v>
      </c>
      <c r="K56" s="1">
        <f t="shared" si="2"/>
        <v>188145</v>
      </c>
      <c r="L56" s="1">
        <f>fact_events[[#This Row],[revenue_(before_promo)]]+fact_events[[#This Row],[revenue_(after_promo)]]</f>
        <v>281755</v>
      </c>
      <c r="M56" s="1">
        <f t="shared" si="3"/>
        <v>764</v>
      </c>
      <c r="N56" s="4">
        <f t="shared" si="4"/>
        <v>3.0197628458498023</v>
      </c>
      <c r="O56" s="1">
        <f t="shared" si="5"/>
        <v>94535</v>
      </c>
      <c r="P56" s="5">
        <f t="shared" si="6"/>
        <v>14.633900928792571</v>
      </c>
      <c r="Q56" s="1" t="str">
        <f>VLOOKUP(B56,dim_stores[#All],2,FALSE)</f>
        <v>Vijayawada</v>
      </c>
      <c r="R56" s="1" t="str">
        <f>VLOOKUP(D56,dim_products[#All],3,FALSE)</f>
        <v>Grocery &amp; Staples</v>
      </c>
      <c r="S56" s="5"/>
    </row>
    <row r="57" spans="1:19" x14ac:dyDescent="0.25">
      <c r="A57" s="1" t="s">
        <v>112</v>
      </c>
      <c r="B57" t="s">
        <v>113</v>
      </c>
      <c r="C57" t="s">
        <v>15</v>
      </c>
      <c r="D57" t="s">
        <v>61</v>
      </c>
      <c r="E57">
        <v>172</v>
      </c>
      <c r="F57" t="s">
        <v>54</v>
      </c>
      <c r="G57" s="1">
        <f t="shared" si="0"/>
        <v>115.23999999999998</v>
      </c>
      <c r="H57">
        <v>325</v>
      </c>
      <c r="I57" s="1">
        <f t="shared" si="1"/>
        <v>55900</v>
      </c>
      <c r="J57">
        <v>396</v>
      </c>
      <c r="K57" s="1">
        <f t="shared" si="2"/>
        <v>45635.039999999994</v>
      </c>
      <c r="L57" s="1">
        <f>fact_events[[#This Row],[revenue_(before_promo)]]+fact_events[[#This Row],[revenue_(after_promo)]]</f>
        <v>101535.03999999999</v>
      </c>
      <c r="M57" s="1">
        <f t="shared" si="3"/>
        <v>71</v>
      </c>
      <c r="N57" s="4">
        <f t="shared" si="4"/>
        <v>0.21846153846153846</v>
      </c>
      <c r="O57" s="1">
        <f t="shared" si="5"/>
        <v>-10264.960000000006</v>
      </c>
      <c r="P57" s="5">
        <f t="shared" si="6"/>
        <v>-1.5890030959752333</v>
      </c>
      <c r="Q57" s="1" t="str">
        <f>VLOOKUP(B57,dim_stores[#All],2,FALSE)</f>
        <v>Chennai</v>
      </c>
      <c r="R57" s="1" t="str">
        <f>VLOOKUP(D57,dim_products[#All],3,FALSE)</f>
        <v>Grocery &amp; Staples</v>
      </c>
      <c r="S57" s="5"/>
    </row>
    <row r="58" spans="1:19" x14ac:dyDescent="0.25">
      <c r="A58" s="1" t="s">
        <v>114</v>
      </c>
      <c r="B58" t="s">
        <v>115</v>
      </c>
      <c r="C58" t="s">
        <v>10</v>
      </c>
      <c r="D58" t="s">
        <v>32</v>
      </c>
      <c r="E58">
        <v>50</v>
      </c>
      <c r="F58" t="s">
        <v>17</v>
      </c>
      <c r="G58" s="1">
        <f t="shared" si="0"/>
        <v>37.5</v>
      </c>
      <c r="H58">
        <v>40</v>
      </c>
      <c r="I58" s="1">
        <f t="shared" si="1"/>
        <v>2000</v>
      </c>
      <c r="J58">
        <v>36</v>
      </c>
      <c r="K58" s="1">
        <f t="shared" si="2"/>
        <v>1350</v>
      </c>
      <c r="L58" s="1">
        <f>fact_events[[#This Row],[revenue_(before_promo)]]+fact_events[[#This Row],[revenue_(after_promo)]]</f>
        <v>3350</v>
      </c>
      <c r="M58" s="1">
        <f t="shared" si="3"/>
        <v>-4</v>
      </c>
      <c r="N58" s="4">
        <f t="shared" si="4"/>
        <v>-0.1</v>
      </c>
      <c r="O58" s="1">
        <f t="shared" si="5"/>
        <v>-650</v>
      </c>
      <c r="P58" s="5">
        <f t="shared" si="6"/>
        <v>-0.10061919504643962</v>
      </c>
      <c r="Q58" s="1" t="str">
        <f>VLOOKUP(B58,dim_stores[#All],2,FALSE)</f>
        <v>Bengaluru</v>
      </c>
      <c r="R58" s="1" t="str">
        <f>VLOOKUP(D58,dim_products[#All],3,FALSE)</f>
        <v>Personal Care</v>
      </c>
      <c r="S58" s="5"/>
    </row>
    <row r="59" spans="1:19" x14ac:dyDescent="0.25">
      <c r="A59" s="1" t="s">
        <v>116</v>
      </c>
      <c r="B59" t="s">
        <v>117</v>
      </c>
      <c r="C59" t="s">
        <v>15</v>
      </c>
      <c r="D59" t="s">
        <v>11</v>
      </c>
      <c r="E59">
        <v>190</v>
      </c>
      <c r="F59" t="s">
        <v>12</v>
      </c>
      <c r="G59" s="1">
        <f t="shared" si="0"/>
        <v>95</v>
      </c>
      <c r="H59">
        <v>38</v>
      </c>
      <c r="I59" s="1">
        <f t="shared" si="1"/>
        <v>7220</v>
      </c>
      <c r="J59">
        <v>50</v>
      </c>
      <c r="K59" s="1">
        <f t="shared" si="2"/>
        <v>4750</v>
      </c>
      <c r="L59" s="1">
        <f>fact_events[[#This Row],[revenue_(before_promo)]]+fact_events[[#This Row],[revenue_(after_promo)]]</f>
        <v>11970</v>
      </c>
      <c r="M59" s="1">
        <f t="shared" si="3"/>
        <v>12</v>
      </c>
      <c r="N59" s="4">
        <f t="shared" si="4"/>
        <v>0.31578947368421051</v>
      </c>
      <c r="O59" s="1">
        <f t="shared" si="5"/>
        <v>-2470</v>
      </c>
      <c r="P59" s="5">
        <f t="shared" si="6"/>
        <v>-0.38235294117647056</v>
      </c>
      <c r="Q59" s="1" t="str">
        <f>VLOOKUP(B59,dim_stores[#All],2,FALSE)</f>
        <v>Mangalore</v>
      </c>
      <c r="R59" s="1" t="str">
        <f>VLOOKUP(D59,dim_products[#All],3,FALSE)</f>
        <v>Personal Care</v>
      </c>
      <c r="S59" s="5"/>
    </row>
    <row r="60" spans="1:19" x14ac:dyDescent="0.25">
      <c r="A60" s="1" t="s">
        <v>118</v>
      </c>
      <c r="B60" t="s">
        <v>119</v>
      </c>
      <c r="C60" t="s">
        <v>15</v>
      </c>
      <c r="D60" t="s">
        <v>28</v>
      </c>
      <c r="E60">
        <v>55</v>
      </c>
      <c r="F60" t="s">
        <v>17</v>
      </c>
      <c r="G60" s="1">
        <f t="shared" si="0"/>
        <v>41.25</v>
      </c>
      <c r="H60">
        <v>106</v>
      </c>
      <c r="I60" s="1">
        <f t="shared" si="1"/>
        <v>5830</v>
      </c>
      <c r="J60">
        <v>92</v>
      </c>
      <c r="K60" s="1">
        <f t="shared" si="2"/>
        <v>3795</v>
      </c>
      <c r="L60" s="1">
        <f>fact_events[[#This Row],[revenue_(before_promo)]]+fact_events[[#This Row],[revenue_(after_promo)]]</f>
        <v>9625</v>
      </c>
      <c r="M60" s="1">
        <f t="shared" si="3"/>
        <v>-14</v>
      </c>
      <c r="N60" s="4">
        <f t="shared" si="4"/>
        <v>-0.13207547169811321</v>
      </c>
      <c r="O60" s="1">
        <f t="shared" si="5"/>
        <v>-2035</v>
      </c>
      <c r="P60" s="5">
        <f t="shared" si="6"/>
        <v>-0.31501547987616096</v>
      </c>
      <c r="Q60" s="1" t="str">
        <f>VLOOKUP(B60,dim_stores[#All],2,FALSE)</f>
        <v>Chennai</v>
      </c>
      <c r="R60" s="1" t="str">
        <f>VLOOKUP(D60,dim_products[#All],3,FALSE)</f>
        <v>Home Care</v>
      </c>
      <c r="S60" s="5"/>
    </row>
    <row r="61" spans="1:19" x14ac:dyDescent="0.25">
      <c r="A61" s="1" t="s">
        <v>120</v>
      </c>
      <c r="B61" t="s">
        <v>99</v>
      </c>
      <c r="C61" t="s">
        <v>15</v>
      </c>
      <c r="D61" t="s">
        <v>43</v>
      </c>
      <c r="E61">
        <v>415</v>
      </c>
      <c r="F61" t="s">
        <v>17</v>
      </c>
      <c r="G61" s="1">
        <f t="shared" si="0"/>
        <v>311.25</v>
      </c>
      <c r="H61">
        <v>66</v>
      </c>
      <c r="I61" s="1">
        <f t="shared" si="1"/>
        <v>27390</v>
      </c>
      <c r="J61">
        <v>57</v>
      </c>
      <c r="K61" s="1">
        <f t="shared" si="2"/>
        <v>17741.25</v>
      </c>
      <c r="L61" s="1">
        <f>fact_events[[#This Row],[revenue_(before_promo)]]+fact_events[[#This Row],[revenue_(after_promo)]]</f>
        <v>45131.25</v>
      </c>
      <c r="M61" s="1">
        <f t="shared" si="3"/>
        <v>-9</v>
      </c>
      <c r="N61" s="4">
        <f t="shared" si="4"/>
        <v>-0.13636363636363635</v>
      </c>
      <c r="O61" s="1">
        <f t="shared" si="5"/>
        <v>-9648.75</v>
      </c>
      <c r="P61" s="5">
        <f t="shared" si="6"/>
        <v>-1.4936145510835914</v>
      </c>
      <c r="Q61" s="1" t="str">
        <f>VLOOKUP(B61,dim_stores[#All],2,FALSE)</f>
        <v>Coimbatore</v>
      </c>
      <c r="R61" s="1" t="str">
        <f>VLOOKUP(D61,dim_products[#All],3,FALSE)</f>
        <v>Home Care</v>
      </c>
      <c r="S61" s="5"/>
    </row>
    <row r="62" spans="1:19" x14ac:dyDescent="0.25">
      <c r="A62" s="1" t="s">
        <v>121</v>
      </c>
      <c r="B62" t="s">
        <v>65</v>
      </c>
      <c r="C62" t="s">
        <v>15</v>
      </c>
      <c r="D62" t="s">
        <v>16</v>
      </c>
      <c r="E62">
        <v>156</v>
      </c>
      <c r="F62" t="s">
        <v>17</v>
      </c>
      <c r="G62" s="1">
        <f t="shared" si="0"/>
        <v>117</v>
      </c>
      <c r="H62">
        <v>358</v>
      </c>
      <c r="I62" s="1">
        <f t="shared" si="1"/>
        <v>55848</v>
      </c>
      <c r="J62">
        <v>347</v>
      </c>
      <c r="K62" s="1">
        <f t="shared" si="2"/>
        <v>40599</v>
      </c>
      <c r="L62" s="1">
        <f>fact_events[[#This Row],[revenue_(before_promo)]]+fact_events[[#This Row],[revenue_(after_promo)]]</f>
        <v>96447</v>
      </c>
      <c r="M62" s="1">
        <f t="shared" si="3"/>
        <v>-11</v>
      </c>
      <c r="N62" s="4">
        <f t="shared" si="4"/>
        <v>-3.0726256983240222E-2</v>
      </c>
      <c r="O62" s="1">
        <f t="shared" si="5"/>
        <v>-15249</v>
      </c>
      <c r="P62" s="5">
        <f t="shared" si="6"/>
        <v>-2.3605263157894738</v>
      </c>
      <c r="Q62" s="1" t="str">
        <f>VLOOKUP(B62,dim_stores[#All],2,FALSE)</f>
        <v>Hyderabad</v>
      </c>
      <c r="R62" s="1" t="str">
        <f>VLOOKUP(D62,dim_products[#All],3,FALSE)</f>
        <v>Grocery &amp; Staples</v>
      </c>
      <c r="S62" s="5"/>
    </row>
    <row r="63" spans="1:19" x14ac:dyDescent="0.25">
      <c r="A63" s="1" t="s">
        <v>122</v>
      </c>
      <c r="B63" t="s">
        <v>123</v>
      </c>
      <c r="C63" t="s">
        <v>15</v>
      </c>
      <c r="D63" t="s">
        <v>28</v>
      </c>
      <c r="E63">
        <v>55</v>
      </c>
      <c r="F63" t="s">
        <v>17</v>
      </c>
      <c r="G63" s="1">
        <f t="shared" si="0"/>
        <v>41.25</v>
      </c>
      <c r="H63">
        <v>117</v>
      </c>
      <c r="I63" s="1">
        <f t="shared" si="1"/>
        <v>6435</v>
      </c>
      <c r="J63">
        <v>114</v>
      </c>
      <c r="K63" s="1">
        <f t="shared" si="2"/>
        <v>4702.5</v>
      </c>
      <c r="L63" s="1">
        <f>fact_events[[#This Row],[revenue_(before_promo)]]+fact_events[[#This Row],[revenue_(after_promo)]]</f>
        <v>11137.5</v>
      </c>
      <c r="M63" s="1">
        <f t="shared" si="3"/>
        <v>-3</v>
      </c>
      <c r="N63" s="4">
        <f t="shared" si="4"/>
        <v>-2.564102564102564E-2</v>
      </c>
      <c r="O63" s="1">
        <f t="shared" si="5"/>
        <v>-1732.5</v>
      </c>
      <c r="P63" s="5">
        <f t="shared" si="6"/>
        <v>-0.26818885448916407</v>
      </c>
      <c r="Q63" s="1" t="str">
        <f>VLOOKUP(B63,dim_stores[#All],2,FALSE)</f>
        <v>Bengaluru</v>
      </c>
      <c r="R63" s="1" t="str">
        <f>VLOOKUP(D63,dim_products[#All],3,FALSE)</f>
        <v>Home Care</v>
      </c>
      <c r="S63" s="5"/>
    </row>
    <row r="64" spans="1:19" x14ac:dyDescent="0.25">
      <c r="A64" s="1" t="s">
        <v>124</v>
      </c>
      <c r="B64" t="s">
        <v>91</v>
      </c>
      <c r="C64" t="s">
        <v>15</v>
      </c>
      <c r="D64" t="s">
        <v>51</v>
      </c>
      <c r="E64">
        <v>290</v>
      </c>
      <c r="F64" t="s">
        <v>17</v>
      </c>
      <c r="G64" s="1">
        <f t="shared" si="0"/>
        <v>217.5</v>
      </c>
      <c r="H64">
        <v>367</v>
      </c>
      <c r="I64" s="1">
        <f t="shared" si="1"/>
        <v>106430</v>
      </c>
      <c r="J64">
        <v>297</v>
      </c>
      <c r="K64" s="1">
        <f t="shared" si="2"/>
        <v>64597.5</v>
      </c>
      <c r="L64" s="1">
        <f>fact_events[[#This Row],[revenue_(before_promo)]]+fact_events[[#This Row],[revenue_(after_promo)]]</f>
        <v>171027.5</v>
      </c>
      <c r="M64" s="1">
        <f t="shared" si="3"/>
        <v>-70</v>
      </c>
      <c r="N64" s="4">
        <f t="shared" si="4"/>
        <v>-0.1907356948228883</v>
      </c>
      <c r="O64" s="1">
        <f t="shared" si="5"/>
        <v>-41832.5</v>
      </c>
      <c r="P64" s="5">
        <f t="shared" si="6"/>
        <v>-6.4756191950464395</v>
      </c>
      <c r="Q64" s="1" t="str">
        <f>VLOOKUP(B64,dim_stores[#All],2,FALSE)</f>
        <v>Hyderabad</v>
      </c>
      <c r="R64" s="1" t="str">
        <f>VLOOKUP(D64,dim_products[#All],3,FALSE)</f>
        <v>Grocery &amp; Staples</v>
      </c>
      <c r="S64" s="5"/>
    </row>
    <row r="65" spans="1:19" x14ac:dyDescent="0.25">
      <c r="A65" s="1" t="s">
        <v>125</v>
      </c>
      <c r="B65" t="s">
        <v>126</v>
      </c>
      <c r="C65" t="s">
        <v>15</v>
      </c>
      <c r="D65" t="s">
        <v>16</v>
      </c>
      <c r="E65">
        <v>156</v>
      </c>
      <c r="F65" t="s">
        <v>17</v>
      </c>
      <c r="G65" s="1">
        <f t="shared" si="0"/>
        <v>117</v>
      </c>
      <c r="H65">
        <v>166</v>
      </c>
      <c r="I65" s="1">
        <f t="shared" si="1"/>
        <v>25896</v>
      </c>
      <c r="J65">
        <v>146</v>
      </c>
      <c r="K65" s="1">
        <f t="shared" si="2"/>
        <v>17082</v>
      </c>
      <c r="L65" s="1">
        <f>fact_events[[#This Row],[revenue_(before_promo)]]+fact_events[[#This Row],[revenue_(after_promo)]]</f>
        <v>42978</v>
      </c>
      <c r="M65" s="1">
        <f t="shared" si="3"/>
        <v>-20</v>
      </c>
      <c r="N65" s="4">
        <f t="shared" si="4"/>
        <v>-0.12048192771084337</v>
      </c>
      <c r="O65" s="1">
        <f t="shared" si="5"/>
        <v>-8814</v>
      </c>
      <c r="P65" s="5">
        <f t="shared" si="6"/>
        <v>-1.3643962848297213</v>
      </c>
      <c r="Q65" s="1" t="str">
        <f>VLOOKUP(B65,dim_stores[#All],2,FALSE)</f>
        <v>Mangalore</v>
      </c>
      <c r="R65" s="1" t="str">
        <f>VLOOKUP(D65,dim_products[#All],3,FALSE)</f>
        <v>Grocery &amp; Staples</v>
      </c>
      <c r="S65" s="5"/>
    </row>
    <row r="66" spans="1:19" x14ac:dyDescent="0.25">
      <c r="A66" s="1" t="s">
        <v>127</v>
      </c>
      <c r="B66" t="s">
        <v>81</v>
      </c>
      <c r="C66" t="s">
        <v>15</v>
      </c>
      <c r="D66" t="s">
        <v>24</v>
      </c>
      <c r="E66">
        <v>3000</v>
      </c>
      <c r="F66" t="s">
        <v>25</v>
      </c>
      <c r="G66" s="1">
        <f t="shared" ref="G66:G129" si="7">IF(F66="25% OFF", E66*(1-0.25),IF(F66="50% OFF", E66*(1-0.5),IF(F66="33% OFF", E66*(1-0.33),IF(F66="500 CAshback", E66-500,IF(F66="BOGOF", E66/2,E66)))))</f>
        <v>2500</v>
      </c>
      <c r="H66">
        <v>369</v>
      </c>
      <c r="I66" s="1">
        <f t="shared" ref="I66:I129" si="8">E66*H66</f>
        <v>1107000</v>
      </c>
      <c r="J66">
        <v>1221</v>
      </c>
      <c r="K66" s="1">
        <f t="shared" ref="K66:K129" si="9">J66*G66</f>
        <v>3052500</v>
      </c>
      <c r="L66" s="1">
        <f>fact_events[[#This Row],[revenue_(before_promo)]]+fact_events[[#This Row],[revenue_(after_promo)]]</f>
        <v>4159500</v>
      </c>
      <c r="M66" s="1">
        <f t="shared" ref="M66:M129" si="10">J66-H66</f>
        <v>852</v>
      </c>
      <c r="N66" s="4">
        <f t="shared" ref="N66:N129" si="11">M66/H66</f>
        <v>2.3089430894308944</v>
      </c>
      <c r="O66" s="1">
        <f t="shared" ref="O66:O129" si="12">K66-I66</f>
        <v>1945500</v>
      </c>
      <c r="P66" s="5">
        <f t="shared" ref="P66:P129" si="13">O66/6460</f>
        <v>301.16099071207429</v>
      </c>
      <c r="Q66" s="1" t="str">
        <f>VLOOKUP(B66,dim_stores[#All],2,FALSE)</f>
        <v>Madurai</v>
      </c>
      <c r="R66" s="1" t="str">
        <f>VLOOKUP(D66,dim_products[#All],3,FALSE)</f>
        <v>Combo1</v>
      </c>
      <c r="S66" s="5"/>
    </row>
    <row r="67" spans="1:19" x14ac:dyDescent="0.25">
      <c r="A67" s="1" t="s">
        <v>128</v>
      </c>
      <c r="B67" t="s">
        <v>42</v>
      </c>
      <c r="C67" t="s">
        <v>10</v>
      </c>
      <c r="D67" t="s">
        <v>28</v>
      </c>
      <c r="E67">
        <v>55</v>
      </c>
      <c r="F67" t="s">
        <v>17</v>
      </c>
      <c r="G67" s="1">
        <f t="shared" si="7"/>
        <v>41.25</v>
      </c>
      <c r="H67">
        <v>37</v>
      </c>
      <c r="I67" s="1">
        <f t="shared" si="8"/>
        <v>2035</v>
      </c>
      <c r="J67">
        <v>30</v>
      </c>
      <c r="K67" s="1">
        <f t="shared" si="9"/>
        <v>1237.5</v>
      </c>
      <c r="L67" s="1">
        <f>fact_events[[#This Row],[revenue_(before_promo)]]+fact_events[[#This Row],[revenue_(after_promo)]]</f>
        <v>3272.5</v>
      </c>
      <c r="M67" s="1">
        <f t="shared" si="10"/>
        <v>-7</v>
      </c>
      <c r="N67" s="4">
        <f t="shared" si="11"/>
        <v>-0.1891891891891892</v>
      </c>
      <c r="O67" s="1">
        <f t="shared" si="12"/>
        <v>-797.5</v>
      </c>
      <c r="P67" s="5">
        <f t="shared" si="13"/>
        <v>-0.12345201238390092</v>
      </c>
      <c r="Q67" s="1" t="str">
        <f>VLOOKUP(B67,dim_stores[#All],2,FALSE)</f>
        <v>Mysuru</v>
      </c>
      <c r="R67" s="1" t="str">
        <f>VLOOKUP(D67,dim_products[#All],3,FALSE)</f>
        <v>Home Care</v>
      </c>
      <c r="S67" s="5"/>
    </row>
    <row r="68" spans="1:19" x14ac:dyDescent="0.25">
      <c r="A68" s="1" t="s">
        <v>129</v>
      </c>
      <c r="B68" t="s">
        <v>126</v>
      </c>
      <c r="C68" t="s">
        <v>10</v>
      </c>
      <c r="D68" t="s">
        <v>32</v>
      </c>
      <c r="E68">
        <v>50</v>
      </c>
      <c r="F68" t="s">
        <v>17</v>
      </c>
      <c r="G68" s="1">
        <f t="shared" si="7"/>
        <v>37.5</v>
      </c>
      <c r="H68">
        <v>15</v>
      </c>
      <c r="I68" s="1">
        <f t="shared" si="8"/>
        <v>750</v>
      </c>
      <c r="J68">
        <v>12</v>
      </c>
      <c r="K68" s="1">
        <f t="shared" si="9"/>
        <v>450</v>
      </c>
      <c r="L68" s="1">
        <f>fact_events[[#This Row],[revenue_(before_promo)]]+fact_events[[#This Row],[revenue_(after_promo)]]</f>
        <v>1200</v>
      </c>
      <c r="M68" s="1">
        <f t="shared" si="10"/>
        <v>-3</v>
      </c>
      <c r="N68" s="4">
        <f t="shared" si="11"/>
        <v>-0.2</v>
      </c>
      <c r="O68" s="1">
        <f t="shared" si="12"/>
        <v>-300</v>
      </c>
      <c r="P68" s="5">
        <f t="shared" si="13"/>
        <v>-4.6439628482972138E-2</v>
      </c>
      <c r="Q68" s="1" t="str">
        <f>VLOOKUP(B68,dim_stores[#All],2,FALSE)</f>
        <v>Mangalore</v>
      </c>
      <c r="R68" s="1" t="str">
        <f>VLOOKUP(D68,dim_products[#All],3,FALSE)</f>
        <v>Personal Care</v>
      </c>
      <c r="S68" s="5"/>
    </row>
    <row r="69" spans="1:19" x14ac:dyDescent="0.25">
      <c r="A69" s="1" t="s">
        <v>130</v>
      </c>
      <c r="B69" t="s">
        <v>58</v>
      </c>
      <c r="C69" t="s">
        <v>15</v>
      </c>
      <c r="D69" t="s">
        <v>51</v>
      </c>
      <c r="E69">
        <v>290</v>
      </c>
      <c r="F69" t="s">
        <v>17</v>
      </c>
      <c r="G69" s="1">
        <f t="shared" si="7"/>
        <v>217.5</v>
      </c>
      <c r="H69">
        <v>309</v>
      </c>
      <c r="I69" s="1">
        <f t="shared" si="8"/>
        <v>89610</v>
      </c>
      <c r="J69">
        <v>268</v>
      </c>
      <c r="K69" s="1">
        <f t="shared" si="9"/>
        <v>58290</v>
      </c>
      <c r="L69" s="1">
        <f>fact_events[[#This Row],[revenue_(before_promo)]]+fact_events[[#This Row],[revenue_(after_promo)]]</f>
        <v>147900</v>
      </c>
      <c r="M69" s="1">
        <f t="shared" si="10"/>
        <v>-41</v>
      </c>
      <c r="N69" s="4">
        <f t="shared" si="11"/>
        <v>-0.13268608414239483</v>
      </c>
      <c r="O69" s="1">
        <f t="shared" si="12"/>
        <v>-31320</v>
      </c>
      <c r="P69" s="5">
        <f t="shared" si="13"/>
        <v>-4.848297213622291</v>
      </c>
      <c r="Q69" s="1" t="str">
        <f>VLOOKUP(B69,dim_stores[#All],2,FALSE)</f>
        <v>Chennai</v>
      </c>
      <c r="R69" s="1" t="str">
        <f>VLOOKUP(D69,dim_products[#All],3,FALSE)</f>
        <v>Grocery &amp; Staples</v>
      </c>
      <c r="S69" s="5"/>
    </row>
    <row r="70" spans="1:19" x14ac:dyDescent="0.25">
      <c r="A70" s="1" t="s">
        <v>131</v>
      </c>
      <c r="B70" t="s">
        <v>81</v>
      </c>
      <c r="C70" t="s">
        <v>15</v>
      </c>
      <c r="D70" t="s">
        <v>43</v>
      </c>
      <c r="E70">
        <v>415</v>
      </c>
      <c r="F70" t="s">
        <v>17</v>
      </c>
      <c r="G70" s="1">
        <f t="shared" si="7"/>
        <v>311.25</v>
      </c>
      <c r="H70">
        <v>73</v>
      </c>
      <c r="I70" s="1">
        <f t="shared" si="8"/>
        <v>30295</v>
      </c>
      <c r="J70">
        <v>64</v>
      </c>
      <c r="K70" s="1">
        <f t="shared" si="9"/>
        <v>19920</v>
      </c>
      <c r="L70" s="1">
        <f>fact_events[[#This Row],[revenue_(before_promo)]]+fact_events[[#This Row],[revenue_(after_promo)]]</f>
        <v>50215</v>
      </c>
      <c r="M70" s="1">
        <f t="shared" si="10"/>
        <v>-9</v>
      </c>
      <c r="N70" s="4">
        <f t="shared" si="11"/>
        <v>-0.12328767123287671</v>
      </c>
      <c r="O70" s="1">
        <f t="shared" si="12"/>
        <v>-10375</v>
      </c>
      <c r="P70" s="5">
        <f t="shared" si="13"/>
        <v>-1.6060371517027863</v>
      </c>
      <c r="Q70" s="1" t="str">
        <f>VLOOKUP(B70,dim_stores[#All],2,FALSE)</f>
        <v>Madurai</v>
      </c>
      <c r="R70" s="1" t="str">
        <f>VLOOKUP(D70,dim_products[#All],3,FALSE)</f>
        <v>Home Care</v>
      </c>
      <c r="S70" s="5"/>
    </row>
    <row r="71" spans="1:19" x14ac:dyDescent="0.25">
      <c r="A71" s="1" t="s">
        <v>132</v>
      </c>
      <c r="B71" t="s">
        <v>65</v>
      </c>
      <c r="C71" t="s">
        <v>10</v>
      </c>
      <c r="D71" t="s">
        <v>68</v>
      </c>
      <c r="E71">
        <v>1020</v>
      </c>
      <c r="F71" t="s">
        <v>21</v>
      </c>
      <c r="G71" s="1">
        <f t="shared" si="7"/>
        <v>510</v>
      </c>
      <c r="H71">
        <v>100</v>
      </c>
      <c r="I71" s="1">
        <f t="shared" si="8"/>
        <v>102000</v>
      </c>
      <c r="J71">
        <v>391</v>
      </c>
      <c r="K71" s="1">
        <f t="shared" si="9"/>
        <v>199410</v>
      </c>
      <c r="L71" s="1">
        <f>fact_events[[#This Row],[revenue_(before_promo)]]+fact_events[[#This Row],[revenue_(after_promo)]]</f>
        <v>301410</v>
      </c>
      <c r="M71" s="1">
        <f t="shared" si="10"/>
        <v>291</v>
      </c>
      <c r="N71" s="4">
        <f t="shared" si="11"/>
        <v>2.91</v>
      </c>
      <c r="O71" s="1">
        <f t="shared" si="12"/>
        <v>97410</v>
      </c>
      <c r="P71" s="5">
        <f t="shared" si="13"/>
        <v>15.078947368421053</v>
      </c>
      <c r="Q71" s="1" t="str">
        <f>VLOOKUP(B71,dim_stores[#All],2,FALSE)</f>
        <v>Hyderabad</v>
      </c>
      <c r="R71" s="1" t="str">
        <f>VLOOKUP(D71,dim_products[#All],3,FALSE)</f>
        <v>Home Appliances</v>
      </c>
      <c r="S71" s="5"/>
    </row>
    <row r="72" spans="1:19" x14ac:dyDescent="0.25">
      <c r="A72" s="1" t="s">
        <v>133</v>
      </c>
      <c r="B72" t="s">
        <v>107</v>
      </c>
      <c r="C72" t="s">
        <v>15</v>
      </c>
      <c r="D72" t="s">
        <v>24</v>
      </c>
      <c r="E72">
        <v>3000</v>
      </c>
      <c r="F72" t="s">
        <v>25</v>
      </c>
      <c r="G72" s="1">
        <f t="shared" si="7"/>
        <v>2500</v>
      </c>
      <c r="H72">
        <v>320</v>
      </c>
      <c r="I72" s="1">
        <f t="shared" si="8"/>
        <v>960000</v>
      </c>
      <c r="J72">
        <v>937</v>
      </c>
      <c r="K72" s="1">
        <f t="shared" si="9"/>
        <v>2342500</v>
      </c>
      <c r="L72" s="1">
        <f>fact_events[[#This Row],[revenue_(before_promo)]]+fact_events[[#This Row],[revenue_(after_promo)]]</f>
        <v>3302500</v>
      </c>
      <c r="M72" s="1">
        <f t="shared" si="10"/>
        <v>617</v>
      </c>
      <c r="N72" s="4">
        <f t="shared" si="11"/>
        <v>1.9281250000000001</v>
      </c>
      <c r="O72" s="1">
        <f t="shared" si="12"/>
        <v>1382500</v>
      </c>
      <c r="P72" s="5">
        <f t="shared" si="13"/>
        <v>214.00928792569658</v>
      </c>
      <c r="Q72" s="1" t="str">
        <f>VLOOKUP(B72,dim_stores[#All],2,FALSE)</f>
        <v>Coimbatore</v>
      </c>
      <c r="R72" s="1" t="str">
        <f>VLOOKUP(D72,dim_products[#All],3,FALSE)</f>
        <v>Combo1</v>
      </c>
      <c r="S72" s="5"/>
    </row>
    <row r="73" spans="1:19" x14ac:dyDescent="0.25">
      <c r="A73" s="1" t="s">
        <v>134</v>
      </c>
      <c r="B73" t="s">
        <v>91</v>
      </c>
      <c r="C73" t="s">
        <v>15</v>
      </c>
      <c r="D73" t="s">
        <v>43</v>
      </c>
      <c r="E73">
        <v>415</v>
      </c>
      <c r="F73" t="s">
        <v>17</v>
      </c>
      <c r="G73" s="1">
        <f t="shared" si="7"/>
        <v>311.25</v>
      </c>
      <c r="H73">
        <v>106</v>
      </c>
      <c r="I73" s="1">
        <f t="shared" si="8"/>
        <v>43990</v>
      </c>
      <c r="J73">
        <v>81</v>
      </c>
      <c r="K73" s="1">
        <f t="shared" si="9"/>
        <v>25211.25</v>
      </c>
      <c r="L73" s="1">
        <f>fact_events[[#This Row],[revenue_(before_promo)]]+fact_events[[#This Row],[revenue_(after_promo)]]</f>
        <v>69201.25</v>
      </c>
      <c r="M73" s="1">
        <f t="shared" si="10"/>
        <v>-25</v>
      </c>
      <c r="N73" s="4">
        <f t="shared" si="11"/>
        <v>-0.23584905660377359</v>
      </c>
      <c r="O73" s="1">
        <f t="shared" si="12"/>
        <v>-18778.75</v>
      </c>
      <c r="P73" s="5">
        <f t="shared" si="13"/>
        <v>-2.9069272445820435</v>
      </c>
      <c r="Q73" s="1" t="str">
        <f>VLOOKUP(B73,dim_stores[#All],2,FALSE)</f>
        <v>Hyderabad</v>
      </c>
      <c r="R73" s="1" t="str">
        <f>VLOOKUP(D73,dim_products[#All],3,FALSE)</f>
        <v>Home Care</v>
      </c>
      <c r="S73" s="5"/>
    </row>
    <row r="74" spans="1:19" x14ac:dyDescent="0.25">
      <c r="A74" s="1" t="s">
        <v>135</v>
      </c>
      <c r="B74" t="s">
        <v>65</v>
      </c>
      <c r="C74" t="s">
        <v>10</v>
      </c>
      <c r="D74" t="s">
        <v>32</v>
      </c>
      <c r="E74">
        <v>50</v>
      </c>
      <c r="F74" t="s">
        <v>17</v>
      </c>
      <c r="G74" s="1">
        <f t="shared" si="7"/>
        <v>37.5</v>
      </c>
      <c r="H74">
        <v>39</v>
      </c>
      <c r="I74" s="1">
        <f t="shared" si="8"/>
        <v>1950</v>
      </c>
      <c r="J74">
        <v>35</v>
      </c>
      <c r="K74" s="1">
        <f t="shared" si="9"/>
        <v>1312.5</v>
      </c>
      <c r="L74" s="1">
        <f>fact_events[[#This Row],[revenue_(before_promo)]]+fact_events[[#This Row],[revenue_(after_promo)]]</f>
        <v>3262.5</v>
      </c>
      <c r="M74" s="1">
        <f t="shared" si="10"/>
        <v>-4</v>
      </c>
      <c r="N74" s="4">
        <f t="shared" si="11"/>
        <v>-0.10256410256410256</v>
      </c>
      <c r="O74" s="1">
        <f t="shared" si="12"/>
        <v>-637.5</v>
      </c>
      <c r="P74" s="5">
        <f t="shared" si="13"/>
        <v>-9.8684210526315791E-2</v>
      </c>
      <c r="Q74" s="1" t="str">
        <f>VLOOKUP(B74,dim_stores[#All],2,FALSE)</f>
        <v>Hyderabad</v>
      </c>
      <c r="R74" s="1" t="str">
        <f>VLOOKUP(D74,dim_products[#All],3,FALSE)</f>
        <v>Personal Care</v>
      </c>
      <c r="S74" s="5"/>
    </row>
    <row r="75" spans="1:19" x14ac:dyDescent="0.25">
      <c r="A75" s="1" t="s">
        <v>1481</v>
      </c>
      <c r="B75" t="s">
        <v>50</v>
      </c>
      <c r="C75" t="s">
        <v>15</v>
      </c>
      <c r="D75" t="s">
        <v>28</v>
      </c>
      <c r="E75">
        <v>55</v>
      </c>
      <c r="F75" t="s">
        <v>17</v>
      </c>
      <c r="G75" s="1">
        <f t="shared" si="7"/>
        <v>41.25</v>
      </c>
      <c r="H75">
        <v>112</v>
      </c>
      <c r="I75" s="1">
        <f t="shared" si="8"/>
        <v>6160</v>
      </c>
      <c r="J75">
        <v>88</v>
      </c>
      <c r="K75" s="1">
        <f t="shared" si="9"/>
        <v>3630</v>
      </c>
      <c r="L75" s="1">
        <f>fact_events[[#This Row],[revenue_(before_promo)]]+fact_events[[#This Row],[revenue_(after_promo)]]</f>
        <v>9790</v>
      </c>
      <c r="M75" s="1">
        <f t="shared" si="10"/>
        <v>-24</v>
      </c>
      <c r="N75" s="4">
        <f t="shared" si="11"/>
        <v>-0.21428571428571427</v>
      </c>
      <c r="O75" s="1">
        <f t="shared" si="12"/>
        <v>-2530</v>
      </c>
      <c r="P75" s="5">
        <f t="shared" si="13"/>
        <v>-0.39164086687306504</v>
      </c>
      <c r="Q75" s="1" t="str">
        <f>VLOOKUP(B75,dim_stores[#All],2,FALSE)</f>
        <v>Bengaluru</v>
      </c>
      <c r="R75" s="1" t="str">
        <f>VLOOKUP(D75,dim_products[#All],3,FALSE)</f>
        <v>Home Care</v>
      </c>
      <c r="S75" s="5"/>
    </row>
    <row r="76" spans="1:19" x14ac:dyDescent="0.25">
      <c r="A76" s="1" t="s">
        <v>136</v>
      </c>
      <c r="B76" t="s">
        <v>137</v>
      </c>
      <c r="C76" t="s">
        <v>15</v>
      </c>
      <c r="D76" t="s">
        <v>85</v>
      </c>
      <c r="E76">
        <v>110</v>
      </c>
      <c r="F76" t="s">
        <v>12</v>
      </c>
      <c r="G76" s="1">
        <f t="shared" si="7"/>
        <v>55</v>
      </c>
      <c r="H76">
        <v>36</v>
      </c>
      <c r="I76" s="1">
        <f t="shared" si="8"/>
        <v>3960</v>
      </c>
      <c r="J76">
        <v>37</v>
      </c>
      <c r="K76" s="1">
        <f t="shared" si="9"/>
        <v>2035</v>
      </c>
      <c r="L76" s="1">
        <f>fact_events[[#This Row],[revenue_(before_promo)]]+fact_events[[#This Row],[revenue_(after_promo)]]</f>
        <v>5995</v>
      </c>
      <c r="M76" s="1">
        <f t="shared" si="10"/>
        <v>1</v>
      </c>
      <c r="N76" s="4">
        <f t="shared" si="11"/>
        <v>2.7777777777777776E-2</v>
      </c>
      <c r="O76" s="1">
        <f t="shared" si="12"/>
        <v>-1925</v>
      </c>
      <c r="P76" s="5">
        <f t="shared" si="13"/>
        <v>-0.29798761609907121</v>
      </c>
      <c r="Q76" s="1" t="str">
        <f>VLOOKUP(B76,dim_stores[#All],2,FALSE)</f>
        <v>Mangalore</v>
      </c>
      <c r="R76" s="1" t="str">
        <f>VLOOKUP(D76,dim_products[#All],3,FALSE)</f>
        <v>Personal Care</v>
      </c>
      <c r="S76" s="5"/>
    </row>
    <row r="77" spans="1:19" x14ac:dyDescent="0.25">
      <c r="A77" s="1" t="s">
        <v>138</v>
      </c>
      <c r="B77" t="s">
        <v>139</v>
      </c>
      <c r="C77" t="s">
        <v>10</v>
      </c>
      <c r="D77" t="s">
        <v>38</v>
      </c>
      <c r="E77">
        <v>1190</v>
      </c>
      <c r="F77" t="s">
        <v>21</v>
      </c>
      <c r="G77" s="1">
        <f t="shared" si="7"/>
        <v>595</v>
      </c>
      <c r="H77">
        <v>30</v>
      </c>
      <c r="I77" s="1">
        <f t="shared" si="8"/>
        <v>35700</v>
      </c>
      <c r="J77">
        <v>81</v>
      </c>
      <c r="K77" s="1">
        <f t="shared" si="9"/>
        <v>48195</v>
      </c>
      <c r="L77" s="1">
        <f>fact_events[[#This Row],[revenue_(before_promo)]]+fact_events[[#This Row],[revenue_(after_promo)]]</f>
        <v>83895</v>
      </c>
      <c r="M77" s="1">
        <f t="shared" si="10"/>
        <v>51</v>
      </c>
      <c r="N77" s="4">
        <f t="shared" si="11"/>
        <v>1.7</v>
      </c>
      <c r="O77" s="1">
        <f t="shared" si="12"/>
        <v>12495</v>
      </c>
      <c r="P77" s="5">
        <f t="shared" si="13"/>
        <v>1.9342105263157894</v>
      </c>
      <c r="Q77" s="1" t="str">
        <f>VLOOKUP(B77,dim_stores[#All],2,FALSE)</f>
        <v>Visakhapatnam</v>
      </c>
      <c r="R77" s="1" t="str">
        <f>VLOOKUP(D77,dim_products[#All],3,FALSE)</f>
        <v>Home Care</v>
      </c>
      <c r="S77" s="5"/>
    </row>
    <row r="78" spans="1:19" x14ac:dyDescent="0.25">
      <c r="A78" s="1" t="s">
        <v>140</v>
      </c>
      <c r="B78" t="s">
        <v>50</v>
      </c>
      <c r="C78" t="s">
        <v>10</v>
      </c>
      <c r="D78" t="s">
        <v>85</v>
      </c>
      <c r="E78">
        <v>90</v>
      </c>
      <c r="F78" t="s">
        <v>17</v>
      </c>
      <c r="G78" s="1">
        <f t="shared" si="7"/>
        <v>67.5</v>
      </c>
      <c r="H78">
        <v>58</v>
      </c>
      <c r="I78" s="1">
        <f t="shared" si="8"/>
        <v>5220</v>
      </c>
      <c r="J78">
        <v>43</v>
      </c>
      <c r="K78" s="1">
        <f t="shared" si="9"/>
        <v>2902.5</v>
      </c>
      <c r="L78" s="1">
        <f>fact_events[[#This Row],[revenue_(before_promo)]]+fact_events[[#This Row],[revenue_(after_promo)]]</f>
        <v>8122.5</v>
      </c>
      <c r="M78" s="1">
        <f t="shared" si="10"/>
        <v>-15</v>
      </c>
      <c r="N78" s="4">
        <f t="shared" si="11"/>
        <v>-0.25862068965517243</v>
      </c>
      <c r="O78" s="1">
        <f t="shared" si="12"/>
        <v>-2317.5</v>
      </c>
      <c r="P78" s="5">
        <f t="shared" si="13"/>
        <v>-0.35874613003095973</v>
      </c>
      <c r="Q78" s="1" t="str">
        <f>VLOOKUP(B78,dim_stores[#All],2,FALSE)</f>
        <v>Bengaluru</v>
      </c>
      <c r="R78" s="1" t="str">
        <f>VLOOKUP(D78,dim_products[#All],3,FALSE)</f>
        <v>Personal Care</v>
      </c>
      <c r="S78" s="5"/>
    </row>
    <row r="79" spans="1:19" x14ac:dyDescent="0.25">
      <c r="A79" s="1" t="s">
        <v>141</v>
      </c>
      <c r="B79" t="s">
        <v>142</v>
      </c>
      <c r="C79" t="s">
        <v>15</v>
      </c>
      <c r="D79" t="s">
        <v>28</v>
      </c>
      <c r="E79">
        <v>55</v>
      </c>
      <c r="F79" t="s">
        <v>17</v>
      </c>
      <c r="G79" s="1">
        <f t="shared" si="7"/>
        <v>41.25</v>
      </c>
      <c r="H79">
        <v>92</v>
      </c>
      <c r="I79" s="1">
        <f t="shared" si="8"/>
        <v>5060</v>
      </c>
      <c r="J79">
        <v>79</v>
      </c>
      <c r="K79" s="1">
        <f t="shared" si="9"/>
        <v>3258.75</v>
      </c>
      <c r="L79" s="1">
        <f>fact_events[[#This Row],[revenue_(before_promo)]]+fact_events[[#This Row],[revenue_(after_promo)]]</f>
        <v>8318.75</v>
      </c>
      <c r="M79" s="1">
        <f t="shared" si="10"/>
        <v>-13</v>
      </c>
      <c r="N79" s="4">
        <f t="shared" si="11"/>
        <v>-0.14130434782608695</v>
      </c>
      <c r="O79" s="1">
        <f t="shared" si="12"/>
        <v>-1801.25</v>
      </c>
      <c r="P79" s="5">
        <f t="shared" si="13"/>
        <v>-0.2788312693498452</v>
      </c>
      <c r="Q79" s="1" t="str">
        <f>VLOOKUP(B79,dim_stores[#All],2,FALSE)</f>
        <v>Madurai</v>
      </c>
      <c r="R79" s="1" t="str">
        <f>VLOOKUP(D79,dim_products[#All],3,FALSE)</f>
        <v>Home Care</v>
      </c>
      <c r="S79" s="5"/>
    </row>
    <row r="80" spans="1:19" x14ac:dyDescent="0.25">
      <c r="A80" s="1" t="s">
        <v>143</v>
      </c>
      <c r="B80" t="s">
        <v>89</v>
      </c>
      <c r="C80" t="s">
        <v>10</v>
      </c>
      <c r="D80" t="s">
        <v>11</v>
      </c>
      <c r="E80">
        <v>190</v>
      </c>
      <c r="F80" t="s">
        <v>12</v>
      </c>
      <c r="G80" s="1">
        <f t="shared" si="7"/>
        <v>95</v>
      </c>
      <c r="H80">
        <v>25</v>
      </c>
      <c r="I80" s="1">
        <f t="shared" si="8"/>
        <v>4750</v>
      </c>
      <c r="J80">
        <v>35</v>
      </c>
      <c r="K80" s="1">
        <f t="shared" si="9"/>
        <v>3325</v>
      </c>
      <c r="L80" s="1">
        <f>fact_events[[#This Row],[revenue_(before_promo)]]+fact_events[[#This Row],[revenue_(after_promo)]]</f>
        <v>8075</v>
      </c>
      <c r="M80" s="1">
        <f t="shared" si="10"/>
        <v>10</v>
      </c>
      <c r="N80" s="4">
        <f t="shared" si="11"/>
        <v>0.4</v>
      </c>
      <c r="O80" s="1">
        <f t="shared" si="12"/>
        <v>-1425</v>
      </c>
      <c r="P80" s="5">
        <f t="shared" si="13"/>
        <v>-0.22058823529411764</v>
      </c>
      <c r="Q80" s="1" t="str">
        <f>VLOOKUP(B80,dim_stores[#All],2,FALSE)</f>
        <v>Vijayawada</v>
      </c>
      <c r="R80" s="1" t="str">
        <f>VLOOKUP(D80,dim_products[#All],3,FALSE)</f>
        <v>Personal Care</v>
      </c>
      <c r="S80" s="5"/>
    </row>
    <row r="81" spans="1:19" x14ac:dyDescent="0.25">
      <c r="A81" s="1" t="s">
        <v>144</v>
      </c>
      <c r="B81" t="s">
        <v>40</v>
      </c>
      <c r="C81" t="s">
        <v>15</v>
      </c>
      <c r="D81" t="s">
        <v>16</v>
      </c>
      <c r="E81">
        <v>156</v>
      </c>
      <c r="F81" t="s">
        <v>17</v>
      </c>
      <c r="G81" s="1">
        <f t="shared" si="7"/>
        <v>117</v>
      </c>
      <c r="H81">
        <v>206</v>
      </c>
      <c r="I81" s="1">
        <f t="shared" si="8"/>
        <v>32136</v>
      </c>
      <c r="J81">
        <v>179</v>
      </c>
      <c r="K81" s="1">
        <f t="shared" si="9"/>
        <v>20943</v>
      </c>
      <c r="L81" s="1">
        <f>fact_events[[#This Row],[revenue_(before_promo)]]+fact_events[[#This Row],[revenue_(after_promo)]]</f>
        <v>53079</v>
      </c>
      <c r="M81" s="1">
        <f t="shared" si="10"/>
        <v>-27</v>
      </c>
      <c r="N81" s="4">
        <f t="shared" si="11"/>
        <v>-0.13106796116504854</v>
      </c>
      <c r="O81" s="1">
        <f t="shared" si="12"/>
        <v>-11193</v>
      </c>
      <c r="P81" s="5">
        <f t="shared" si="13"/>
        <v>-1.7326625386996903</v>
      </c>
      <c r="Q81" s="1" t="str">
        <f>VLOOKUP(B81,dim_stores[#All],2,FALSE)</f>
        <v>Madurai</v>
      </c>
      <c r="R81" s="1" t="str">
        <f>VLOOKUP(D81,dim_products[#All],3,FALSE)</f>
        <v>Grocery &amp; Staples</v>
      </c>
      <c r="S81" s="5"/>
    </row>
    <row r="82" spans="1:19" x14ac:dyDescent="0.25">
      <c r="A82" s="1" t="s">
        <v>1481</v>
      </c>
      <c r="B82" t="s">
        <v>103</v>
      </c>
      <c r="C82" t="s">
        <v>10</v>
      </c>
      <c r="D82" t="s">
        <v>53</v>
      </c>
      <c r="E82">
        <v>860</v>
      </c>
      <c r="F82" t="s">
        <v>54</v>
      </c>
      <c r="G82" s="1">
        <f t="shared" si="7"/>
        <v>576.19999999999993</v>
      </c>
      <c r="H82">
        <v>488</v>
      </c>
      <c r="I82" s="1">
        <f t="shared" si="8"/>
        <v>419680</v>
      </c>
      <c r="J82">
        <v>580</v>
      </c>
      <c r="K82" s="1">
        <f t="shared" si="9"/>
        <v>334195.99999999994</v>
      </c>
      <c r="L82" s="1">
        <f>fact_events[[#This Row],[revenue_(before_promo)]]+fact_events[[#This Row],[revenue_(after_promo)]]</f>
        <v>753876</v>
      </c>
      <c r="M82" s="1">
        <f t="shared" si="10"/>
        <v>92</v>
      </c>
      <c r="N82" s="4">
        <f t="shared" si="11"/>
        <v>0.18852459016393441</v>
      </c>
      <c r="O82" s="1">
        <f t="shared" si="12"/>
        <v>-85484.000000000058</v>
      </c>
      <c r="P82" s="5">
        <f t="shared" si="13"/>
        <v>-13.232817337461309</v>
      </c>
      <c r="Q82" s="1" t="str">
        <f>VLOOKUP(B82,dim_stores[#All],2,FALSE)</f>
        <v>Hyderabad</v>
      </c>
      <c r="R82" s="1" t="str">
        <f>VLOOKUP(D82,dim_products[#All],3,FALSE)</f>
        <v>Grocery &amp; Staples</v>
      </c>
      <c r="S82" s="5"/>
    </row>
    <row r="83" spans="1:19" x14ac:dyDescent="0.25">
      <c r="A83" s="1" t="s">
        <v>145</v>
      </c>
      <c r="B83" t="s">
        <v>52</v>
      </c>
      <c r="C83" t="s">
        <v>10</v>
      </c>
      <c r="D83" t="s">
        <v>16</v>
      </c>
      <c r="E83">
        <v>200</v>
      </c>
      <c r="F83" t="s">
        <v>21</v>
      </c>
      <c r="G83" s="1">
        <f t="shared" si="7"/>
        <v>100</v>
      </c>
      <c r="H83">
        <v>223</v>
      </c>
      <c r="I83" s="1">
        <f t="shared" si="8"/>
        <v>44600</v>
      </c>
      <c r="J83">
        <v>604</v>
      </c>
      <c r="K83" s="1">
        <f t="shared" si="9"/>
        <v>60400</v>
      </c>
      <c r="L83" s="1">
        <f>fact_events[[#This Row],[revenue_(before_promo)]]+fact_events[[#This Row],[revenue_(after_promo)]]</f>
        <v>105000</v>
      </c>
      <c r="M83" s="1">
        <f t="shared" si="10"/>
        <v>381</v>
      </c>
      <c r="N83" s="4">
        <f t="shared" si="11"/>
        <v>1.7085201793721974</v>
      </c>
      <c r="O83" s="1">
        <f t="shared" si="12"/>
        <v>15800</v>
      </c>
      <c r="P83" s="5">
        <f t="shared" si="13"/>
        <v>2.4458204334365323</v>
      </c>
      <c r="Q83" s="1" t="str">
        <f>VLOOKUP(B83,dim_stores[#All],2,FALSE)</f>
        <v>Visakhapatnam</v>
      </c>
      <c r="R83" s="1" t="str">
        <f>VLOOKUP(D83,dim_products[#All],3,FALSE)</f>
        <v>Grocery &amp; Staples</v>
      </c>
      <c r="S83" s="5"/>
    </row>
    <row r="84" spans="1:19" x14ac:dyDescent="0.25">
      <c r="A84" s="1" t="s">
        <v>146</v>
      </c>
      <c r="B84" t="s">
        <v>27</v>
      </c>
      <c r="C84" t="s">
        <v>15</v>
      </c>
      <c r="D84" t="s">
        <v>20</v>
      </c>
      <c r="E84">
        <v>300</v>
      </c>
      <c r="F84" t="s">
        <v>21</v>
      </c>
      <c r="G84" s="1">
        <f t="shared" si="7"/>
        <v>150</v>
      </c>
      <c r="H84">
        <v>68</v>
      </c>
      <c r="I84" s="1">
        <f t="shared" si="8"/>
        <v>20400</v>
      </c>
      <c r="J84">
        <v>263</v>
      </c>
      <c r="K84" s="1">
        <f t="shared" si="9"/>
        <v>39450</v>
      </c>
      <c r="L84" s="1">
        <f>fact_events[[#This Row],[revenue_(before_promo)]]+fact_events[[#This Row],[revenue_(after_promo)]]</f>
        <v>59850</v>
      </c>
      <c r="M84" s="1">
        <f t="shared" si="10"/>
        <v>195</v>
      </c>
      <c r="N84" s="4">
        <f t="shared" si="11"/>
        <v>2.8676470588235294</v>
      </c>
      <c r="O84" s="1">
        <f t="shared" si="12"/>
        <v>19050</v>
      </c>
      <c r="P84" s="5">
        <f t="shared" si="13"/>
        <v>2.9489164086687305</v>
      </c>
      <c r="Q84" s="1" t="str">
        <f>VLOOKUP(B84,dim_stores[#All],2,FALSE)</f>
        <v>Bengaluru</v>
      </c>
      <c r="R84" s="1" t="str">
        <f>VLOOKUP(D84,dim_products[#All],3,FALSE)</f>
        <v>Home Care</v>
      </c>
      <c r="S84" s="5"/>
    </row>
    <row r="85" spans="1:19" x14ac:dyDescent="0.25">
      <c r="A85" s="1" t="s">
        <v>147</v>
      </c>
      <c r="B85" t="s">
        <v>19</v>
      </c>
      <c r="C85" t="s">
        <v>15</v>
      </c>
      <c r="D85" t="s">
        <v>32</v>
      </c>
      <c r="E85">
        <v>65</v>
      </c>
      <c r="F85" t="s">
        <v>12</v>
      </c>
      <c r="G85" s="1">
        <f t="shared" si="7"/>
        <v>32.5</v>
      </c>
      <c r="H85">
        <v>57</v>
      </c>
      <c r="I85" s="1">
        <f t="shared" si="8"/>
        <v>3705</v>
      </c>
      <c r="J85">
        <v>75</v>
      </c>
      <c r="K85" s="1">
        <f t="shared" si="9"/>
        <v>2437.5</v>
      </c>
      <c r="L85" s="1">
        <f>fact_events[[#This Row],[revenue_(before_promo)]]+fact_events[[#This Row],[revenue_(after_promo)]]</f>
        <v>6142.5</v>
      </c>
      <c r="M85" s="1">
        <f t="shared" si="10"/>
        <v>18</v>
      </c>
      <c r="N85" s="4">
        <f t="shared" si="11"/>
        <v>0.31578947368421051</v>
      </c>
      <c r="O85" s="1">
        <f t="shared" si="12"/>
        <v>-1267.5</v>
      </c>
      <c r="P85" s="5">
        <f t="shared" si="13"/>
        <v>-0.19620743034055727</v>
      </c>
      <c r="Q85" s="1" t="str">
        <f>VLOOKUP(B85,dim_stores[#All],2,FALSE)</f>
        <v>Vijayawada</v>
      </c>
      <c r="R85" s="1" t="str">
        <f>VLOOKUP(D85,dim_products[#All],3,FALSE)</f>
        <v>Personal Care</v>
      </c>
      <c r="S85" s="5"/>
    </row>
    <row r="86" spans="1:19" x14ac:dyDescent="0.25">
      <c r="A86" s="1" t="s">
        <v>148</v>
      </c>
      <c r="B86" t="s">
        <v>123</v>
      </c>
      <c r="C86" t="s">
        <v>15</v>
      </c>
      <c r="D86" t="s">
        <v>35</v>
      </c>
      <c r="E86">
        <v>350</v>
      </c>
      <c r="F86" t="s">
        <v>21</v>
      </c>
      <c r="G86" s="1">
        <f t="shared" si="7"/>
        <v>175</v>
      </c>
      <c r="H86">
        <v>77</v>
      </c>
      <c r="I86" s="1">
        <f t="shared" si="8"/>
        <v>26950</v>
      </c>
      <c r="J86">
        <v>232</v>
      </c>
      <c r="K86" s="1">
        <f t="shared" si="9"/>
        <v>40600</v>
      </c>
      <c r="L86" s="1">
        <f>fact_events[[#This Row],[revenue_(before_promo)]]+fact_events[[#This Row],[revenue_(after_promo)]]</f>
        <v>67550</v>
      </c>
      <c r="M86" s="1">
        <f t="shared" si="10"/>
        <v>155</v>
      </c>
      <c r="N86" s="4">
        <f t="shared" si="11"/>
        <v>2.0129870129870131</v>
      </c>
      <c r="O86" s="1">
        <f t="shared" si="12"/>
        <v>13650</v>
      </c>
      <c r="P86" s="5">
        <f t="shared" si="13"/>
        <v>2.1130030959752322</v>
      </c>
      <c r="Q86" s="1" t="str">
        <f>VLOOKUP(B86,dim_stores[#All],2,FALSE)</f>
        <v>Bengaluru</v>
      </c>
      <c r="R86" s="1" t="str">
        <f>VLOOKUP(D86,dim_products[#All],3,FALSE)</f>
        <v>Home Appliances</v>
      </c>
      <c r="S86" s="5"/>
    </row>
    <row r="87" spans="1:19" x14ac:dyDescent="0.25">
      <c r="A87" s="1" t="s">
        <v>149</v>
      </c>
      <c r="B87" t="s">
        <v>95</v>
      </c>
      <c r="C87" t="s">
        <v>10</v>
      </c>
      <c r="D87" t="s">
        <v>53</v>
      </c>
      <c r="E87">
        <v>860</v>
      </c>
      <c r="F87" t="s">
        <v>54</v>
      </c>
      <c r="G87" s="1">
        <f t="shared" si="7"/>
        <v>576.19999999999993</v>
      </c>
      <c r="H87">
        <v>465</v>
      </c>
      <c r="I87" s="1">
        <f t="shared" si="8"/>
        <v>399900</v>
      </c>
      <c r="J87">
        <v>646</v>
      </c>
      <c r="K87" s="1">
        <f t="shared" si="9"/>
        <v>372225.19999999995</v>
      </c>
      <c r="L87" s="1">
        <f>fact_events[[#This Row],[revenue_(before_promo)]]+fact_events[[#This Row],[revenue_(after_promo)]]</f>
        <v>772125.2</v>
      </c>
      <c r="M87" s="1">
        <f t="shared" si="10"/>
        <v>181</v>
      </c>
      <c r="N87" s="4">
        <f t="shared" si="11"/>
        <v>0.38924731182795697</v>
      </c>
      <c r="O87" s="1">
        <f t="shared" si="12"/>
        <v>-27674.800000000047</v>
      </c>
      <c r="P87" s="5">
        <f t="shared" si="13"/>
        <v>-4.2840247678018644</v>
      </c>
      <c r="Q87" s="1" t="str">
        <f>VLOOKUP(B87,dim_stores[#All],2,FALSE)</f>
        <v>Hyderabad</v>
      </c>
      <c r="R87" s="1" t="str">
        <f>VLOOKUP(D87,dim_products[#All],3,FALSE)</f>
        <v>Grocery &amp; Staples</v>
      </c>
      <c r="S87" s="5"/>
    </row>
    <row r="88" spans="1:19" x14ac:dyDescent="0.25">
      <c r="A88" s="1" t="s">
        <v>1481</v>
      </c>
      <c r="B88" t="s">
        <v>67</v>
      </c>
      <c r="C88" t="s">
        <v>10</v>
      </c>
      <c r="D88" t="s">
        <v>20</v>
      </c>
      <c r="E88">
        <v>300</v>
      </c>
      <c r="F88" t="s">
        <v>21</v>
      </c>
      <c r="G88" s="1">
        <f t="shared" si="7"/>
        <v>150</v>
      </c>
      <c r="H88">
        <v>45</v>
      </c>
      <c r="I88" s="1">
        <f t="shared" si="8"/>
        <v>13500</v>
      </c>
      <c r="J88">
        <v>185</v>
      </c>
      <c r="K88" s="1">
        <f t="shared" si="9"/>
        <v>27750</v>
      </c>
      <c r="L88" s="1">
        <f>fact_events[[#This Row],[revenue_(before_promo)]]+fact_events[[#This Row],[revenue_(after_promo)]]</f>
        <v>41250</v>
      </c>
      <c r="M88" s="1">
        <f t="shared" si="10"/>
        <v>140</v>
      </c>
      <c r="N88" s="4">
        <f t="shared" si="11"/>
        <v>3.1111111111111112</v>
      </c>
      <c r="O88" s="1">
        <f t="shared" si="12"/>
        <v>14250</v>
      </c>
      <c r="P88" s="5">
        <f t="shared" si="13"/>
        <v>2.2058823529411766</v>
      </c>
      <c r="Q88" s="1" t="str">
        <f>VLOOKUP(B88,dim_stores[#All],2,FALSE)</f>
        <v>Bengaluru</v>
      </c>
      <c r="R88" s="1" t="str">
        <f>VLOOKUP(D88,dim_products[#All],3,FALSE)</f>
        <v>Home Care</v>
      </c>
      <c r="S88" s="5"/>
    </row>
    <row r="89" spans="1:19" x14ac:dyDescent="0.25">
      <c r="A89" s="1" t="s">
        <v>150</v>
      </c>
      <c r="B89" t="s">
        <v>91</v>
      </c>
      <c r="C89" t="s">
        <v>10</v>
      </c>
      <c r="D89" t="s">
        <v>32</v>
      </c>
      <c r="E89">
        <v>50</v>
      </c>
      <c r="F89" t="s">
        <v>17</v>
      </c>
      <c r="G89" s="1">
        <f t="shared" si="7"/>
        <v>37.5</v>
      </c>
      <c r="H89">
        <v>39</v>
      </c>
      <c r="I89" s="1">
        <f t="shared" si="8"/>
        <v>1950</v>
      </c>
      <c r="J89">
        <v>29</v>
      </c>
      <c r="K89" s="1">
        <f t="shared" si="9"/>
        <v>1087.5</v>
      </c>
      <c r="L89" s="1">
        <f>fact_events[[#This Row],[revenue_(before_promo)]]+fact_events[[#This Row],[revenue_(after_promo)]]</f>
        <v>3037.5</v>
      </c>
      <c r="M89" s="1">
        <f t="shared" si="10"/>
        <v>-10</v>
      </c>
      <c r="N89" s="4">
        <f t="shared" si="11"/>
        <v>-0.25641025641025639</v>
      </c>
      <c r="O89" s="1">
        <f t="shared" si="12"/>
        <v>-862.5</v>
      </c>
      <c r="P89" s="5">
        <f t="shared" si="13"/>
        <v>-0.13351393188854488</v>
      </c>
      <c r="Q89" s="1" t="str">
        <f>VLOOKUP(B89,dim_stores[#All],2,FALSE)</f>
        <v>Hyderabad</v>
      </c>
      <c r="R89" s="1" t="str">
        <f>VLOOKUP(D89,dim_products[#All],3,FALSE)</f>
        <v>Personal Care</v>
      </c>
      <c r="S89" s="5"/>
    </row>
    <row r="90" spans="1:19" x14ac:dyDescent="0.25">
      <c r="A90" s="1" t="s">
        <v>151</v>
      </c>
      <c r="B90" t="s">
        <v>93</v>
      </c>
      <c r="C90" t="s">
        <v>10</v>
      </c>
      <c r="D90" t="s">
        <v>32</v>
      </c>
      <c r="E90">
        <v>50</v>
      </c>
      <c r="F90" t="s">
        <v>17</v>
      </c>
      <c r="G90" s="1">
        <f t="shared" si="7"/>
        <v>37.5</v>
      </c>
      <c r="H90">
        <v>36</v>
      </c>
      <c r="I90" s="1">
        <f t="shared" si="8"/>
        <v>1800</v>
      </c>
      <c r="J90">
        <v>29</v>
      </c>
      <c r="K90" s="1">
        <f t="shared" si="9"/>
        <v>1087.5</v>
      </c>
      <c r="L90" s="1">
        <f>fact_events[[#This Row],[revenue_(before_promo)]]+fact_events[[#This Row],[revenue_(after_promo)]]</f>
        <v>2887.5</v>
      </c>
      <c r="M90" s="1">
        <f t="shared" si="10"/>
        <v>-7</v>
      </c>
      <c r="N90" s="4">
        <f t="shared" si="11"/>
        <v>-0.19444444444444445</v>
      </c>
      <c r="O90" s="1">
        <f t="shared" si="12"/>
        <v>-712.5</v>
      </c>
      <c r="P90" s="5">
        <f t="shared" si="13"/>
        <v>-0.11029411764705882</v>
      </c>
      <c r="Q90" s="1" t="str">
        <f>VLOOKUP(B90,dim_stores[#All],2,FALSE)</f>
        <v>Bengaluru</v>
      </c>
      <c r="R90" s="1" t="str">
        <f>VLOOKUP(D90,dim_products[#All],3,FALSE)</f>
        <v>Personal Care</v>
      </c>
      <c r="S90" s="5"/>
    </row>
    <row r="91" spans="1:19" x14ac:dyDescent="0.25">
      <c r="A91" s="1" t="s">
        <v>152</v>
      </c>
      <c r="B91" t="s">
        <v>96</v>
      </c>
      <c r="C91" t="s">
        <v>10</v>
      </c>
      <c r="D91" t="s">
        <v>38</v>
      </c>
      <c r="E91">
        <v>1190</v>
      </c>
      <c r="F91" t="s">
        <v>21</v>
      </c>
      <c r="G91" s="1">
        <f t="shared" si="7"/>
        <v>595</v>
      </c>
      <c r="H91">
        <v>34</v>
      </c>
      <c r="I91" s="1">
        <f t="shared" si="8"/>
        <v>40460</v>
      </c>
      <c r="J91">
        <v>147</v>
      </c>
      <c r="K91" s="1">
        <f t="shared" si="9"/>
        <v>87465</v>
      </c>
      <c r="L91" s="1">
        <f>fact_events[[#This Row],[revenue_(before_promo)]]+fact_events[[#This Row],[revenue_(after_promo)]]</f>
        <v>127925</v>
      </c>
      <c r="M91" s="1">
        <f t="shared" si="10"/>
        <v>113</v>
      </c>
      <c r="N91" s="4">
        <f t="shared" si="11"/>
        <v>3.3235294117647061</v>
      </c>
      <c r="O91" s="1">
        <f t="shared" si="12"/>
        <v>47005</v>
      </c>
      <c r="P91" s="5">
        <f t="shared" si="13"/>
        <v>7.2763157894736841</v>
      </c>
      <c r="Q91" s="1" t="str">
        <f>VLOOKUP(B91,dim_stores[#All],2,FALSE)</f>
        <v>Mysuru</v>
      </c>
      <c r="R91" s="1" t="str">
        <f>VLOOKUP(D91,dim_products[#All],3,FALSE)</f>
        <v>Home Care</v>
      </c>
      <c r="S91" s="5"/>
    </row>
    <row r="92" spans="1:19" x14ac:dyDescent="0.25">
      <c r="A92" s="1" t="s">
        <v>153</v>
      </c>
      <c r="B92" t="s">
        <v>47</v>
      </c>
      <c r="C92" t="s">
        <v>15</v>
      </c>
      <c r="D92" t="s">
        <v>35</v>
      </c>
      <c r="E92">
        <v>350</v>
      </c>
      <c r="F92" t="s">
        <v>21</v>
      </c>
      <c r="G92" s="1">
        <f t="shared" si="7"/>
        <v>175</v>
      </c>
      <c r="H92">
        <v>75</v>
      </c>
      <c r="I92" s="1">
        <f t="shared" si="8"/>
        <v>26250</v>
      </c>
      <c r="J92">
        <v>252</v>
      </c>
      <c r="K92" s="1">
        <f t="shared" si="9"/>
        <v>44100</v>
      </c>
      <c r="L92" s="1">
        <f>fact_events[[#This Row],[revenue_(before_promo)]]+fact_events[[#This Row],[revenue_(after_promo)]]</f>
        <v>70350</v>
      </c>
      <c r="M92" s="1">
        <f t="shared" si="10"/>
        <v>177</v>
      </c>
      <c r="N92" s="4">
        <f t="shared" si="11"/>
        <v>2.36</v>
      </c>
      <c r="O92" s="1">
        <f t="shared" si="12"/>
        <v>17850</v>
      </c>
      <c r="P92" s="5">
        <f t="shared" si="13"/>
        <v>2.763157894736842</v>
      </c>
      <c r="Q92" s="1" t="str">
        <f>VLOOKUP(B92,dim_stores[#All],2,FALSE)</f>
        <v>Chennai</v>
      </c>
      <c r="R92" s="1" t="str">
        <f>VLOOKUP(D92,dim_products[#All],3,FALSE)</f>
        <v>Home Appliances</v>
      </c>
      <c r="S92" s="5"/>
    </row>
    <row r="93" spans="1:19" x14ac:dyDescent="0.25">
      <c r="A93" s="1" t="s">
        <v>154</v>
      </c>
      <c r="B93" t="s">
        <v>75</v>
      </c>
      <c r="C93" t="s">
        <v>10</v>
      </c>
      <c r="D93" t="s">
        <v>85</v>
      </c>
      <c r="E93">
        <v>90</v>
      </c>
      <c r="F93" t="s">
        <v>17</v>
      </c>
      <c r="G93" s="1">
        <f t="shared" si="7"/>
        <v>67.5</v>
      </c>
      <c r="H93">
        <v>45</v>
      </c>
      <c r="I93" s="1">
        <f t="shared" si="8"/>
        <v>4050</v>
      </c>
      <c r="J93">
        <v>38</v>
      </c>
      <c r="K93" s="1">
        <f t="shared" si="9"/>
        <v>2565</v>
      </c>
      <c r="L93" s="1">
        <f>fact_events[[#This Row],[revenue_(before_promo)]]+fact_events[[#This Row],[revenue_(after_promo)]]</f>
        <v>6615</v>
      </c>
      <c r="M93" s="1">
        <f t="shared" si="10"/>
        <v>-7</v>
      </c>
      <c r="N93" s="4">
        <f t="shared" si="11"/>
        <v>-0.15555555555555556</v>
      </c>
      <c r="O93" s="1">
        <f t="shared" si="12"/>
        <v>-1485</v>
      </c>
      <c r="P93" s="5">
        <f t="shared" si="13"/>
        <v>-0.22987616099071206</v>
      </c>
      <c r="Q93" s="1" t="str">
        <f>VLOOKUP(B93,dim_stores[#All],2,FALSE)</f>
        <v>Madurai</v>
      </c>
      <c r="R93" s="1" t="str">
        <f>VLOOKUP(D93,dim_products[#All],3,FALSE)</f>
        <v>Personal Care</v>
      </c>
      <c r="S93" s="5"/>
    </row>
    <row r="94" spans="1:19" x14ac:dyDescent="0.25">
      <c r="A94" s="1" t="s">
        <v>155</v>
      </c>
      <c r="B94" t="s">
        <v>19</v>
      </c>
      <c r="C94" t="s">
        <v>10</v>
      </c>
      <c r="D94" t="s">
        <v>24</v>
      </c>
      <c r="E94">
        <v>3000</v>
      </c>
      <c r="F94" t="s">
        <v>25</v>
      </c>
      <c r="G94" s="1">
        <f t="shared" si="7"/>
        <v>2500</v>
      </c>
      <c r="H94">
        <v>63</v>
      </c>
      <c r="I94" s="1">
        <f t="shared" si="8"/>
        <v>189000</v>
      </c>
      <c r="J94">
        <v>151</v>
      </c>
      <c r="K94" s="1">
        <f t="shared" si="9"/>
        <v>377500</v>
      </c>
      <c r="L94" s="1">
        <f>fact_events[[#This Row],[revenue_(before_promo)]]+fact_events[[#This Row],[revenue_(after_promo)]]</f>
        <v>566500</v>
      </c>
      <c r="M94" s="1">
        <f t="shared" si="10"/>
        <v>88</v>
      </c>
      <c r="N94" s="4">
        <f t="shared" si="11"/>
        <v>1.3968253968253967</v>
      </c>
      <c r="O94" s="1">
        <f t="shared" si="12"/>
        <v>188500</v>
      </c>
      <c r="P94" s="5">
        <f t="shared" si="13"/>
        <v>29.179566563467493</v>
      </c>
      <c r="Q94" s="1" t="str">
        <f>VLOOKUP(B94,dim_stores[#All],2,FALSE)</f>
        <v>Vijayawada</v>
      </c>
      <c r="R94" s="1" t="str">
        <f>VLOOKUP(D94,dim_products[#All],3,FALSE)</f>
        <v>Combo1</v>
      </c>
      <c r="S94" s="5"/>
    </row>
    <row r="95" spans="1:19" x14ac:dyDescent="0.25">
      <c r="A95" s="1" t="s">
        <v>156</v>
      </c>
      <c r="B95" t="s">
        <v>103</v>
      </c>
      <c r="C95" t="s">
        <v>15</v>
      </c>
      <c r="D95" t="s">
        <v>53</v>
      </c>
      <c r="E95">
        <v>860</v>
      </c>
      <c r="F95" t="s">
        <v>54</v>
      </c>
      <c r="G95" s="1">
        <f t="shared" si="7"/>
        <v>576.19999999999993</v>
      </c>
      <c r="H95">
        <v>351</v>
      </c>
      <c r="I95" s="1">
        <f t="shared" si="8"/>
        <v>301860</v>
      </c>
      <c r="J95">
        <v>449</v>
      </c>
      <c r="K95" s="1">
        <f t="shared" si="9"/>
        <v>258713.79999999996</v>
      </c>
      <c r="L95" s="1">
        <f>fact_events[[#This Row],[revenue_(before_promo)]]+fact_events[[#This Row],[revenue_(after_promo)]]</f>
        <v>560573.79999999993</v>
      </c>
      <c r="M95" s="1">
        <f t="shared" si="10"/>
        <v>98</v>
      </c>
      <c r="N95" s="4">
        <f t="shared" si="11"/>
        <v>0.27920227920227919</v>
      </c>
      <c r="O95" s="1">
        <f t="shared" si="12"/>
        <v>-43146.200000000041</v>
      </c>
      <c r="P95" s="5">
        <f t="shared" si="13"/>
        <v>-6.6789783281733808</v>
      </c>
      <c r="Q95" s="1" t="str">
        <f>VLOOKUP(B95,dim_stores[#All],2,FALSE)</f>
        <v>Hyderabad</v>
      </c>
      <c r="R95" s="1" t="str">
        <f>VLOOKUP(D95,dim_products[#All],3,FALSE)</f>
        <v>Grocery &amp; Staples</v>
      </c>
      <c r="S95" s="5"/>
    </row>
    <row r="96" spans="1:19" x14ac:dyDescent="0.25">
      <c r="A96" s="1" t="s">
        <v>157</v>
      </c>
      <c r="B96" t="s">
        <v>139</v>
      </c>
      <c r="C96" t="s">
        <v>10</v>
      </c>
      <c r="D96" t="s">
        <v>32</v>
      </c>
      <c r="E96">
        <v>50</v>
      </c>
      <c r="F96" t="s">
        <v>17</v>
      </c>
      <c r="G96" s="1">
        <f t="shared" si="7"/>
        <v>37.5</v>
      </c>
      <c r="H96">
        <v>27</v>
      </c>
      <c r="I96" s="1">
        <f t="shared" si="8"/>
        <v>1350</v>
      </c>
      <c r="J96">
        <v>21</v>
      </c>
      <c r="K96" s="1">
        <f t="shared" si="9"/>
        <v>787.5</v>
      </c>
      <c r="L96" s="1">
        <f>fact_events[[#This Row],[revenue_(before_promo)]]+fact_events[[#This Row],[revenue_(after_promo)]]</f>
        <v>2137.5</v>
      </c>
      <c r="M96" s="1">
        <f t="shared" si="10"/>
        <v>-6</v>
      </c>
      <c r="N96" s="4">
        <f t="shared" si="11"/>
        <v>-0.22222222222222221</v>
      </c>
      <c r="O96" s="1">
        <f t="shared" si="12"/>
        <v>-562.5</v>
      </c>
      <c r="P96" s="5">
        <f t="shared" si="13"/>
        <v>-8.7074303405572762E-2</v>
      </c>
      <c r="Q96" s="1" t="str">
        <f>VLOOKUP(B96,dim_stores[#All],2,FALSE)</f>
        <v>Visakhapatnam</v>
      </c>
      <c r="R96" s="1" t="str">
        <f>VLOOKUP(D96,dim_products[#All],3,FALSE)</f>
        <v>Personal Care</v>
      </c>
      <c r="S96" s="5"/>
    </row>
    <row r="97" spans="1:19" x14ac:dyDescent="0.25">
      <c r="A97" s="1" t="s">
        <v>158</v>
      </c>
      <c r="B97" t="s">
        <v>117</v>
      </c>
      <c r="C97" t="s">
        <v>15</v>
      </c>
      <c r="D97" t="s">
        <v>28</v>
      </c>
      <c r="E97">
        <v>55</v>
      </c>
      <c r="F97" t="s">
        <v>17</v>
      </c>
      <c r="G97" s="1">
        <f t="shared" si="7"/>
        <v>41.25</v>
      </c>
      <c r="H97">
        <v>54</v>
      </c>
      <c r="I97" s="1">
        <f t="shared" si="8"/>
        <v>2970</v>
      </c>
      <c r="J97">
        <v>48</v>
      </c>
      <c r="K97" s="1">
        <f t="shared" si="9"/>
        <v>1980</v>
      </c>
      <c r="L97" s="1">
        <f>fact_events[[#This Row],[revenue_(before_promo)]]+fact_events[[#This Row],[revenue_(after_promo)]]</f>
        <v>4950</v>
      </c>
      <c r="M97" s="1">
        <f t="shared" si="10"/>
        <v>-6</v>
      </c>
      <c r="N97" s="4">
        <f t="shared" si="11"/>
        <v>-0.1111111111111111</v>
      </c>
      <c r="O97" s="1">
        <f t="shared" si="12"/>
        <v>-990</v>
      </c>
      <c r="P97" s="5">
        <f t="shared" si="13"/>
        <v>-0.15325077399380804</v>
      </c>
      <c r="Q97" s="1" t="str">
        <f>VLOOKUP(B97,dim_stores[#All],2,FALSE)</f>
        <v>Mangalore</v>
      </c>
      <c r="R97" s="1" t="str">
        <f>VLOOKUP(D97,dim_products[#All],3,FALSE)</f>
        <v>Home Care</v>
      </c>
      <c r="S97" s="5"/>
    </row>
    <row r="98" spans="1:19" x14ac:dyDescent="0.25">
      <c r="A98" s="1" t="s">
        <v>159</v>
      </c>
      <c r="B98" t="s">
        <v>52</v>
      </c>
      <c r="C98" t="s">
        <v>10</v>
      </c>
      <c r="D98" t="s">
        <v>24</v>
      </c>
      <c r="E98">
        <v>3000</v>
      </c>
      <c r="F98" t="s">
        <v>25</v>
      </c>
      <c r="G98" s="1">
        <f t="shared" si="7"/>
        <v>2500</v>
      </c>
      <c r="H98">
        <v>100</v>
      </c>
      <c r="I98" s="1">
        <f t="shared" si="8"/>
        <v>300000</v>
      </c>
      <c r="J98">
        <v>175</v>
      </c>
      <c r="K98" s="1">
        <f t="shared" si="9"/>
        <v>437500</v>
      </c>
      <c r="L98" s="1">
        <f>fact_events[[#This Row],[revenue_(before_promo)]]+fact_events[[#This Row],[revenue_(after_promo)]]</f>
        <v>737500</v>
      </c>
      <c r="M98" s="1">
        <f t="shared" si="10"/>
        <v>75</v>
      </c>
      <c r="N98" s="4">
        <f t="shared" si="11"/>
        <v>0.75</v>
      </c>
      <c r="O98" s="1">
        <f t="shared" si="12"/>
        <v>137500</v>
      </c>
      <c r="P98" s="5">
        <f t="shared" si="13"/>
        <v>21.284829721362229</v>
      </c>
      <c r="Q98" s="1" t="str">
        <f>VLOOKUP(B98,dim_stores[#All],2,FALSE)</f>
        <v>Visakhapatnam</v>
      </c>
      <c r="R98" s="1" t="str">
        <f>VLOOKUP(D98,dim_products[#All],3,FALSE)</f>
        <v>Combo1</v>
      </c>
      <c r="S98" s="5"/>
    </row>
    <row r="99" spans="1:19" x14ac:dyDescent="0.25">
      <c r="A99" s="1" t="s">
        <v>160</v>
      </c>
      <c r="B99" t="s">
        <v>161</v>
      </c>
      <c r="C99" t="s">
        <v>10</v>
      </c>
      <c r="D99" t="s">
        <v>51</v>
      </c>
      <c r="E99">
        <v>370</v>
      </c>
      <c r="F99" t="s">
        <v>21</v>
      </c>
      <c r="G99" s="1">
        <f t="shared" si="7"/>
        <v>185</v>
      </c>
      <c r="H99">
        <v>423</v>
      </c>
      <c r="I99" s="1">
        <f t="shared" si="8"/>
        <v>156510</v>
      </c>
      <c r="J99">
        <v>1801</v>
      </c>
      <c r="K99" s="1">
        <f t="shared" si="9"/>
        <v>333185</v>
      </c>
      <c r="L99" s="1">
        <f>fact_events[[#This Row],[revenue_(before_promo)]]+fact_events[[#This Row],[revenue_(after_promo)]]</f>
        <v>489695</v>
      </c>
      <c r="M99" s="1">
        <f t="shared" si="10"/>
        <v>1378</v>
      </c>
      <c r="N99" s="4">
        <f t="shared" si="11"/>
        <v>3.2576832151300237</v>
      </c>
      <c r="O99" s="1">
        <f t="shared" si="12"/>
        <v>176675</v>
      </c>
      <c r="P99" s="5">
        <f t="shared" si="13"/>
        <v>27.349071207430342</v>
      </c>
      <c r="Q99" s="1" t="str">
        <f>VLOOKUP(B99,dim_stores[#All],2,FALSE)</f>
        <v>Chennai</v>
      </c>
      <c r="R99" s="1" t="str">
        <f>VLOOKUP(D99,dim_products[#All],3,FALSE)</f>
        <v>Grocery &amp; Staples</v>
      </c>
      <c r="S99" s="5"/>
    </row>
    <row r="100" spans="1:19" x14ac:dyDescent="0.25">
      <c r="A100" s="1" t="s">
        <v>162</v>
      </c>
      <c r="B100" t="s">
        <v>63</v>
      </c>
      <c r="C100" t="s">
        <v>15</v>
      </c>
      <c r="D100" t="s">
        <v>28</v>
      </c>
      <c r="E100">
        <v>55</v>
      </c>
      <c r="F100" t="s">
        <v>17</v>
      </c>
      <c r="G100" s="1">
        <f t="shared" si="7"/>
        <v>41.25</v>
      </c>
      <c r="H100">
        <v>64</v>
      </c>
      <c r="I100" s="1">
        <f t="shared" si="8"/>
        <v>3520</v>
      </c>
      <c r="J100">
        <v>49</v>
      </c>
      <c r="K100" s="1">
        <f t="shared" si="9"/>
        <v>2021.25</v>
      </c>
      <c r="L100" s="1">
        <f>fact_events[[#This Row],[revenue_(before_promo)]]+fact_events[[#This Row],[revenue_(after_promo)]]</f>
        <v>5541.25</v>
      </c>
      <c r="M100" s="1">
        <f t="shared" si="10"/>
        <v>-15</v>
      </c>
      <c r="N100" s="4">
        <f t="shared" si="11"/>
        <v>-0.234375</v>
      </c>
      <c r="O100" s="1">
        <f t="shared" si="12"/>
        <v>-1498.75</v>
      </c>
      <c r="P100" s="5">
        <f t="shared" si="13"/>
        <v>-0.23200464396284828</v>
      </c>
      <c r="Q100" s="1" t="str">
        <f>VLOOKUP(B100,dim_stores[#All],2,FALSE)</f>
        <v>Visakhapatnam</v>
      </c>
      <c r="R100" s="1" t="str">
        <f>VLOOKUP(D100,dim_products[#All],3,FALSE)</f>
        <v>Home Care</v>
      </c>
      <c r="S100" s="5"/>
    </row>
    <row r="101" spans="1:19" x14ac:dyDescent="0.25">
      <c r="A101" s="1" t="s">
        <v>1481</v>
      </c>
      <c r="B101" t="s">
        <v>126</v>
      </c>
      <c r="C101" t="s">
        <v>15</v>
      </c>
      <c r="D101" t="s">
        <v>24</v>
      </c>
      <c r="E101">
        <v>3000</v>
      </c>
      <c r="F101" t="s">
        <v>25</v>
      </c>
      <c r="G101" s="1">
        <f t="shared" si="7"/>
        <v>2500</v>
      </c>
      <c r="H101">
        <v>196</v>
      </c>
      <c r="I101" s="1">
        <f t="shared" si="8"/>
        <v>588000</v>
      </c>
      <c r="J101">
        <v>509</v>
      </c>
      <c r="K101" s="1">
        <f t="shared" si="9"/>
        <v>1272500</v>
      </c>
      <c r="L101" s="1">
        <f>fact_events[[#This Row],[revenue_(before_promo)]]+fact_events[[#This Row],[revenue_(after_promo)]]</f>
        <v>1860500</v>
      </c>
      <c r="M101" s="1">
        <f t="shared" si="10"/>
        <v>313</v>
      </c>
      <c r="N101" s="4">
        <f t="shared" si="11"/>
        <v>1.596938775510204</v>
      </c>
      <c r="O101" s="1">
        <f t="shared" si="12"/>
        <v>684500</v>
      </c>
      <c r="P101" s="5">
        <f t="shared" si="13"/>
        <v>105.95975232198143</v>
      </c>
      <c r="Q101" s="1" t="str">
        <f>VLOOKUP(B101,dim_stores[#All],2,FALSE)</f>
        <v>Mangalore</v>
      </c>
      <c r="R101" s="1" t="str">
        <f>VLOOKUP(D101,dim_products[#All],3,FALSE)</f>
        <v>Combo1</v>
      </c>
      <c r="S101" s="5"/>
    </row>
    <row r="102" spans="1:19" x14ac:dyDescent="0.25">
      <c r="A102" s="1" t="s">
        <v>163</v>
      </c>
      <c r="B102" t="s">
        <v>126</v>
      </c>
      <c r="C102" t="s">
        <v>10</v>
      </c>
      <c r="D102" t="s">
        <v>28</v>
      </c>
      <c r="E102">
        <v>55</v>
      </c>
      <c r="F102" t="s">
        <v>17</v>
      </c>
      <c r="G102" s="1">
        <f t="shared" si="7"/>
        <v>41.25</v>
      </c>
      <c r="H102">
        <v>15</v>
      </c>
      <c r="I102" s="1">
        <f t="shared" si="8"/>
        <v>825</v>
      </c>
      <c r="J102">
        <v>12</v>
      </c>
      <c r="K102" s="1">
        <f t="shared" si="9"/>
        <v>495</v>
      </c>
      <c r="L102" s="1">
        <f>fact_events[[#This Row],[revenue_(before_promo)]]+fact_events[[#This Row],[revenue_(after_promo)]]</f>
        <v>1320</v>
      </c>
      <c r="M102" s="1">
        <f t="shared" si="10"/>
        <v>-3</v>
      </c>
      <c r="N102" s="4">
        <f t="shared" si="11"/>
        <v>-0.2</v>
      </c>
      <c r="O102" s="1">
        <f t="shared" si="12"/>
        <v>-330</v>
      </c>
      <c r="P102" s="5">
        <f t="shared" si="13"/>
        <v>-5.108359133126935E-2</v>
      </c>
      <c r="Q102" s="1" t="str">
        <f>VLOOKUP(B102,dim_stores[#All],2,FALSE)</f>
        <v>Mangalore</v>
      </c>
      <c r="R102" s="1" t="str">
        <f>VLOOKUP(D102,dim_products[#All],3,FALSE)</f>
        <v>Home Care</v>
      </c>
      <c r="S102" s="5"/>
    </row>
    <row r="103" spans="1:19" x14ac:dyDescent="0.25">
      <c r="A103" s="1" t="s">
        <v>164</v>
      </c>
      <c r="B103" t="s">
        <v>137</v>
      </c>
      <c r="C103" t="s">
        <v>10</v>
      </c>
      <c r="D103" t="s">
        <v>24</v>
      </c>
      <c r="E103">
        <v>3000</v>
      </c>
      <c r="F103" t="s">
        <v>25</v>
      </c>
      <c r="G103" s="1">
        <f t="shared" si="7"/>
        <v>2500</v>
      </c>
      <c r="H103">
        <v>66</v>
      </c>
      <c r="I103" s="1">
        <f t="shared" si="8"/>
        <v>198000</v>
      </c>
      <c r="J103">
        <v>147</v>
      </c>
      <c r="K103" s="1">
        <f t="shared" si="9"/>
        <v>367500</v>
      </c>
      <c r="L103" s="1">
        <f>fact_events[[#This Row],[revenue_(before_promo)]]+fact_events[[#This Row],[revenue_(after_promo)]]</f>
        <v>565500</v>
      </c>
      <c r="M103" s="1">
        <f t="shared" si="10"/>
        <v>81</v>
      </c>
      <c r="N103" s="4">
        <f t="shared" si="11"/>
        <v>1.2272727272727273</v>
      </c>
      <c r="O103" s="1">
        <f t="shared" si="12"/>
        <v>169500</v>
      </c>
      <c r="P103" s="5">
        <f t="shared" si="13"/>
        <v>26.238390092879257</v>
      </c>
      <c r="Q103" s="1" t="str">
        <f>VLOOKUP(B103,dim_stores[#All],2,FALSE)</f>
        <v>Mangalore</v>
      </c>
      <c r="R103" s="1" t="str">
        <f>VLOOKUP(D103,dim_products[#All],3,FALSE)</f>
        <v>Combo1</v>
      </c>
      <c r="S103" s="5"/>
    </row>
    <row r="104" spans="1:19" x14ac:dyDescent="0.25">
      <c r="A104" s="1" t="s">
        <v>165</v>
      </c>
      <c r="B104" t="s">
        <v>45</v>
      </c>
      <c r="C104" t="s">
        <v>10</v>
      </c>
      <c r="D104" t="s">
        <v>35</v>
      </c>
      <c r="E104">
        <v>350</v>
      </c>
      <c r="F104" t="s">
        <v>21</v>
      </c>
      <c r="G104" s="1">
        <f t="shared" si="7"/>
        <v>175</v>
      </c>
      <c r="H104">
        <v>100</v>
      </c>
      <c r="I104" s="1">
        <f t="shared" si="8"/>
        <v>35000</v>
      </c>
      <c r="J104">
        <v>403</v>
      </c>
      <c r="K104" s="1">
        <f t="shared" si="9"/>
        <v>70525</v>
      </c>
      <c r="L104" s="1">
        <f>fact_events[[#This Row],[revenue_(before_promo)]]+fact_events[[#This Row],[revenue_(after_promo)]]</f>
        <v>105525</v>
      </c>
      <c r="M104" s="1">
        <f t="shared" si="10"/>
        <v>303</v>
      </c>
      <c r="N104" s="4">
        <f t="shared" si="11"/>
        <v>3.03</v>
      </c>
      <c r="O104" s="1">
        <f t="shared" si="12"/>
        <v>35525</v>
      </c>
      <c r="P104" s="5">
        <f t="shared" si="13"/>
        <v>5.4992260061919502</v>
      </c>
      <c r="Q104" s="1" t="str">
        <f>VLOOKUP(B104,dim_stores[#All],2,FALSE)</f>
        <v>Hyderabad</v>
      </c>
      <c r="R104" s="1" t="str">
        <f>VLOOKUP(D104,dim_products[#All],3,FALSE)</f>
        <v>Home Appliances</v>
      </c>
      <c r="S104" s="5"/>
    </row>
    <row r="105" spans="1:19" x14ac:dyDescent="0.25">
      <c r="A105" s="1" t="s">
        <v>166</v>
      </c>
      <c r="B105" t="s">
        <v>103</v>
      </c>
      <c r="C105" t="s">
        <v>10</v>
      </c>
      <c r="D105" t="s">
        <v>35</v>
      </c>
      <c r="E105">
        <v>350</v>
      </c>
      <c r="F105" t="s">
        <v>21</v>
      </c>
      <c r="G105" s="1">
        <f t="shared" si="7"/>
        <v>175</v>
      </c>
      <c r="H105">
        <v>122</v>
      </c>
      <c r="I105" s="1">
        <f t="shared" si="8"/>
        <v>42700</v>
      </c>
      <c r="J105">
        <v>326</v>
      </c>
      <c r="K105" s="1">
        <f t="shared" si="9"/>
        <v>57050</v>
      </c>
      <c r="L105" s="1">
        <f>fact_events[[#This Row],[revenue_(before_promo)]]+fact_events[[#This Row],[revenue_(after_promo)]]</f>
        <v>99750</v>
      </c>
      <c r="M105" s="1">
        <f t="shared" si="10"/>
        <v>204</v>
      </c>
      <c r="N105" s="4">
        <f t="shared" si="11"/>
        <v>1.6721311475409837</v>
      </c>
      <c r="O105" s="1">
        <f t="shared" si="12"/>
        <v>14350</v>
      </c>
      <c r="P105" s="5">
        <f t="shared" si="13"/>
        <v>2.2213622291021671</v>
      </c>
      <c r="Q105" s="1" t="str">
        <f>VLOOKUP(B105,dim_stores[#All],2,FALSE)</f>
        <v>Hyderabad</v>
      </c>
      <c r="R105" s="1" t="str">
        <f>VLOOKUP(D105,dim_products[#All],3,FALSE)</f>
        <v>Home Appliances</v>
      </c>
      <c r="S105" s="5"/>
    </row>
    <row r="106" spans="1:19" x14ac:dyDescent="0.25">
      <c r="A106" s="1" t="s">
        <v>167</v>
      </c>
      <c r="B106" t="s">
        <v>110</v>
      </c>
      <c r="C106" t="s">
        <v>10</v>
      </c>
      <c r="D106" t="s">
        <v>38</v>
      </c>
      <c r="E106">
        <v>1190</v>
      </c>
      <c r="F106" t="s">
        <v>21</v>
      </c>
      <c r="G106" s="1">
        <f t="shared" si="7"/>
        <v>595</v>
      </c>
      <c r="H106">
        <v>51</v>
      </c>
      <c r="I106" s="1">
        <f t="shared" si="8"/>
        <v>60690</v>
      </c>
      <c r="J106">
        <v>196</v>
      </c>
      <c r="K106" s="1">
        <f t="shared" si="9"/>
        <v>116620</v>
      </c>
      <c r="L106" s="1">
        <f>fact_events[[#This Row],[revenue_(before_promo)]]+fact_events[[#This Row],[revenue_(after_promo)]]</f>
        <v>177310</v>
      </c>
      <c r="M106" s="1">
        <f t="shared" si="10"/>
        <v>145</v>
      </c>
      <c r="N106" s="4">
        <f t="shared" si="11"/>
        <v>2.8431372549019609</v>
      </c>
      <c r="O106" s="1">
        <f t="shared" si="12"/>
        <v>55930</v>
      </c>
      <c r="P106" s="5">
        <f t="shared" si="13"/>
        <v>8.6578947368421044</v>
      </c>
      <c r="Q106" s="1" t="str">
        <f>VLOOKUP(B106,dim_stores[#All],2,FALSE)</f>
        <v>Chennai</v>
      </c>
      <c r="R106" s="1" t="str">
        <f>VLOOKUP(D106,dim_products[#All],3,FALSE)</f>
        <v>Home Care</v>
      </c>
      <c r="S106" s="5"/>
    </row>
    <row r="107" spans="1:19" x14ac:dyDescent="0.25">
      <c r="A107" s="1" t="s">
        <v>168</v>
      </c>
      <c r="B107" t="s">
        <v>19</v>
      </c>
      <c r="C107" t="s">
        <v>10</v>
      </c>
      <c r="D107" t="s">
        <v>16</v>
      </c>
      <c r="E107">
        <v>200</v>
      </c>
      <c r="F107" t="s">
        <v>21</v>
      </c>
      <c r="G107" s="1">
        <f t="shared" si="7"/>
        <v>100</v>
      </c>
      <c r="H107">
        <v>193</v>
      </c>
      <c r="I107" s="1">
        <f t="shared" si="8"/>
        <v>38600</v>
      </c>
      <c r="J107">
        <v>773</v>
      </c>
      <c r="K107" s="1">
        <f t="shared" si="9"/>
        <v>77300</v>
      </c>
      <c r="L107" s="1">
        <f>fact_events[[#This Row],[revenue_(before_promo)]]+fact_events[[#This Row],[revenue_(after_promo)]]</f>
        <v>115900</v>
      </c>
      <c r="M107" s="1">
        <f t="shared" si="10"/>
        <v>580</v>
      </c>
      <c r="N107" s="4">
        <f t="shared" si="11"/>
        <v>3.0051813471502591</v>
      </c>
      <c r="O107" s="1">
        <f t="shared" si="12"/>
        <v>38700</v>
      </c>
      <c r="P107" s="5">
        <f t="shared" si="13"/>
        <v>5.9907120743034055</v>
      </c>
      <c r="Q107" s="1" t="str">
        <f>VLOOKUP(B107,dim_stores[#All],2,FALSE)</f>
        <v>Vijayawada</v>
      </c>
      <c r="R107" s="1" t="str">
        <f>VLOOKUP(D107,dim_products[#All],3,FALSE)</f>
        <v>Grocery &amp; Staples</v>
      </c>
      <c r="S107" s="5"/>
    </row>
    <row r="108" spans="1:19" x14ac:dyDescent="0.25">
      <c r="A108" s="1" t="s">
        <v>169</v>
      </c>
      <c r="B108" t="s">
        <v>60</v>
      </c>
      <c r="C108" t="s">
        <v>10</v>
      </c>
      <c r="D108" t="s">
        <v>53</v>
      </c>
      <c r="E108">
        <v>860</v>
      </c>
      <c r="F108" t="s">
        <v>54</v>
      </c>
      <c r="G108" s="1">
        <f t="shared" si="7"/>
        <v>576.19999999999993</v>
      </c>
      <c r="H108">
        <v>241</v>
      </c>
      <c r="I108" s="1">
        <f t="shared" si="8"/>
        <v>207260</v>
      </c>
      <c r="J108">
        <v>344</v>
      </c>
      <c r="K108" s="1">
        <f t="shared" si="9"/>
        <v>198212.8</v>
      </c>
      <c r="L108" s="1">
        <f>fact_events[[#This Row],[revenue_(before_promo)]]+fact_events[[#This Row],[revenue_(after_promo)]]</f>
        <v>405472.8</v>
      </c>
      <c r="M108" s="1">
        <f t="shared" si="10"/>
        <v>103</v>
      </c>
      <c r="N108" s="4">
        <f t="shared" si="11"/>
        <v>0.42738589211618255</v>
      </c>
      <c r="O108" s="1">
        <f t="shared" si="12"/>
        <v>-9047.2000000000116</v>
      </c>
      <c r="P108" s="5">
        <f t="shared" si="13"/>
        <v>-1.4004953560371536</v>
      </c>
      <c r="Q108" s="1" t="str">
        <f>VLOOKUP(B108,dim_stores[#All],2,FALSE)</f>
        <v>Trivandrum</v>
      </c>
      <c r="R108" s="1" t="str">
        <f>VLOOKUP(D108,dim_products[#All],3,FALSE)</f>
        <v>Grocery &amp; Staples</v>
      </c>
      <c r="S108" s="5"/>
    </row>
    <row r="109" spans="1:19" x14ac:dyDescent="0.25">
      <c r="A109" s="1" t="s">
        <v>1481</v>
      </c>
      <c r="B109" t="s">
        <v>65</v>
      </c>
      <c r="C109" t="s">
        <v>15</v>
      </c>
      <c r="D109" t="s">
        <v>35</v>
      </c>
      <c r="E109">
        <v>350</v>
      </c>
      <c r="F109" t="s">
        <v>21</v>
      </c>
      <c r="G109" s="1">
        <f t="shared" si="7"/>
        <v>175</v>
      </c>
      <c r="H109">
        <v>80</v>
      </c>
      <c r="I109" s="1">
        <f t="shared" si="8"/>
        <v>28000</v>
      </c>
      <c r="J109">
        <v>276</v>
      </c>
      <c r="K109" s="1">
        <f t="shared" si="9"/>
        <v>48300</v>
      </c>
      <c r="L109" s="1">
        <f>fact_events[[#This Row],[revenue_(before_promo)]]+fact_events[[#This Row],[revenue_(after_promo)]]</f>
        <v>76300</v>
      </c>
      <c r="M109" s="1">
        <f t="shared" si="10"/>
        <v>196</v>
      </c>
      <c r="N109" s="4">
        <f t="shared" si="11"/>
        <v>2.4500000000000002</v>
      </c>
      <c r="O109" s="1">
        <f t="shared" si="12"/>
        <v>20300</v>
      </c>
      <c r="P109" s="5">
        <f t="shared" si="13"/>
        <v>3.1424148606811144</v>
      </c>
      <c r="Q109" s="1" t="str">
        <f>VLOOKUP(B109,dim_stores[#All],2,FALSE)</f>
        <v>Hyderabad</v>
      </c>
      <c r="R109" s="1" t="str">
        <f>VLOOKUP(D109,dim_products[#All],3,FALSE)</f>
        <v>Home Appliances</v>
      </c>
      <c r="S109" s="5"/>
    </row>
    <row r="110" spans="1:19" x14ac:dyDescent="0.25">
      <c r="A110" s="1" t="s">
        <v>170</v>
      </c>
      <c r="B110" t="s">
        <v>103</v>
      </c>
      <c r="C110" t="s">
        <v>15</v>
      </c>
      <c r="D110" t="s">
        <v>43</v>
      </c>
      <c r="E110">
        <v>415</v>
      </c>
      <c r="F110" t="s">
        <v>17</v>
      </c>
      <c r="G110" s="1">
        <f t="shared" si="7"/>
        <v>311.25</v>
      </c>
      <c r="H110">
        <v>103</v>
      </c>
      <c r="I110" s="1">
        <f t="shared" si="8"/>
        <v>42745</v>
      </c>
      <c r="J110">
        <v>88</v>
      </c>
      <c r="K110" s="1">
        <f t="shared" si="9"/>
        <v>27390</v>
      </c>
      <c r="L110" s="1">
        <f>fact_events[[#This Row],[revenue_(before_promo)]]+fact_events[[#This Row],[revenue_(after_promo)]]</f>
        <v>70135</v>
      </c>
      <c r="M110" s="1">
        <f t="shared" si="10"/>
        <v>-15</v>
      </c>
      <c r="N110" s="4">
        <f t="shared" si="11"/>
        <v>-0.14563106796116504</v>
      </c>
      <c r="O110" s="1">
        <f t="shared" si="12"/>
        <v>-15355</v>
      </c>
      <c r="P110" s="5">
        <f t="shared" si="13"/>
        <v>-2.376934984520124</v>
      </c>
      <c r="Q110" s="1" t="str">
        <f>VLOOKUP(B110,dim_stores[#All],2,FALSE)</f>
        <v>Hyderabad</v>
      </c>
      <c r="R110" s="1" t="str">
        <f>VLOOKUP(D110,dim_products[#All],3,FALSE)</f>
        <v>Home Care</v>
      </c>
      <c r="S110" s="5"/>
    </row>
    <row r="111" spans="1:19" x14ac:dyDescent="0.25">
      <c r="A111" s="1" t="s">
        <v>171</v>
      </c>
      <c r="B111" t="s">
        <v>96</v>
      </c>
      <c r="C111" t="s">
        <v>10</v>
      </c>
      <c r="D111" t="s">
        <v>61</v>
      </c>
      <c r="E111">
        <v>172</v>
      </c>
      <c r="F111" t="s">
        <v>54</v>
      </c>
      <c r="G111" s="1">
        <f t="shared" si="7"/>
        <v>115.23999999999998</v>
      </c>
      <c r="H111">
        <v>232</v>
      </c>
      <c r="I111" s="1">
        <f t="shared" si="8"/>
        <v>39904</v>
      </c>
      <c r="J111">
        <v>294</v>
      </c>
      <c r="K111" s="1">
        <f t="shared" si="9"/>
        <v>33880.559999999998</v>
      </c>
      <c r="L111" s="1">
        <f>fact_events[[#This Row],[revenue_(before_promo)]]+fact_events[[#This Row],[revenue_(after_promo)]]</f>
        <v>73784.56</v>
      </c>
      <c r="M111" s="1">
        <f t="shared" si="10"/>
        <v>62</v>
      </c>
      <c r="N111" s="4">
        <f t="shared" si="11"/>
        <v>0.26724137931034481</v>
      </c>
      <c r="O111" s="1">
        <f t="shared" si="12"/>
        <v>-6023.4400000000023</v>
      </c>
      <c r="P111" s="5">
        <f t="shared" si="13"/>
        <v>-0.93242105263157926</v>
      </c>
      <c r="Q111" s="1" t="str">
        <f>VLOOKUP(B111,dim_stores[#All],2,FALSE)</f>
        <v>Mysuru</v>
      </c>
      <c r="R111" s="1" t="str">
        <f>VLOOKUP(D111,dim_products[#All],3,FALSE)</f>
        <v>Grocery &amp; Staples</v>
      </c>
      <c r="S111" s="5"/>
    </row>
    <row r="112" spans="1:19" x14ac:dyDescent="0.25">
      <c r="A112" s="1" t="s">
        <v>172</v>
      </c>
      <c r="B112" t="s">
        <v>81</v>
      </c>
      <c r="C112" t="s">
        <v>10</v>
      </c>
      <c r="D112" t="s">
        <v>53</v>
      </c>
      <c r="E112">
        <v>860</v>
      </c>
      <c r="F112" t="s">
        <v>54</v>
      </c>
      <c r="G112" s="1">
        <f t="shared" si="7"/>
        <v>576.19999999999993</v>
      </c>
      <c r="H112">
        <v>318</v>
      </c>
      <c r="I112" s="1">
        <f t="shared" si="8"/>
        <v>273480</v>
      </c>
      <c r="J112">
        <v>448</v>
      </c>
      <c r="K112" s="1">
        <f t="shared" si="9"/>
        <v>258137.59999999998</v>
      </c>
      <c r="L112" s="1">
        <f>fact_events[[#This Row],[revenue_(before_promo)]]+fact_events[[#This Row],[revenue_(after_promo)]]</f>
        <v>531617.6</v>
      </c>
      <c r="M112" s="1">
        <f t="shared" si="10"/>
        <v>130</v>
      </c>
      <c r="N112" s="4">
        <f t="shared" si="11"/>
        <v>0.4088050314465409</v>
      </c>
      <c r="O112" s="1">
        <f t="shared" si="12"/>
        <v>-15342.400000000023</v>
      </c>
      <c r="P112" s="5">
        <f t="shared" si="13"/>
        <v>-2.3749845201238426</v>
      </c>
      <c r="Q112" s="1" t="str">
        <f>VLOOKUP(B112,dim_stores[#All],2,FALSE)</f>
        <v>Madurai</v>
      </c>
      <c r="R112" s="1" t="str">
        <f>VLOOKUP(D112,dim_products[#All],3,FALSE)</f>
        <v>Grocery &amp; Staples</v>
      </c>
      <c r="S112" s="5"/>
    </row>
    <row r="113" spans="1:19" x14ac:dyDescent="0.25">
      <c r="A113" s="1" t="s">
        <v>173</v>
      </c>
      <c r="B113" t="s">
        <v>174</v>
      </c>
      <c r="C113" t="s">
        <v>15</v>
      </c>
      <c r="D113" t="s">
        <v>16</v>
      </c>
      <c r="E113">
        <v>156</v>
      </c>
      <c r="F113" t="s">
        <v>17</v>
      </c>
      <c r="G113" s="1">
        <f t="shared" si="7"/>
        <v>117</v>
      </c>
      <c r="H113">
        <v>166</v>
      </c>
      <c r="I113" s="1">
        <f t="shared" si="8"/>
        <v>25896</v>
      </c>
      <c r="J113">
        <v>157</v>
      </c>
      <c r="K113" s="1">
        <f t="shared" si="9"/>
        <v>18369</v>
      </c>
      <c r="L113" s="1">
        <f>fact_events[[#This Row],[revenue_(before_promo)]]+fact_events[[#This Row],[revenue_(after_promo)]]</f>
        <v>44265</v>
      </c>
      <c r="M113" s="1">
        <f t="shared" si="10"/>
        <v>-9</v>
      </c>
      <c r="N113" s="4">
        <f t="shared" si="11"/>
        <v>-5.4216867469879519E-2</v>
      </c>
      <c r="O113" s="1">
        <f t="shared" si="12"/>
        <v>-7527</v>
      </c>
      <c r="P113" s="5">
        <f t="shared" si="13"/>
        <v>-1.1651702786377709</v>
      </c>
      <c r="Q113" s="1" t="str">
        <f>VLOOKUP(B113,dim_stores[#All],2,FALSE)</f>
        <v>Trivandrum</v>
      </c>
      <c r="R113" s="1" t="str">
        <f>VLOOKUP(D113,dim_products[#All],3,FALSE)</f>
        <v>Grocery &amp; Staples</v>
      </c>
      <c r="S113" s="5"/>
    </row>
    <row r="114" spans="1:19" x14ac:dyDescent="0.25">
      <c r="A114" s="1" t="s">
        <v>175</v>
      </c>
      <c r="B114" t="s">
        <v>93</v>
      </c>
      <c r="C114" t="s">
        <v>15</v>
      </c>
      <c r="D114" t="s">
        <v>43</v>
      </c>
      <c r="E114">
        <v>415</v>
      </c>
      <c r="F114" t="s">
        <v>17</v>
      </c>
      <c r="G114" s="1">
        <f t="shared" si="7"/>
        <v>311.25</v>
      </c>
      <c r="H114">
        <v>101</v>
      </c>
      <c r="I114" s="1">
        <f t="shared" si="8"/>
        <v>41915</v>
      </c>
      <c r="J114">
        <v>90</v>
      </c>
      <c r="K114" s="1">
        <f t="shared" si="9"/>
        <v>28012.5</v>
      </c>
      <c r="L114" s="1">
        <f>fact_events[[#This Row],[revenue_(before_promo)]]+fact_events[[#This Row],[revenue_(after_promo)]]</f>
        <v>69927.5</v>
      </c>
      <c r="M114" s="1">
        <f t="shared" si="10"/>
        <v>-11</v>
      </c>
      <c r="N114" s="4">
        <f t="shared" si="11"/>
        <v>-0.10891089108910891</v>
      </c>
      <c r="O114" s="1">
        <f t="shared" si="12"/>
        <v>-13902.5</v>
      </c>
      <c r="P114" s="5">
        <f t="shared" si="13"/>
        <v>-2.1520897832817338</v>
      </c>
      <c r="Q114" s="1" t="str">
        <f>VLOOKUP(B114,dim_stores[#All],2,FALSE)</f>
        <v>Bengaluru</v>
      </c>
      <c r="R114" s="1" t="str">
        <f>VLOOKUP(D114,dim_products[#All],3,FALSE)</f>
        <v>Home Care</v>
      </c>
      <c r="S114" s="5"/>
    </row>
    <row r="115" spans="1:19" x14ac:dyDescent="0.25">
      <c r="A115" s="1" t="s">
        <v>176</v>
      </c>
      <c r="B115" t="s">
        <v>91</v>
      </c>
      <c r="C115" t="s">
        <v>10</v>
      </c>
      <c r="D115" t="s">
        <v>20</v>
      </c>
      <c r="E115">
        <v>300</v>
      </c>
      <c r="F115" t="s">
        <v>21</v>
      </c>
      <c r="G115" s="1">
        <f t="shared" si="7"/>
        <v>150</v>
      </c>
      <c r="H115">
        <v>45</v>
      </c>
      <c r="I115" s="1">
        <f t="shared" si="8"/>
        <v>13500</v>
      </c>
      <c r="J115">
        <v>121</v>
      </c>
      <c r="K115" s="1">
        <f t="shared" si="9"/>
        <v>18150</v>
      </c>
      <c r="L115" s="1">
        <f>fact_events[[#This Row],[revenue_(before_promo)]]+fact_events[[#This Row],[revenue_(after_promo)]]</f>
        <v>31650</v>
      </c>
      <c r="M115" s="1">
        <f t="shared" si="10"/>
        <v>76</v>
      </c>
      <c r="N115" s="4">
        <f t="shared" si="11"/>
        <v>1.6888888888888889</v>
      </c>
      <c r="O115" s="1">
        <f t="shared" si="12"/>
        <v>4650</v>
      </c>
      <c r="P115" s="5">
        <f t="shared" si="13"/>
        <v>0.7198142414860681</v>
      </c>
      <c r="Q115" s="1" t="str">
        <f>VLOOKUP(B115,dim_stores[#All],2,FALSE)</f>
        <v>Hyderabad</v>
      </c>
      <c r="R115" s="1" t="str">
        <f>VLOOKUP(D115,dim_products[#All],3,FALSE)</f>
        <v>Home Care</v>
      </c>
      <c r="S115" s="5"/>
    </row>
    <row r="116" spans="1:19" x14ac:dyDescent="0.25">
      <c r="A116" s="1" t="s">
        <v>177</v>
      </c>
      <c r="B116" t="s">
        <v>142</v>
      </c>
      <c r="C116" t="s">
        <v>10</v>
      </c>
      <c r="D116" t="s">
        <v>38</v>
      </c>
      <c r="E116">
        <v>1190</v>
      </c>
      <c r="F116" t="s">
        <v>21</v>
      </c>
      <c r="G116" s="1">
        <f t="shared" si="7"/>
        <v>595</v>
      </c>
      <c r="H116">
        <v>30</v>
      </c>
      <c r="I116" s="1">
        <f t="shared" si="8"/>
        <v>35700</v>
      </c>
      <c r="J116">
        <v>118</v>
      </c>
      <c r="K116" s="1">
        <f t="shared" si="9"/>
        <v>70210</v>
      </c>
      <c r="L116" s="1">
        <f>fact_events[[#This Row],[revenue_(before_promo)]]+fact_events[[#This Row],[revenue_(after_promo)]]</f>
        <v>105910</v>
      </c>
      <c r="M116" s="1">
        <f t="shared" si="10"/>
        <v>88</v>
      </c>
      <c r="N116" s="4">
        <f t="shared" si="11"/>
        <v>2.9333333333333331</v>
      </c>
      <c r="O116" s="1">
        <f t="shared" si="12"/>
        <v>34510</v>
      </c>
      <c r="P116" s="5">
        <f t="shared" si="13"/>
        <v>5.3421052631578947</v>
      </c>
      <c r="Q116" s="1" t="str">
        <f>VLOOKUP(B116,dim_stores[#All],2,FALSE)</f>
        <v>Madurai</v>
      </c>
      <c r="R116" s="1" t="str">
        <f>VLOOKUP(D116,dim_products[#All],3,FALSE)</f>
        <v>Home Care</v>
      </c>
      <c r="S116" s="5"/>
    </row>
    <row r="117" spans="1:19" x14ac:dyDescent="0.25">
      <c r="A117" s="1" t="s">
        <v>178</v>
      </c>
      <c r="B117" t="s">
        <v>65</v>
      </c>
      <c r="C117" t="s">
        <v>10</v>
      </c>
      <c r="D117" t="s">
        <v>48</v>
      </c>
      <c r="E117">
        <v>62</v>
      </c>
      <c r="F117" t="s">
        <v>12</v>
      </c>
      <c r="G117" s="1">
        <f t="shared" si="7"/>
        <v>31</v>
      </c>
      <c r="H117">
        <v>49</v>
      </c>
      <c r="I117" s="1">
        <f t="shared" si="8"/>
        <v>3038</v>
      </c>
      <c r="J117">
        <v>70</v>
      </c>
      <c r="K117" s="1">
        <f t="shared" si="9"/>
        <v>2170</v>
      </c>
      <c r="L117" s="1">
        <f>fact_events[[#This Row],[revenue_(before_promo)]]+fact_events[[#This Row],[revenue_(after_promo)]]</f>
        <v>5208</v>
      </c>
      <c r="M117" s="1">
        <f t="shared" si="10"/>
        <v>21</v>
      </c>
      <c r="N117" s="4">
        <f t="shared" si="11"/>
        <v>0.42857142857142855</v>
      </c>
      <c r="O117" s="1">
        <f t="shared" si="12"/>
        <v>-868</v>
      </c>
      <c r="P117" s="5">
        <f t="shared" si="13"/>
        <v>-0.13436532507739937</v>
      </c>
      <c r="Q117" s="1" t="str">
        <f>VLOOKUP(B117,dim_stores[#All],2,FALSE)</f>
        <v>Hyderabad</v>
      </c>
      <c r="R117" s="1" t="str">
        <f>VLOOKUP(D117,dim_products[#All],3,FALSE)</f>
        <v>Personal Care</v>
      </c>
      <c r="S117" s="5"/>
    </row>
    <row r="118" spans="1:19" x14ac:dyDescent="0.25">
      <c r="A118" s="1" t="s">
        <v>179</v>
      </c>
      <c r="B118" t="s">
        <v>126</v>
      </c>
      <c r="C118" t="s">
        <v>15</v>
      </c>
      <c r="D118" t="s">
        <v>32</v>
      </c>
      <c r="E118">
        <v>65</v>
      </c>
      <c r="F118" t="s">
        <v>12</v>
      </c>
      <c r="G118" s="1">
        <f t="shared" si="7"/>
        <v>32.5</v>
      </c>
      <c r="H118">
        <v>52</v>
      </c>
      <c r="I118" s="1">
        <f t="shared" si="8"/>
        <v>3380</v>
      </c>
      <c r="J118">
        <v>71</v>
      </c>
      <c r="K118" s="1">
        <f t="shared" si="9"/>
        <v>2307.5</v>
      </c>
      <c r="L118" s="1">
        <f>fact_events[[#This Row],[revenue_(before_promo)]]+fact_events[[#This Row],[revenue_(after_promo)]]</f>
        <v>5687.5</v>
      </c>
      <c r="M118" s="1">
        <f t="shared" si="10"/>
        <v>19</v>
      </c>
      <c r="N118" s="4">
        <f t="shared" si="11"/>
        <v>0.36538461538461536</v>
      </c>
      <c r="O118" s="1">
        <f t="shared" si="12"/>
        <v>-1072.5</v>
      </c>
      <c r="P118" s="5">
        <f t="shared" si="13"/>
        <v>-0.16602167182662539</v>
      </c>
      <c r="Q118" s="1" t="str">
        <f>VLOOKUP(B118,dim_stores[#All],2,FALSE)</f>
        <v>Mangalore</v>
      </c>
      <c r="R118" s="1" t="str">
        <f>VLOOKUP(D118,dim_products[#All],3,FALSE)</f>
        <v>Personal Care</v>
      </c>
      <c r="S118" s="5"/>
    </row>
    <row r="119" spans="1:19" x14ac:dyDescent="0.25">
      <c r="A119" s="1" t="s">
        <v>180</v>
      </c>
      <c r="B119" t="s">
        <v>93</v>
      </c>
      <c r="C119" t="s">
        <v>10</v>
      </c>
      <c r="D119" t="s">
        <v>38</v>
      </c>
      <c r="E119">
        <v>1190</v>
      </c>
      <c r="F119" t="s">
        <v>21</v>
      </c>
      <c r="G119" s="1">
        <f t="shared" si="7"/>
        <v>595</v>
      </c>
      <c r="H119">
        <v>49</v>
      </c>
      <c r="I119" s="1">
        <f t="shared" si="8"/>
        <v>58310</v>
      </c>
      <c r="J119">
        <v>194</v>
      </c>
      <c r="K119" s="1">
        <f t="shared" si="9"/>
        <v>115430</v>
      </c>
      <c r="L119" s="1">
        <f>fact_events[[#This Row],[revenue_(before_promo)]]+fact_events[[#This Row],[revenue_(after_promo)]]</f>
        <v>173740</v>
      </c>
      <c r="M119" s="1">
        <f t="shared" si="10"/>
        <v>145</v>
      </c>
      <c r="N119" s="4">
        <f t="shared" si="11"/>
        <v>2.9591836734693877</v>
      </c>
      <c r="O119" s="1">
        <f t="shared" si="12"/>
        <v>57120</v>
      </c>
      <c r="P119" s="5">
        <f t="shared" si="13"/>
        <v>8.8421052631578956</v>
      </c>
      <c r="Q119" s="1" t="str">
        <f>VLOOKUP(B119,dim_stores[#All],2,FALSE)</f>
        <v>Bengaluru</v>
      </c>
      <c r="R119" s="1" t="str">
        <f>VLOOKUP(D119,dim_products[#All],3,FALSE)</f>
        <v>Home Care</v>
      </c>
      <c r="S119" s="5"/>
    </row>
    <row r="120" spans="1:19" x14ac:dyDescent="0.25">
      <c r="A120" s="1" t="s">
        <v>181</v>
      </c>
      <c r="B120" t="s">
        <v>34</v>
      </c>
      <c r="C120" t="s">
        <v>10</v>
      </c>
      <c r="D120" t="s">
        <v>11</v>
      </c>
      <c r="E120">
        <v>190</v>
      </c>
      <c r="F120" t="s">
        <v>12</v>
      </c>
      <c r="G120" s="1">
        <f t="shared" si="7"/>
        <v>95</v>
      </c>
      <c r="H120">
        <v>54</v>
      </c>
      <c r="I120" s="1">
        <f t="shared" si="8"/>
        <v>10260</v>
      </c>
      <c r="J120">
        <v>78</v>
      </c>
      <c r="K120" s="1">
        <f t="shared" si="9"/>
        <v>7410</v>
      </c>
      <c r="L120" s="1">
        <f>fact_events[[#This Row],[revenue_(before_promo)]]+fact_events[[#This Row],[revenue_(after_promo)]]</f>
        <v>17670</v>
      </c>
      <c r="M120" s="1">
        <f t="shared" si="10"/>
        <v>24</v>
      </c>
      <c r="N120" s="4">
        <f t="shared" si="11"/>
        <v>0.44444444444444442</v>
      </c>
      <c r="O120" s="1">
        <f t="shared" si="12"/>
        <v>-2850</v>
      </c>
      <c r="P120" s="5">
        <f t="shared" si="13"/>
        <v>-0.44117647058823528</v>
      </c>
      <c r="Q120" s="1" t="str">
        <f>VLOOKUP(B120,dim_stores[#All],2,FALSE)</f>
        <v>Hyderabad</v>
      </c>
      <c r="R120" s="1" t="str">
        <f>VLOOKUP(D120,dim_products[#All],3,FALSE)</f>
        <v>Personal Care</v>
      </c>
      <c r="S120" s="5"/>
    </row>
    <row r="121" spans="1:19" x14ac:dyDescent="0.25">
      <c r="A121" s="1" t="s">
        <v>182</v>
      </c>
      <c r="B121" t="s">
        <v>60</v>
      </c>
      <c r="C121" t="s">
        <v>15</v>
      </c>
      <c r="D121" t="s">
        <v>43</v>
      </c>
      <c r="E121">
        <v>415</v>
      </c>
      <c r="F121" t="s">
        <v>17</v>
      </c>
      <c r="G121" s="1">
        <f t="shared" si="7"/>
        <v>311.25</v>
      </c>
      <c r="H121">
        <v>52</v>
      </c>
      <c r="I121" s="1">
        <f t="shared" si="8"/>
        <v>21580</v>
      </c>
      <c r="J121">
        <v>49</v>
      </c>
      <c r="K121" s="1">
        <f t="shared" si="9"/>
        <v>15251.25</v>
      </c>
      <c r="L121" s="1">
        <f>fact_events[[#This Row],[revenue_(before_promo)]]+fact_events[[#This Row],[revenue_(after_promo)]]</f>
        <v>36831.25</v>
      </c>
      <c r="M121" s="1">
        <f t="shared" si="10"/>
        <v>-3</v>
      </c>
      <c r="N121" s="4">
        <f t="shared" si="11"/>
        <v>-5.7692307692307696E-2</v>
      </c>
      <c r="O121" s="1">
        <f t="shared" si="12"/>
        <v>-6328.75</v>
      </c>
      <c r="P121" s="5">
        <f t="shared" si="13"/>
        <v>-0.97968266253869973</v>
      </c>
      <c r="Q121" s="1" t="str">
        <f>VLOOKUP(B121,dim_stores[#All],2,FALSE)</f>
        <v>Trivandrum</v>
      </c>
      <c r="R121" s="1" t="str">
        <f>VLOOKUP(D121,dim_products[#All],3,FALSE)</f>
        <v>Home Care</v>
      </c>
      <c r="S121" s="5"/>
    </row>
    <row r="122" spans="1:19" x14ac:dyDescent="0.25">
      <c r="A122" s="1" t="s">
        <v>1481</v>
      </c>
      <c r="B122" t="s">
        <v>27</v>
      </c>
      <c r="C122" t="s">
        <v>10</v>
      </c>
      <c r="D122" t="s">
        <v>16</v>
      </c>
      <c r="E122">
        <v>200</v>
      </c>
      <c r="F122" t="s">
        <v>21</v>
      </c>
      <c r="G122" s="1">
        <f t="shared" si="7"/>
        <v>100</v>
      </c>
      <c r="H122">
        <v>423</v>
      </c>
      <c r="I122" s="1">
        <f t="shared" si="8"/>
        <v>84600</v>
      </c>
      <c r="J122">
        <v>1734</v>
      </c>
      <c r="K122" s="1">
        <f t="shared" si="9"/>
        <v>173400</v>
      </c>
      <c r="L122" s="1">
        <f>fact_events[[#This Row],[revenue_(before_promo)]]+fact_events[[#This Row],[revenue_(after_promo)]]</f>
        <v>258000</v>
      </c>
      <c r="M122" s="1">
        <f t="shared" si="10"/>
        <v>1311</v>
      </c>
      <c r="N122" s="4">
        <f t="shared" si="11"/>
        <v>3.0992907801418439</v>
      </c>
      <c r="O122" s="1">
        <f t="shared" si="12"/>
        <v>88800</v>
      </c>
      <c r="P122" s="5">
        <f t="shared" si="13"/>
        <v>13.746130030959753</v>
      </c>
      <c r="Q122" s="1" t="str">
        <f>VLOOKUP(B122,dim_stores[#All],2,FALSE)</f>
        <v>Bengaluru</v>
      </c>
      <c r="R122" s="1" t="str">
        <f>VLOOKUP(D122,dim_products[#All],3,FALSE)</f>
        <v>Grocery &amp; Staples</v>
      </c>
      <c r="S122" s="5"/>
    </row>
    <row r="123" spans="1:19" x14ac:dyDescent="0.25">
      <c r="A123" s="1" t="s">
        <v>183</v>
      </c>
      <c r="B123" t="s">
        <v>29</v>
      </c>
      <c r="C123" t="s">
        <v>10</v>
      </c>
      <c r="D123" t="s">
        <v>32</v>
      </c>
      <c r="E123">
        <v>50</v>
      </c>
      <c r="F123" t="s">
        <v>17</v>
      </c>
      <c r="G123" s="1">
        <f t="shared" si="7"/>
        <v>37.5</v>
      </c>
      <c r="H123">
        <v>31</v>
      </c>
      <c r="I123" s="1">
        <f t="shared" si="8"/>
        <v>1550</v>
      </c>
      <c r="J123">
        <v>26</v>
      </c>
      <c r="K123" s="1">
        <f t="shared" si="9"/>
        <v>975</v>
      </c>
      <c r="L123" s="1">
        <f>fact_events[[#This Row],[revenue_(before_promo)]]+fact_events[[#This Row],[revenue_(after_promo)]]</f>
        <v>2525</v>
      </c>
      <c r="M123" s="1">
        <f t="shared" si="10"/>
        <v>-5</v>
      </c>
      <c r="N123" s="4">
        <f t="shared" si="11"/>
        <v>-0.16129032258064516</v>
      </c>
      <c r="O123" s="1">
        <f t="shared" si="12"/>
        <v>-575</v>
      </c>
      <c r="P123" s="5">
        <f t="shared" si="13"/>
        <v>-8.9009287925696595E-2</v>
      </c>
      <c r="Q123" s="1" t="str">
        <f>VLOOKUP(B123,dim_stores[#All],2,FALSE)</f>
        <v>Bengaluru</v>
      </c>
      <c r="R123" s="1" t="str">
        <f>VLOOKUP(D123,dim_products[#All],3,FALSE)</f>
        <v>Personal Care</v>
      </c>
      <c r="S123" s="5"/>
    </row>
    <row r="124" spans="1:19" x14ac:dyDescent="0.25">
      <c r="A124" s="1" t="s">
        <v>184</v>
      </c>
      <c r="B124" t="s">
        <v>99</v>
      </c>
      <c r="C124" t="s">
        <v>15</v>
      </c>
      <c r="D124" t="s">
        <v>20</v>
      </c>
      <c r="E124">
        <v>300</v>
      </c>
      <c r="F124" t="s">
        <v>21</v>
      </c>
      <c r="G124" s="1">
        <f t="shared" si="7"/>
        <v>150</v>
      </c>
      <c r="H124">
        <v>52</v>
      </c>
      <c r="I124" s="1">
        <f t="shared" si="8"/>
        <v>15600</v>
      </c>
      <c r="J124">
        <v>173</v>
      </c>
      <c r="K124" s="1">
        <f t="shared" si="9"/>
        <v>25950</v>
      </c>
      <c r="L124" s="1">
        <f>fact_events[[#This Row],[revenue_(before_promo)]]+fact_events[[#This Row],[revenue_(after_promo)]]</f>
        <v>41550</v>
      </c>
      <c r="M124" s="1">
        <f t="shared" si="10"/>
        <v>121</v>
      </c>
      <c r="N124" s="4">
        <f t="shared" si="11"/>
        <v>2.3269230769230771</v>
      </c>
      <c r="O124" s="1">
        <f t="shared" si="12"/>
        <v>10350</v>
      </c>
      <c r="P124" s="5">
        <f t="shared" si="13"/>
        <v>1.6021671826625388</v>
      </c>
      <c r="Q124" s="1" t="str">
        <f>VLOOKUP(B124,dim_stores[#All],2,FALSE)</f>
        <v>Coimbatore</v>
      </c>
      <c r="R124" s="1" t="str">
        <f>VLOOKUP(D124,dim_products[#All],3,FALSE)</f>
        <v>Home Care</v>
      </c>
      <c r="S124" s="5"/>
    </row>
    <row r="125" spans="1:19" x14ac:dyDescent="0.25">
      <c r="A125" s="1" t="s">
        <v>185</v>
      </c>
      <c r="B125" t="s">
        <v>47</v>
      </c>
      <c r="C125" t="s">
        <v>15</v>
      </c>
      <c r="D125" t="s">
        <v>11</v>
      </c>
      <c r="E125">
        <v>190</v>
      </c>
      <c r="F125" t="s">
        <v>12</v>
      </c>
      <c r="G125" s="1">
        <f t="shared" si="7"/>
        <v>95</v>
      </c>
      <c r="H125">
        <v>80</v>
      </c>
      <c r="I125" s="1">
        <f t="shared" si="8"/>
        <v>15200</v>
      </c>
      <c r="J125">
        <v>100</v>
      </c>
      <c r="K125" s="1">
        <f t="shared" si="9"/>
        <v>9500</v>
      </c>
      <c r="L125" s="1">
        <f>fact_events[[#This Row],[revenue_(before_promo)]]+fact_events[[#This Row],[revenue_(after_promo)]]</f>
        <v>24700</v>
      </c>
      <c r="M125" s="1">
        <f t="shared" si="10"/>
        <v>20</v>
      </c>
      <c r="N125" s="4">
        <f t="shared" si="11"/>
        <v>0.25</v>
      </c>
      <c r="O125" s="1">
        <f t="shared" si="12"/>
        <v>-5700</v>
      </c>
      <c r="P125" s="5">
        <f t="shared" si="13"/>
        <v>-0.88235294117647056</v>
      </c>
      <c r="Q125" s="1" t="str">
        <f>VLOOKUP(B125,dim_stores[#All],2,FALSE)</f>
        <v>Chennai</v>
      </c>
      <c r="R125" s="1" t="str">
        <f>VLOOKUP(D125,dim_products[#All],3,FALSE)</f>
        <v>Personal Care</v>
      </c>
      <c r="S125" s="5"/>
    </row>
    <row r="126" spans="1:19" x14ac:dyDescent="0.25">
      <c r="A126" s="1" t="s">
        <v>186</v>
      </c>
      <c r="B126" t="s">
        <v>139</v>
      </c>
      <c r="C126" t="s">
        <v>10</v>
      </c>
      <c r="D126" t="s">
        <v>20</v>
      </c>
      <c r="E126">
        <v>300</v>
      </c>
      <c r="F126" t="s">
        <v>21</v>
      </c>
      <c r="G126" s="1">
        <f t="shared" si="7"/>
        <v>150</v>
      </c>
      <c r="H126">
        <v>31</v>
      </c>
      <c r="I126" s="1">
        <f t="shared" si="8"/>
        <v>9300</v>
      </c>
      <c r="J126">
        <v>77</v>
      </c>
      <c r="K126" s="1">
        <f t="shared" si="9"/>
        <v>11550</v>
      </c>
      <c r="L126" s="1">
        <f>fact_events[[#This Row],[revenue_(before_promo)]]+fact_events[[#This Row],[revenue_(after_promo)]]</f>
        <v>20850</v>
      </c>
      <c r="M126" s="1">
        <f t="shared" si="10"/>
        <v>46</v>
      </c>
      <c r="N126" s="4">
        <f t="shared" si="11"/>
        <v>1.4838709677419355</v>
      </c>
      <c r="O126" s="1">
        <f t="shared" si="12"/>
        <v>2250</v>
      </c>
      <c r="P126" s="5">
        <f t="shared" si="13"/>
        <v>0.34829721362229105</v>
      </c>
      <c r="Q126" s="1" t="str">
        <f>VLOOKUP(B126,dim_stores[#All],2,FALSE)</f>
        <v>Visakhapatnam</v>
      </c>
      <c r="R126" s="1" t="str">
        <f>VLOOKUP(D126,dim_products[#All],3,FALSE)</f>
        <v>Home Care</v>
      </c>
      <c r="S126" s="5"/>
    </row>
    <row r="127" spans="1:19" x14ac:dyDescent="0.25">
      <c r="A127" s="1" t="s">
        <v>187</v>
      </c>
      <c r="B127" t="s">
        <v>19</v>
      </c>
      <c r="C127" t="s">
        <v>15</v>
      </c>
      <c r="D127" t="s">
        <v>53</v>
      </c>
      <c r="E127">
        <v>860</v>
      </c>
      <c r="F127" t="s">
        <v>54</v>
      </c>
      <c r="G127" s="1">
        <f t="shared" si="7"/>
        <v>576.19999999999993</v>
      </c>
      <c r="H127">
        <v>197</v>
      </c>
      <c r="I127" s="1">
        <f t="shared" si="8"/>
        <v>169420</v>
      </c>
      <c r="J127">
        <v>285</v>
      </c>
      <c r="K127" s="1">
        <f t="shared" si="9"/>
        <v>164216.99999999997</v>
      </c>
      <c r="L127" s="1">
        <f>fact_events[[#This Row],[revenue_(before_promo)]]+fact_events[[#This Row],[revenue_(after_promo)]]</f>
        <v>333637</v>
      </c>
      <c r="M127" s="1">
        <f t="shared" si="10"/>
        <v>88</v>
      </c>
      <c r="N127" s="4">
        <f t="shared" si="11"/>
        <v>0.4467005076142132</v>
      </c>
      <c r="O127" s="1">
        <f t="shared" si="12"/>
        <v>-5203.0000000000291</v>
      </c>
      <c r="P127" s="5">
        <f t="shared" si="13"/>
        <v>-0.8054179566563513</v>
      </c>
      <c r="Q127" s="1" t="str">
        <f>VLOOKUP(B127,dim_stores[#All],2,FALSE)</f>
        <v>Vijayawada</v>
      </c>
      <c r="R127" s="1" t="str">
        <f>VLOOKUP(D127,dim_products[#All],3,FALSE)</f>
        <v>Grocery &amp; Staples</v>
      </c>
      <c r="S127" s="5"/>
    </row>
    <row r="128" spans="1:19" x14ac:dyDescent="0.25">
      <c r="A128" s="1" t="s">
        <v>1481</v>
      </c>
      <c r="B128" t="s">
        <v>84</v>
      </c>
      <c r="C128" t="s">
        <v>10</v>
      </c>
      <c r="D128" t="s">
        <v>68</v>
      </c>
      <c r="E128">
        <v>1020</v>
      </c>
      <c r="F128" t="s">
        <v>21</v>
      </c>
      <c r="G128" s="1">
        <f t="shared" si="7"/>
        <v>510</v>
      </c>
      <c r="H128">
        <v>109</v>
      </c>
      <c r="I128" s="1">
        <f t="shared" si="8"/>
        <v>111180</v>
      </c>
      <c r="J128">
        <v>453</v>
      </c>
      <c r="K128" s="1">
        <f t="shared" si="9"/>
        <v>231030</v>
      </c>
      <c r="L128" s="1">
        <f>fact_events[[#This Row],[revenue_(before_promo)]]+fact_events[[#This Row],[revenue_(after_promo)]]</f>
        <v>342210</v>
      </c>
      <c r="M128" s="1">
        <f t="shared" si="10"/>
        <v>344</v>
      </c>
      <c r="N128" s="4">
        <f t="shared" si="11"/>
        <v>3.1559633027522938</v>
      </c>
      <c r="O128" s="1">
        <f t="shared" si="12"/>
        <v>119850</v>
      </c>
      <c r="P128" s="5">
        <f t="shared" si="13"/>
        <v>18.55263157894737</v>
      </c>
      <c r="Q128" s="1" t="str">
        <f>VLOOKUP(B128,dim_stores[#All],2,FALSE)</f>
        <v>Mysuru</v>
      </c>
      <c r="R128" s="1" t="str">
        <f>VLOOKUP(D128,dim_products[#All],3,FALSE)</f>
        <v>Home Appliances</v>
      </c>
      <c r="S128" s="5"/>
    </row>
    <row r="129" spans="1:19" x14ac:dyDescent="0.25">
      <c r="A129" s="1" t="s">
        <v>188</v>
      </c>
      <c r="B129" t="s">
        <v>45</v>
      </c>
      <c r="C129" t="s">
        <v>15</v>
      </c>
      <c r="D129" t="s">
        <v>53</v>
      </c>
      <c r="E129">
        <v>860</v>
      </c>
      <c r="F129" t="s">
        <v>54</v>
      </c>
      <c r="G129" s="1">
        <f t="shared" si="7"/>
        <v>576.19999999999993</v>
      </c>
      <c r="H129">
        <v>329</v>
      </c>
      <c r="I129" s="1">
        <f t="shared" si="8"/>
        <v>282940</v>
      </c>
      <c r="J129">
        <v>470</v>
      </c>
      <c r="K129" s="1">
        <f t="shared" si="9"/>
        <v>270813.99999999994</v>
      </c>
      <c r="L129" s="1">
        <f>fact_events[[#This Row],[revenue_(before_promo)]]+fact_events[[#This Row],[revenue_(after_promo)]]</f>
        <v>553754</v>
      </c>
      <c r="M129" s="1">
        <f t="shared" si="10"/>
        <v>141</v>
      </c>
      <c r="N129" s="4">
        <f t="shared" si="11"/>
        <v>0.42857142857142855</v>
      </c>
      <c r="O129" s="1">
        <f t="shared" si="12"/>
        <v>-12126.000000000058</v>
      </c>
      <c r="P129" s="5">
        <f t="shared" si="13"/>
        <v>-1.8770897832817428</v>
      </c>
      <c r="Q129" s="1" t="str">
        <f>VLOOKUP(B129,dim_stores[#All],2,FALSE)</f>
        <v>Hyderabad</v>
      </c>
      <c r="R129" s="1" t="str">
        <f>VLOOKUP(D129,dim_products[#All],3,FALSE)</f>
        <v>Grocery &amp; Staples</v>
      </c>
      <c r="S129" s="5"/>
    </row>
    <row r="130" spans="1:19" x14ac:dyDescent="0.25">
      <c r="A130" s="1" t="s">
        <v>189</v>
      </c>
      <c r="B130" t="s">
        <v>190</v>
      </c>
      <c r="C130" t="s">
        <v>15</v>
      </c>
      <c r="D130" t="s">
        <v>16</v>
      </c>
      <c r="E130">
        <v>156</v>
      </c>
      <c r="F130" t="s">
        <v>17</v>
      </c>
      <c r="G130" s="1">
        <f t="shared" ref="G130:G193" si="14">IF(F130="25% OFF", E130*(1-0.25),IF(F130="50% OFF", E130*(1-0.5),IF(F130="33% OFF", E130*(1-0.33),IF(F130="500 CAshback", E130-500,IF(F130="BOGOF", E130/2,E130)))))</f>
        <v>117</v>
      </c>
      <c r="H130">
        <v>259</v>
      </c>
      <c r="I130" s="1">
        <f t="shared" ref="I130:I193" si="15">E130*H130</f>
        <v>40404</v>
      </c>
      <c r="J130">
        <v>225</v>
      </c>
      <c r="K130" s="1">
        <f t="shared" ref="K130:K193" si="16">J130*G130</f>
        <v>26325</v>
      </c>
      <c r="L130" s="1">
        <f>fact_events[[#This Row],[revenue_(before_promo)]]+fact_events[[#This Row],[revenue_(after_promo)]]</f>
        <v>66729</v>
      </c>
      <c r="M130" s="1">
        <f t="shared" ref="M130:M193" si="17">J130-H130</f>
        <v>-34</v>
      </c>
      <c r="N130" s="4">
        <f t="shared" ref="N130:N193" si="18">M130/H130</f>
        <v>-0.13127413127413126</v>
      </c>
      <c r="O130" s="1">
        <f t="shared" ref="O130:O193" si="19">K130-I130</f>
        <v>-14079</v>
      </c>
      <c r="P130" s="5">
        <f t="shared" ref="P130:P193" si="20">O130/6460</f>
        <v>-2.1794117647058822</v>
      </c>
      <c r="Q130" s="1" t="str">
        <f>VLOOKUP(B130,dim_stores[#All],2,FALSE)</f>
        <v>Visakhapatnam</v>
      </c>
      <c r="R130" s="1" t="str">
        <f>VLOOKUP(D130,dim_products[#All],3,FALSE)</f>
        <v>Grocery &amp; Staples</v>
      </c>
      <c r="S130" s="5"/>
    </row>
    <row r="131" spans="1:19" x14ac:dyDescent="0.25">
      <c r="A131" s="1" t="s">
        <v>191</v>
      </c>
      <c r="B131" t="s">
        <v>115</v>
      </c>
      <c r="C131" t="s">
        <v>15</v>
      </c>
      <c r="D131" t="s">
        <v>85</v>
      </c>
      <c r="E131">
        <v>110</v>
      </c>
      <c r="F131" t="s">
        <v>12</v>
      </c>
      <c r="G131" s="1">
        <f t="shared" si="14"/>
        <v>55</v>
      </c>
      <c r="H131">
        <v>71</v>
      </c>
      <c r="I131" s="1">
        <f t="shared" si="15"/>
        <v>7810</v>
      </c>
      <c r="J131">
        <v>90</v>
      </c>
      <c r="K131" s="1">
        <f t="shared" si="16"/>
        <v>4950</v>
      </c>
      <c r="L131" s="1">
        <f>fact_events[[#This Row],[revenue_(before_promo)]]+fact_events[[#This Row],[revenue_(after_promo)]]</f>
        <v>12760</v>
      </c>
      <c r="M131" s="1">
        <f t="shared" si="17"/>
        <v>19</v>
      </c>
      <c r="N131" s="4">
        <f t="shared" si="18"/>
        <v>0.26760563380281688</v>
      </c>
      <c r="O131" s="1">
        <f t="shared" si="19"/>
        <v>-2860</v>
      </c>
      <c r="P131" s="5">
        <f t="shared" si="20"/>
        <v>-0.44272445820433437</v>
      </c>
      <c r="Q131" s="1" t="str">
        <f>VLOOKUP(B131,dim_stores[#All],2,FALSE)</f>
        <v>Bengaluru</v>
      </c>
      <c r="R131" s="1" t="str">
        <f>VLOOKUP(D131,dim_products[#All],3,FALSE)</f>
        <v>Personal Care</v>
      </c>
      <c r="S131" s="5"/>
    </row>
    <row r="132" spans="1:19" x14ac:dyDescent="0.25">
      <c r="A132" s="1" t="s">
        <v>192</v>
      </c>
      <c r="B132" t="s">
        <v>193</v>
      </c>
      <c r="C132" t="s">
        <v>10</v>
      </c>
      <c r="D132" t="s">
        <v>20</v>
      </c>
      <c r="E132">
        <v>300</v>
      </c>
      <c r="F132" t="s">
        <v>21</v>
      </c>
      <c r="G132" s="1">
        <f t="shared" si="14"/>
        <v>150</v>
      </c>
      <c r="H132">
        <v>31</v>
      </c>
      <c r="I132" s="1">
        <f t="shared" si="15"/>
        <v>9300</v>
      </c>
      <c r="J132">
        <v>122</v>
      </c>
      <c r="K132" s="1">
        <f t="shared" si="16"/>
        <v>18300</v>
      </c>
      <c r="L132" s="1">
        <f>fact_events[[#This Row],[revenue_(before_promo)]]+fact_events[[#This Row],[revenue_(after_promo)]]</f>
        <v>27600</v>
      </c>
      <c r="M132" s="1">
        <f t="shared" si="17"/>
        <v>91</v>
      </c>
      <c r="N132" s="4">
        <f t="shared" si="18"/>
        <v>2.935483870967742</v>
      </c>
      <c r="O132" s="1">
        <f t="shared" si="19"/>
        <v>9000</v>
      </c>
      <c r="P132" s="5">
        <f t="shared" si="20"/>
        <v>1.3931888544891642</v>
      </c>
      <c r="Q132" s="1" t="str">
        <f>VLOOKUP(B132,dim_stores[#All],2,FALSE)</f>
        <v>Bengaluru</v>
      </c>
      <c r="R132" s="1" t="str">
        <f>VLOOKUP(D132,dim_products[#All],3,FALSE)</f>
        <v>Home Care</v>
      </c>
      <c r="S132" s="5"/>
    </row>
    <row r="133" spans="1:19" x14ac:dyDescent="0.25">
      <c r="A133" s="1" t="s">
        <v>194</v>
      </c>
      <c r="B133" t="s">
        <v>119</v>
      </c>
      <c r="C133" t="s">
        <v>10</v>
      </c>
      <c r="D133" t="s">
        <v>48</v>
      </c>
      <c r="E133">
        <v>62</v>
      </c>
      <c r="F133" t="s">
        <v>12</v>
      </c>
      <c r="G133" s="1">
        <f t="shared" si="14"/>
        <v>31</v>
      </c>
      <c r="H133">
        <v>64</v>
      </c>
      <c r="I133" s="1">
        <f t="shared" si="15"/>
        <v>3968</v>
      </c>
      <c r="J133">
        <v>89</v>
      </c>
      <c r="K133" s="1">
        <f t="shared" si="16"/>
        <v>2759</v>
      </c>
      <c r="L133" s="1">
        <f>fact_events[[#This Row],[revenue_(before_promo)]]+fact_events[[#This Row],[revenue_(after_promo)]]</f>
        <v>6727</v>
      </c>
      <c r="M133" s="1">
        <f t="shared" si="17"/>
        <v>25</v>
      </c>
      <c r="N133" s="4">
        <f t="shared" si="18"/>
        <v>0.390625</v>
      </c>
      <c r="O133" s="1">
        <f t="shared" si="19"/>
        <v>-1209</v>
      </c>
      <c r="P133" s="5">
        <f t="shared" si="20"/>
        <v>-0.18715170278637772</v>
      </c>
      <c r="Q133" s="1" t="str">
        <f>VLOOKUP(B133,dim_stores[#All],2,FALSE)</f>
        <v>Chennai</v>
      </c>
      <c r="R133" s="1" t="str">
        <f>VLOOKUP(D133,dim_products[#All],3,FALSE)</f>
        <v>Personal Care</v>
      </c>
      <c r="S133" s="5"/>
    </row>
    <row r="134" spans="1:19" x14ac:dyDescent="0.25">
      <c r="A134" s="1" t="s">
        <v>195</v>
      </c>
      <c r="B134" t="s">
        <v>89</v>
      </c>
      <c r="C134" t="s">
        <v>15</v>
      </c>
      <c r="D134" t="s">
        <v>61</v>
      </c>
      <c r="E134">
        <v>172</v>
      </c>
      <c r="F134" t="s">
        <v>54</v>
      </c>
      <c r="G134" s="1">
        <f t="shared" si="14"/>
        <v>115.23999999999998</v>
      </c>
      <c r="H134">
        <v>180</v>
      </c>
      <c r="I134" s="1">
        <f t="shared" si="15"/>
        <v>30960</v>
      </c>
      <c r="J134">
        <v>255</v>
      </c>
      <c r="K134" s="1">
        <f t="shared" si="16"/>
        <v>29386.199999999993</v>
      </c>
      <c r="L134" s="1">
        <f>fact_events[[#This Row],[revenue_(before_promo)]]+fact_events[[#This Row],[revenue_(after_promo)]]</f>
        <v>60346.2</v>
      </c>
      <c r="M134" s="1">
        <f t="shared" si="17"/>
        <v>75</v>
      </c>
      <c r="N134" s="4">
        <f t="shared" si="18"/>
        <v>0.41666666666666669</v>
      </c>
      <c r="O134" s="1">
        <f t="shared" si="19"/>
        <v>-1573.8000000000065</v>
      </c>
      <c r="P134" s="5">
        <f t="shared" si="20"/>
        <v>-0.24362229102167285</v>
      </c>
      <c r="Q134" s="1" t="str">
        <f>VLOOKUP(B134,dim_stores[#All],2,FALSE)</f>
        <v>Vijayawada</v>
      </c>
      <c r="R134" s="1" t="str">
        <f>VLOOKUP(D134,dim_products[#All],3,FALSE)</f>
        <v>Grocery &amp; Staples</v>
      </c>
      <c r="S134" s="5"/>
    </row>
    <row r="135" spans="1:19" x14ac:dyDescent="0.25">
      <c r="A135" s="1" t="s">
        <v>196</v>
      </c>
      <c r="B135" t="s">
        <v>174</v>
      </c>
      <c r="C135" t="s">
        <v>15</v>
      </c>
      <c r="D135" t="s">
        <v>43</v>
      </c>
      <c r="E135">
        <v>415</v>
      </c>
      <c r="F135" t="s">
        <v>17</v>
      </c>
      <c r="G135" s="1">
        <f t="shared" si="14"/>
        <v>311.25</v>
      </c>
      <c r="H135">
        <v>36</v>
      </c>
      <c r="I135" s="1">
        <f t="shared" si="15"/>
        <v>14940</v>
      </c>
      <c r="J135">
        <v>34</v>
      </c>
      <c r="K135" s="1">
        <f t="shared" si="16"/>
        <v>10582.5</v>
      </c>
      <c r="L135" s="1">
        <f>fact_events[[#This Row],[revenue_(before_promo)]]+fact_events[[#This Row],[revenue_(after_promo)]]</f>
        <v>25522.5</v>
      </c>
      <c r="M135" s="1">
        <f t="shared" si="17"/>
        <v>-2</v>
      </c>
      <c r="N135" s="4">
        <f t="shared" si="18"/>
        <v>-5.5555555555555552E-2</v>
      </c>
      <c r="O135" s="1">
        <f t="shared" si="19"/>
        <v>-4357.5</v>
      </c>
      <c r="P135" s="5">
        <f t="shared" si="20"/>
        <v>-0.6745356037151703</v>
      </c>
      <c r="Q135" s="1" t="str">
        <f>VLOOKUP(B135,dim_stores[#All],2,FALSE)</f>
        <v>Trivandrum</v>
      </c>
      <c r="R135" s="1" t="str">
        <f>VLOOKUP(D135,dim_products[#All],3,FALSE)</f>
        <v>Home Care</v>
      </c>
      <c r="S135" s="5"/>
    </row>
    <row r="136" spans="1:19" x14ac:dyDescent="0.25">
      <c r="A136" s="1" t="s">
        <v>197</v>
      </c>
      <c r="B136" t="s">
        <v>40</v>
      </c>
      <c r="C136" t="s">
        <v>15</v>
      </c>
      <c r="D136" t="s">
        <v>43</v>
      </c>
      <c r="E136">
        <v>415</v>
      </c>
      <c r="F136" t="s">
        <v>17</v>
      </c>
      <c r="G136" s="1">
        <f t="shared" si="14"/>
        <v>311.25</v>
      </c>
      <c r="H136">
        <v>50</v>
      </c>
      <c r="I136" s="1">
        <f t="shared" si="15"/>
        <v>20750</v>
      </c>
      <c r="J136">
        <v>43</v>
      </c>
      <c r="K136" s="1">
        <f t="shared" si="16"/>
        <v>13383.75</v>
      </c>
      <c r="L136" s="1">
        <f>fact_events[[#This Row],[revenue_(before_promo)]]+fact_events[[#This Row],[revenue_(after_promo)]]</f>
        <v>34133.75</v>
      </c>
      <c r="M136" s="1">
        <f t="shared" si="17"/>
        <v>-7</v>
      </c>
      <c r="N136" s="4">
        <f t="shared" si="18"/>
        <v>-0.14000000000000001</v>
      </c>
      <c r="O136" s="1">
        <f t="shared" si="19"/>
        <v>-7366.25</v>
      </c>
      <c r="P136" s="5">
        <f t="shared" si="20"/>
        <v>-1.1402863777089782</v>
      </c>
      <c r="Q136" s="1" t="str">
        <f>VLOOKUP(B136,dim_stores[#All],2,FALSE)</f>
        <v>Madurai</v>
      </c>
      <c r="R136" s="1" t="str">
        <f>VLOOKUP(D136,dim_products[#All],3,FALSE)</f>
        <v>Home Care</v>
      </c>
      <c r="S136" s="5"/>
    </row>
    <row r="137" spans="1:19" x14ac:dyDescent="0.25">
      <c r="A137" s="1" t="s">
        <v>198</v>
      </c>
      <c r="B137" t="s">
        <v>23</v>
      </c>
      <c r="C137" t="s">
        <v>15</v>
      </c>
      <c r="D137" t="s">
        <v>20</v>
      </c>
      <c r="E137">
        <v>300</v>
      </c>
      <c r="F137" t="s">
        <v>21</v>
      </c>
      <c r="G137" s="1">
        <f t="shared" si="14"/>
        <v>150</v>
      </c>
      <c r="H137">
        <v>57</v>
      </c>
      <c r="I137" s="1">
        <f t="shared" si="15"/>
        <v>17100</v>
      </c>
      <c r="J137">
        <v>188</v>
      </c>
      <c r="K137" s="1">
        <f t="shared" si="16"/>
        <v>28200</v>
      </c>
      <c r="L137" s="1">
        <f>fact_events[[#This Row],[revenue_(before_promo)]]+fact_events[[#This Row],[revenue_(after_promo)]]</f>
        <v>45300</v>
      </c>
      <c r="M137" s="1">
        <f t="shared" si="17"/>
        <v>131</v>
      </c>
      <c r="N137" s="4">
        <f t="shared" si="18"/>
        <v>2.2982456140350878</v>
      </c>
      <c r="O137" s="1">
        <f t="shared" si="19"/>
        <v>11100</v>
      </c>
      <c r="P137" s="5">
        <f t="shared" si="20"/>
        <v>1.7182662538699691</v>
      </c>
      <c r="Q137" s="1" t="str">
        <f>VLOOKUP(B137,dim_stores[#All],2,FALSE)</f>
        <v>Coimbatore</v>
      </c>
      <c r="R137" s="1" t="str">
        <f>VLOOKUP(D137,dim_products[#All],3,FALSE)</f>
        <v>Home Care</v>
      </c>
      <c r="S137" s="5"/>
    </row>
    <row r="138" spans="1:19" x14ac:dyDescent="0.25">
      <c r="A138" s="1" t="s">
        <v>199</v>
      </c>
      <c r="B138" t="s">
        <v>113</v>
      </c>
      <c r="C138" t="s">
        <v>15</v>
      </c>
      <c r="D138" t="s">
        <v>53</v>
      </c>
      <c r="E138">
        <v>860</v>
      </c>
      <c r="F138" t="s">
        <v>54</v>
      </c>
      <c r="G138" s="1">
        <f t="shared" si="14"/>
        <v>576.19999999999993</v>
      </c>
      <c r="H138">
        <v>364</v>
      </c>
      <c r="I138" s="1">
        <f t="shared" si="15"/>
        <v>313040</v>
      </c>
      <c r="J138">
        <v>451</v>
      </c>
      <c r="K138" s="1">
        <f t="shared" si="16"/>
        <v>259866.19999999998</v>
      </c>
      <c r="L138" s="1">
        <f>fact_events[[#This Row],[revenue_(before_promo)]]+fact_events[[#This Row],[revenue_(after_promo)]]</f>
        <v>572906.19999999995</v>
      </c>
      <c r="M138" s="1">
        <f t="shared" si="17"/>
        <v>87</v>
      </c>
      <c r="N138" s="4">
        <f t="shared" si="18"/>
        <v>0.23901098901098902</v>
      </c>
      <c r="O138" s="1">
        <f t="shared" si="19"/>
        <v>-53173.800000000017</v>
      </c>
      <c r="P138" s="5">
        <f t="shared" si="20"/>
        <v>-8.2312383900928818</v>
      </c>
      <c r="Q138" s="1" t="str">
        <f>VLOOKUP(B138,dim_stores[#All],2,FALSE)</f>
        <v>Chennai</v>
      </c>
      <c r="R138" s="1" t="str">
        <f>VLOOKUP(D138,dim_products[#All],3,FALSE)</f>
        <v>Grocery &amp; Staples</v>
      </c>
      <c r="S138" s="5"/>
    </row>
    <row r="139" spans="1:19" x14ac:dyDescent="0.25">
      <c r="A139" s="1" t="s">
        <v>200</v>
      </c>
      <c r="B139" t="s">
        <v>47</v>
      </c>
      <c r="C139" t="s">
        <v>15</v>
      </c>
      <c r="D139" t="s">
        <v>68</v>
      </c>
      <c r="E139">
        <v>1020</v>
      </c>
      <c r="F139" t="s">
        <v>21</v>
      </c>
      <c r="G139" s="1">
        <f t="shared" si="14"/>
        <v>510</v>
      </c>
      <c r="H139">
        <v>59</v>
      </c>
      <c r="I139" s="1">
        <f t="shared" si="15"/>
        <v>60180</v>
      </c>
      <c r="J139">
        <v>195</v>
      </c>
      <c r="K139" s="1">
        <f t="shared" si="16"/>
        <v>99450</v>
      </c>
      <c r="L139" s="1">
        <f>fact_events[[#This Row],[revenue_(before_promo)]]+fact_events[[#This Row],[revenue_(after_promo)]]</f>
        <v>159630</v>
      </c>
      <c r="M139" s="1">
        <f t="shared" si="17"/>
        <v>136</v>
      </c>
      <c r="N139" s="4">
        <f t="shared" si="18"/>
        <v>2.3050847457627119</v>
      </c>
      <c r="O139" s="1">
        <f t="shared" si="19"/>
        <v>39270</v>
      </c>
      <c r="P139" s="5">
        <f t="shared" si="20"/>
        <v>6.0789473684210522</v>
      </c>
      <c r="Q139" s="1" t="str">
        <f>VLOOKUP(B139,dim_stores[#All],2,FALSE)</f>
        <v>Chennai</v>
      </c>
      <c r="R139" s="1" t="str">
        <f>VLOOKUP(D139,dim_products[#All],3,FALSE)</f>
        <v>Home Appliances</v>
      </c>
      <c r="S139" s="5"/>
    </row>
    <row r="140" spans="1:19" x14ac:dyDescent="0.25">
      <c r="A140" s="1" t="s">
        <v>201</v>
      </c>
      <c r="B140" t="s">
        <v>14</v>
      </c>
      <c r="C140" t="s">
        <v>15</v>
      </c>
      <c r="D140" t="s">
        <v>24</v>
      </c>
      <c r="E140">
        <v>3000</v>
      </c>
      <c r="F140" t="s">
        <v>25</v>
      </c>
      <c r="G140" s="1">
        <f t="shared" si="14"/>
        <v>2500</v>
      </c>
      <c r="H140">
        <v>437</v>
      </c>
      <c r="I140" s="1">
        <f t="shared" si="15"/>
        <v>1311000</v>
      </c>
      <c r="J140">
        <v>1306</v>
      </c>
      <c r="K140" s="1">
        <f t="shared" si="16"/>
        <v>3265000</v>
      </c>
      <c r="L140" s="1">
        <f>fact_events[[#This Row],[revenue_(before_promo)]]+fact_events[[#This Row],[revenue_(after_promo)]]</f>
        <v>4576000</v>
      </c>
      <c r="M140" s="1">
        <f t="shared" si="17"/>
        <v>869</v>
      </c>
      <c r="N140" s="4">
        <f t="shared" si="18"/>
        <v>1.9885583524027459</v>
      </c>
      <c r="O140" s="1">
        <f t="shared" si="19"/>
        <v>1954000</v>
      </c>
      <c r="P140" s="5">
        <f t="shared" si="20"/>
        <v>302.47678018575851</v>
      </c>
      <c r="Q140" s="1" t="str">
        <f>VLOOKUP(B140,dim_stores[#All],2,FALSE)</f>
        <v>Bengaluru</v>
      </c>
      <c r="R140" s="1" t="str">
        <f>VLOOKUP(D140,dim_products[#All],3,FALSE)</f>
        <v>Combo1</v>
      </c>
      <c r="S140" s="5"/>
    </row>
    <row r="141" spans="1:19" x14ac:dyDescent="0.25">
      <c r="A141" s="1" t="s">
        <v>202</v>
      </c>
      <c r="B141" t="s">
        <v>63</v>
      </c>
      <c r="C141" t="s">
        <v>10</v>
      </c>
      <c r="D141" t="s">
        <v>68</v>
      </c>
      <c r="E141">
        <v>1020</v>
      </c>
      <c r="F141" t="s">
        <v>21</v>
      </c>
      <c r="G141" s="1">
        <f t="shared" si="14"/>
        <v>510</v>
      </c>
      <c r="H141">
        <v>82</v>
      </c>
      <c r="I141" s="1">
        <f t="shared" si="15"/>
        <v>83640</v>
      </c>
      <c r="J141">
        <v>322</v>
      </c>
      <c r="K141" s="1">
        <f t="shared" si="16"/>
        <v>164220</v>
      </c>
      <c r="L141" s="1">
        <f>fact_events[[#This Row],[revenue_(before_promo)]]+fact_events[[#This Row],[revenue_(after_promo)]]</f>
        <v>247860</v>
      </c>
      <c r="M141" s="1">
        <f t="shared" si="17"/>
        <v>240</v>
      </c>
      <c r="N141" s="4">
        <f t="shared" si="18"/>
        <v>2.9268292682926829</v>
      </c>
      <c r="O141" s="1">
        <f t="shared" si="19"/>
        <v>80580</v>
      </c>
      <c r="P141" s="5">
        <f t="shared" si="20"/>
        <v>12.473684210526315</v>
      </c>
      <c r="Q141" s="1" t="str">
        <f>VLOOKUP(B141,dim_stores[#All],2,FALSE)</f>
        <v>Visakhapatnam</v>
      </c>
      <c r="R141" s="1" t="str">
        <f>VLOOKUP(D141,dim_products[#All],3,FALSE)</f>
        <v>Home Appliances</v>
      </c>
      <c r="S141" s="5"/>
    </row>
    <row r="142" spans="1:19" x14ac:dyDescent="0.25">
      <c r="A142" s="1" t="s">
        <v>203</v>
      </c>
      <c r="B142" t="s">
        <v>40</v>
      </c>
      <c r="C142" t="s">
        <v>10</v>
      </c>
      <c r="D142" t="s">
        <v>68</v>
      </c>
      <c r="E142">
        <v>1020</v>
      </c>
      <c r="F142" t="s">
        <v>21</v>
      </c>
      <c r="G142" s="1">
        <f t="shared" si="14"/>
        <v>510</v>
      </c>
      <c r="H142">
        <v>76</v>
      </c>
      <c r="I142" s="1">
        <f t="shared" si="15"/>
        <v>77520</v>
      </c>
      <c r="J142">
        <v>300</v>
      </c>
      <c r="K142" s="1">
        <f t="shared" si="16"/>
        <v>153000</v>
      </c>
      <c r="L142" s="1">
        <f>fact_events[[#This Row],[revenue_(before_promo)]]+fact_events[[#This Row],[revenue_(after_promo)]]</f>
        <v>230520</v>
      </c>
      <c r="M142" s="1">
        <f t="shared" si="17"/>
        <v>224</v>
      </c>
      <c r="N142" s="4">
        <f t="shared" si="18"/>
        <v>2.9473684210526314</v>
      </c>
      <c r="O142" s="1">
        <f t="shared" si="19"/>
        <v>75480</v>
      </c>
      <c r="P142" s="5">
        <f t="shared" si="20"/>
        <v>11.684210526315789</v>
      </c>
      <c r="Q142" s="1" t="str">
        <f>VLOOKUP(B142,dim_stores[#All],2,FALSE)</f>
        <v>Madurai</v>
      </c>
      <c r="R142" s="1" t="str">
        <f>VLOOKUP(D142,dim_products[#All],3,FALSE)</f>
        <v>Home Appliances</v>
      </c>
      <c r="S142" s="5"/>
    </row>
    <row r="143" spans="1:19" x14ac:dyDescent="0.25">
      <c r="A143" s="1" t="s">
        <v>204</v>
      </c>
      <c r="B143" t="s">
        <v>137</v>
      </c>
      <c r="C143" t="s">
        <v>10</v>
      </c>
      <c r="D143" t="s">
        <v>48</v>
      </c>
      <c r="E143">
        <v>62</v>
      </c>
      <c r="F143" t="s">
        <v>12</v>
      </c>
      <c r="G143" s="1">
        <f t="shared" si="14"/>
        <v>31</v>
      </c>
      <c r="H143">
        <v>27</v>
      </c>
      <c r="I143" s="1">
        <f t="shared" si="15"/>
        <v>1674</v>
      </c>
      <c r="J143">
        <v>31</v>
      </c>
      <c r="K143" s="1">
        <f t="shared" si="16"/>
        <v>961</v>
      </c>
      <c r="L143" s="1">
        <f>fact_events[[#This Row],[revenue_(before_promo)]]+fact_events[[#This Row],[revenue_(after_promo)]]</f>
        <v>2635</v>
      </c>
      <c r="M143" s="1">
        <f t="shared" si="17"/>
        <v>4</v>
      </c>
      <c r="N143" s="4">
        <f t="shared" si="18"/>
        <v>0.14814814814814814</v>
      </c>
      <c r="O143" s="1">
        <f t="shared" si="19"/>
        <v>-713</v>
      </c>
      <c r="P143" s="5">
        <f t="shared" si="20"/>
        <v>-0.11037151702786378</v>
      </c>
      <c r="Q143" s="1" t="str">
        <f>VLOOKUP(B143,dim_stores[#All],2,FALSE)</f>
        <v>Mangalore</v>
      </c>
      <c r="R143" s="1" t="str">
        <f>VLOOKUP(D143,dim_products[#All],3,FALSE)</f>
        <v>Personal Care</v>
      </c>
      <c r="S143" s="5"/>
    </row>
    <row r="144" spans="1:19" x14ac:dyDescent="0.25">
      <c r="A144" s="1" t="s">
        <v>205</v>
      </c>
      <c r="B144" t="s">
        <v>34</v>
      </c>
      <c r="C144" t="s">
        <v>10</v>
      </c>
      <c r="D144" t="s">
        <v>35</v>
      </c>
      <c r="E144">
        <v>350</v>
      </c>
      <c r="F144" t="s">
        <v>21</v>
      </c>
      <c r="G144" s="1">
        <f t="shared" si="14"/>
        <v>175</v>
      </c>
      <c r="H144">
        <v>135</v>
      </c>
      <c r="I144" s="1">
        <f t="shared" si="15"/>
        <v>47250</v>
      </c>
      <c r="J144">
        <v>534</v>
      </c>
      <c r="K144" s="1">
        <f t="shared" si="16"/>
        <v>93450</v>
      </c>
      <c r="L144" s="1">
        <f>fact_events[[#This Row],[revenue_(before_promo)]]+fact_events[[#This Row],[revenue_(after_promo)]]</f>
        <v>140700</v>
      </c>
      <c r="M144" s="1">
        <f t="shared" si="17"/>
        <v>399</v>
      </c>
      <c r="N144" s="4">
        <f t="shared" si="18"/>
        <v>2.9555555555555557</v>
      </c>
      <c r="O144" s="1">
        <f t="shared" si="19"/>
        <v>46200</v>
      </c>
      <c r="P144" s="5">
        <f t="shared" si="20"/>
        <v>7.151702786377709</v>
      </c>
      <c r="Q144" s="1" t="str">
        <f>VLOOKUP(B144,dim_stores[#All],2,FALSE)</f>
        <v>Hyderabad</v>
      </c>
      <c r="R144" s="1" t="str">
        <f>VLOOKUP(D144,dim_products[#All],3,FALSE)</f>
        <v>Home Appliances</v>
      </c>
      <c r="S144" s="5"/>
    </row>
    <row r="145" spans="1:19" x14ac:dyDescent="0.25">
      <c r="A145" s="1" t="s">
        <v>206</v>
      </c>
      <c r="B145" t="s">
        <v>207</v>
      </c>
      <c r="C145" t="s">
        <v>15</v>
      </c>
      <c r="D145" t="s">
        <v>35</v>
      </c>
      <c r="E145">
        <v>350</v>
      </c>
      <c r="F145" t="s">
        <v>21</v>
      </c>
      <c r="G145" s="1">
        <f t="shared" si="14"/>
        <v>175</v>
      </c>
      <c r="H145">
        <v>68</v>
      </c>
      <c r="I145" s="1">
        <f t="shared" si="15"/>
        <v>23800</v>
      </c>
      <c r="J145">
        <v>235</v>
      </c>
      <c r="K145" s="1">
        <f t="shared" si="16"/>
        <v>41125</v>
      </c>
      <c r="L145" s="1">
        <f>fact_events[[#This Row],[revenue_(before_promo)]]+fact_events[[#This Row],[revenue_(after_promo)]]</f>
        <v>64925</v>
      </c>
      <c r="M145" s="1">
        <f t="shared" si="17"/>
        <v>167</v>
      </c>
      <c r="N145" s="4">
        <f t="shared" si="18"/>
        <v>2.4558823529411766</v>
      </c>
      <c r="O145" s="1">
        <f t="shared" si="19"/>
        <v>17325</v>
      </c>
      <c r="P145" s="5">
        <f t="shared" si="20"/>
        <v>2.681888544891641</v>
      </c>
      <c r="Q145" s="1" t="str">
        <f>VLOOKUP(B145,dim_stores[#All],2,FALSE)</f>
        <v>Hyderabad</v>
      </c>
      <c r="R145" s="1" t="str">
        <f>VLOOKUP(D145,dim_products[#All],3,FALSE)</f>
        <v>Home Appliances</v>
      </c>
      <c r="S145" s="5"/>
    </row>
    <row r="146" spans="1:19" x14ac:dyDescent="0.25">
      <c r="A146" s="1" t="s">
        <v>208</v>
      </c>
      <c r="B146" t="s">
        <v>117</v>
      </c>
      <c r="C146" t="s">
        <v>10</v>
      </c>
      <c r="D146" t="s">
        <v>38</v>
      </c>
      <c r="E146">
        <v>1190</v>
      </c>
      <c r="F146" t="s">
        <v>21</v>
      </c>
      <c r="G146" s="1">
        <f t="shared" si="14"/>
        <v>595</v>
      </c>
      <c r="H146">
        <v>27</v>
      </c>
      <c r="I146" s="1">
        <f t="shared" si="15"/>
        <v>32130</v>
      </c>
      <c r="J146">
        <v>106</v>
      </c>
      <c r="K146" s="1">
        <f t="shared" si="16"/>
        <v>63070</v>
      </c>
      <c r="L146" s="1">
        <f>fact_events[[#This Row],[revenue_(before_promo)]]+fact_events[[#This Row],[revenue_(after_promo)]]</f>
        <v>95200</v>
      </c>
      <c r="M146" s="1">
        <f t="shared" si="17"/>
        <v>79</v>
      </c>
      <c r="N146" s="4">
        <f t="shared" si="18"/>
        <v>2.925925925925926</v>
      </c>
      <c r="O146" s="1">
        <f t="shared" si="19"/>
        <v>30940</v>
      </c>
      <c r="P146" s="5">
        <f t="shared" si="20"/>
        <v>4.7894736842105265</v>
      </c>
      <c r="Q146" s="1" t="str">
        <f>VLOOKUP(B146,dim_stores[#All],2,FALSE)</f>
        <v>Mangalore</v>
      </c>
      <c r="R146" s="1" t="str">
        <f>VLOOKUP(D146,dim_products[#All],3,FALSE)</f>
        <v>Home Care</v>
      </c>
      <c r="S146" s="5"/>
    </row>
    <row r="147" spans="1:19" x14ac:dyDescent="0.25">
      <c r="A147" s="1" t="s">
        <v>209</v>
      </c>
      <c r="B147" t="s">
        <v>37</v>
      </c>
      <c r="C147" t="s">
        <v>10</v>
      </c>
      <c r="D147" t="s">
        <v>51</v>
      </c>
      <c r="E147">
        <v>370</v>
      </c>
      <c r="F147" t="s">
        <v>21</v>
      </c>
      <c r="G147" s="1">
        <f t="shared" si="14"/>
        <v>185</v>
      </c>
      <c r="H147">
        <v>363</v>
      </c>
      <c r="I147" s="1">
        <f t="shared" si="15"/>
        <v>134310</v>
      </c>
      <c r="J147">
        <v>990</v>
      </c>
      <c r="K147" s="1">
        <f t="shared" si="16"/>
        <v>183150</v>
      </c>
      <c r="L147" s="1">
        <f>fact_events[[#This Row],[revenue_(before_promo)]]+fact_events[[#This Row],[revenue_(after_promo)]]</f>
        <v>317460</v>
      </c>
      <c r="M147" s="1">
        <f t="shared" si="17"/>
        <v>627</v>
      </c>
      <c r="N147" s="4">
        <f t="shared" si="18"/>
        <v>1.7272727272727273</v>
      </c>
      <c r="O147" s="1">
        <f t="shared" si="19"/>
        <v>48840</v>
      </c>
      <c r="P147" s="5">
        <f t="shared" si="20"/>
        <v>7.560371517027864</v>
      </c>
      <c r="Q147" s="1" t="str">
        <f>VLOOKUP(B147,dim_stores[#All],2,FALSE)</f>
        <v>Coimbatore</v>
      </c>
      <c r="R147" s="1" t="str">
        <f>VLOOKUP(D147,dim_products[#All],3,FALSE)</f>
        <v>Grocery &amp; Staples</v>
      </c>
      <c r="S147" s="5"/>
    </row>
    <row r="148" spans="1:19" x14ac:dyDescent="0.25">
      <c r="A148" s="1" t="s">
        <v>210</v>
      </c>
      <c r="B148" t="s">
        <v>139</v>
      </c>
      <c r="C148" t="s">
        <v>15</v>
      </c>
      <c r="D148" t="s">
        <v>16</v>
      </c>
      <c r="E148">
        <v>156</v>
      </c>
      <c r="F148" t="s">
        <v>17</v>
      </c>
      <c r="G148" s="1">
        <f t="shared" si="14"/>
        <v>117</v>
      </c>
      <c r="H148">
        <v>196</v>
      </c>
      <c r="I148" s="1">
        <f t="shared" si="15"/>
        <v>30576</v>
      </c>
      <c r="J148">
        <v>174</v>
      </c>
      <c r="K148" s="1">
        <f t="shared" si="16"/>
        <v>20358</v>
      </c>
      <c r="L148" s="1">
        <f>fact_events[[#This Row],[revenue_(before_promo)]]+fact_events[[#This Row],[revenue_(after_promo)]]</f>
        <v>50934</v>
      </c>
      <c r="M148" s="1">
        <f t="shared" si="17"/>
        <v>-22</v>
      </c>
      <c r="N148" s="4">
        <f t="shared" si="18"/>
        <v>-0.11224489795918367</v>
      </c>
      <c r="O148" s="1">
        <f t="shared" si="19"/>
        <v>-10218</v>
      </c>
      <c r="P148" s="5">
        <f t="shared" si="20"/>
        <v>-1.5817337461300309</v>
      </c>
      <c r="Q148" s="1" t="str">
        <f>VLOOKUP(B148,dim_stores[#All],2,FALSE)</f>
        <v>Visakhapatnam</v>
      </c>
      <c r="R148" s="1" t="str">
        <f>VLOOKUP(D148,dim_products[#All],3,FALSE)</f>
        <v>Grocery &amp; Staples</v>
      </c>
      <c r="S148" s="5"/>
    </row>
    <row r="149" spans="1:19" x14ac:dyDescent="0.25">
      <c r="A149" s="1" t="s">
        <v>211</v>
      </c>
      <c r="B149" t="s">
        <v>212</v>
      </c>
      <c r="C149" t="s">
        <v>10</v>
      </c>
      <c r="D149" t="s">
        <v>35</v>
      </c>
      <c r="E149">
        <v>350</v>
      </c>
      <c r="F149" t="s">
        <v>21</v>
      </c>
      <c r="G149" s="1">
        <f t="shared" si="14"/>
        <v>175</v>
      </c>
      <c r="H149">
        <v>133</v>
      </c>
      <c r="I149" s="1">
        <f t="shared" si="15"/>
        <v>46550</v>
      </c>
      <c r="J149">
        <v>559</v>
      </c>
      <c r="K149" s="1">
        <f t="shared" si="16"/>
        <v>97825</v>
      </c>
      <c r="L149" s="1">
        <f>fact_events[[#This Row],[revenue_(before_promo)]]+fact_events[[#This Row],[revenue_(after_promo)]]</f>
        <v>144375</v>
      </c>
      <c r="M149" s="1">
        <f t="shared" si="17"/>
        <v>426</v>
      </c>
      <c r="N149" s="4">
        <f t="shared" si="18"/>
        <v>3.2030075187969924</v>
      </c>
      <c r="O149" s="1">
        <f t="shared" si="19"/>
        <v>51275</v>
      </c>
      <c r="P149" s="5">
        <f t="shared" si="20"/>
        <v>7.9373065015479876</v>
      </c>
      <c r="Q149" s="1" t="str">
        <f>VLOOKUP(B149,dim_stores[#All],2,FALSE)</f>
        <v>Bengaluru</v>
      </c>
      <c r="R149" s="1" t="str">
        <f>VLOOKUP(D149,dim_products[#All],3,FALSE)</f>
        <v>Home Appliances</v>
      </c>
      <c r="S149" s="5"/>
    </row>
    <row r="150" spans="1:19" x14ac:dyDescent="0.25">
      <c r="A150" s="1" t="s">
        <v>213</v>
      </c>
      <c r="B150" t="s">
        <v>161</v>
      </c>
      <c r="C150" t="s">
        <v>10</v>
      </c>
      <c r="D150" t="s">
        <v>11</v>
      </c>
      <c r="E150">
        <v>190</v>
      </c>
      <c r="F150" t="s">
        <v>12</v>
      </c>
      <c r="G150" s="1">
        <f t="shared" si="14"/>
        <v>95</v>
      </c>
      <c r="H150">
        <v>58</v>
      </c>
      <c r="I150" s="1">
        <f t="shared" si="15"/>
        <v>11020</v>
      </c>
      <c r="J150">
        <v>81</v>
      </c>
      <c r="K150" s="1">
        <f t="shared" si="16"/>
        <v>7695</v>
      </c>
      <c r="L150" s="1">
        <f>fact_events[[#This Row],[revenue_(before_promo)]]+fact_events[[#This Row],[revenue_(after_promo)]]</f>
        <v>18715</v>
      </c>
      <c r="M150" s="1">
        <f t="shared" si="17"/>
        <v>23</v>
      </c>
      <c r="N150" s="4">
        <f t="shared" si="18"/>
        <v>0.39655172413793105</v>
      </c>
      <c r="O150" s="1">
        <f t="shared" si="19"/>
        <v>-3325</v>
      </c>
      <c r="P150" s="5">
        <f t="shared" si="20"/>
        <v>-0.51470588235294112</v>
      </c>
      <c r="Q150" s="1" t="str">
        <f>VLOOKUP(B150,dim_stores[#All],2,FALSE)</f>
        <v>Chennai</v>
      </c>
      <c r="R150" s="1" t="str">
        <f>VLOOKUP(D150,dim_products[#All],3,FALSE)</f>
        <v>Personal Care</v>
      </c>
      <c r="S150" s="5"/>
    </row>
    <row r="151" spans="1:19" x14ac:dyDescent="0.25">
      <c r="A151" s="1" t="s">
        <v>214</v>
      </c>
      <c r="B151" t="s">
        <v>142</v>
      </c>
      <c r="C151" t="s">
        <v>15</v>
      </c>
      <c r="D151" t="s">
        <v>38</v>
      </c>
      <c r="E151">
        <v>1190</v>
      </c>
      <c r="F151" t="s">
        <v>21</v>
      </c>
      <c r="G151" s="1">
        <f t="shared" si="14"/>
        <v>595</v>
      </c>
      <c r="H151">
        <v>35</v>
      </c>
      <c r="I151" s="1">
        <f t="shared" si="15"/>
        <v>41650</v>
      </c>
      <c r="J151">
        <v>122</v>
      </c>
      <c r="K151" s="1">
        <f t="shared" si="16"/>
        <v>72590</v>
      </c>
      <c r="L151" s="1">
        <f>fact_events[[#This Row],[revenue_(before_promo)]]+fact_events[[#This Row],[revenue_(after_promo)]]</f>
        <v>114240</v>
      </c>
      <c r="M151" s="1">
        <f t="shared" si="17"/>
        <v>87</v>
      </c>
      <c r="N151" s="4">
        <f t="shared" si="18"/>
        <v>2.4857142857142858</v>
      </c>
      <c r="O151" s="1">
        <f t="shared" si="19"/>
        <v>30940</v>
      </c>
      <c r="P151" s="5">
        <f t="shared" si="20"/>
        <v>4.7894736842105265</v>
      </c>
      <c r="Q151" s="1" t="str">
        <f>VLOOKUP(B151,dim_stores[#All],2,FALSE)</f>
        <v>Madurai</v>
      </c>
      <c r="R151" s="1" t="str">
        <f>VLOOKUP(D151,dim_products[#All],3,FALSE)</f>
        <v>Home Care</v>
      </c>
      <c r="S151" s="5"/>
    </row>
    <row r="152" spans="1:19" x14ac:dyDescent="0.25">
      <c r="A152" s="1" t="s">
        <v>215</v>
      </c>
      <c r="B152" t="s">
        <v>137</v>
      </c>
      <c r="C152" t="s">
        <v>15</v>
      </c>
      <c r="D152" t="s">
        <v>35</v>
      </c>
      <c r="E152">
        <v>350</v>
      </c>
      <c r="F152" t="s">
        <v>21</v>
      </c>
      <c r="G152" s="1">
        <f t="shared" si="14"/>
        <v>175</v>
      </c>
      <c r="H152">
        <v>38</v>
      </c>
      <c r="I152" s="1">
        <f t="shared" si="15"/>
        <v>13300</v>
      </c>
      <c r="J152">
        <v>133</v>
      </c>
      <c r="K152" s="1">
        <f t="shared" si="16"/>
        <v>23275</v>
      </c>
      <c r="L152" s="1">
        <f>fact_events[[#This Row],[revenue_(before_promo)]]+fact_events[[#This Row],[revenue_(after_promo)]]</f>
        <v>36575</v>
      </c>
      <c r="M152" s="1">
        <f t="shared" si="17"/>
        <v>95</v>
      </c>
      <c r="N152" s="4">
        <f t="shared" si="18"/>
        <v>2.5</v>
      </c>
      <c r="O152" s="1">
        <f t="shared" si="19"/>
        <v>9975</v>
      </c>
      <c r="P152" s="5">
        <f t="shared" si="20"/>
        <v>1.5441176470588236</v>
      </c>
      <c r="Q152" s="1" t="str">
        <f>VLOOKUP(B152,dim_stores[#All],2,FALSE)</f>
        <v>Mangalore</v>
      </c>
      <c r="R152" s="1" t="str">
        <f>VLOOKUP(D152,dim_products[#All],3,FALSE)</f>
        <v>Home Appliances</v>
      </c>
      <c r="S152" s="5"/>
    </row>
    <row r="153" spans="1:19" x14ac:dyDescent="0.25">
      <c r="A153" s="1" t="s">
        <v>216</v>
      </c>
      <c r="B153" t="s">
        <v>207</v>
      </c>
      <c r="C153" t="s">
        <v>15</v>
      </c>
      <c r="D153" t="s">
        <v>16</v>
      </c>
      <c r="E153">
        <v>156</v>
      </c>
      <c r="F153" t="s">
        <v>17</v>
      </c>
      <c r="G153" s="1">
        <f t="shared" si="14"/>
        <v>117</v>
      </c>
      <c r="H153">
        <v>351</v>
      </c>
      <c r="I153" s="1">
        <f t="shared" si="15"/>
        <v>54756</v>
      </c>
      <c r="J153">
        <v>305</v>
      </c>
      <c r="K153" s="1">
        <f t="shared" si="16"/>
        <v>35685</v>
      </c>
      <c r="L153" s="1">
        <f>fact_events[[#This Row],[revenue_(before_promo)]]+fact_events[[#This Row],[revenue_(after_promo)]]</f>
        <v>90441</v>
      </c>
      <c r="M153" s="1">
        <f t="shared" si="17"/>
        <v>-46</v>
      </c>
      <c r="N153" s="4">
        <f t="shared" si="18"/>
        <v>-0.13105413105413105</v>
      </c>
      <c r="O153" s="1">
        <f t="shared" si="19"/>
        <v>-19071</v>
      </c>
      <c r="P153" s="5">
        <f t="shared" si="20"/>
        <v>-2.9521671826625386</v>
      </c>
      <c r="Q153" s="1" t="str">
        <f>VLOOKUP(B153,dim_stores[#All],2,FALSE)</f>
        <v>Hyderabad</v>
      </c>
      <c r="R153" s="1" t="str">
        <f>VLOOKUP(D153,dim_products[#All],3,FALSE)</f>
        <v>Grocery &amp; Staples</v>
      </c>
      <c r="S153" s="5"/>
    </row>
    <row r="154" spans="1:19" x14ac:dyDescent="0.25">
      <c r="A154" s="1" t="s">
        <v>217</v>
      </c>
      <c r="B154" t="s">
        <v>29</v>
      </c>
      <c r="C154" t="s">
        <v>15</v>
      </c>
      <c r="D154" t="s">
        <v>28</v>
      </c>
      <c r="E154">
        <v>55</v>
      </c>
      <c r="F154" t="s">
        <v>17</v>
      </c>
      <c r="G154" s="1">
        <f t="shared" si="14"/>
        <v>41.25</v>
      </c>
      <c r="H154">
        <v>136</v>
      </c>
      <c r="I154" s="1">
        <f t="shared" si="15"/>
        <v>7480</v>
      </c>
      <c r="J154">
        <v>121</v>
      </c>
      <c r="K154" s="1">
        <f t="shared" si="16"/>
        <v>4991.25</v>
      </c>
      <c r="L154" s="1">
        <f>fact_events[[#This Row],[revenue_(before_promo)]]+fact_events[[#This Row],[revenue_(after_promo)]]</f>
        <v>12471.25</v>
      </c>
      <c r="M154" s="1">
        <f t="shared" si="17"/>
        <v>-15</v>
      </c>
      <c r="N154" s="4">
        <f t="shared" si="18"/>
        <v>-0.11029411764705882</v>
      </c>
      <c r="O154" s="1">
        <f t="shared" si="19"/>
        <v>-2488.75</v>
      </c>
      <c r="P154" s="5">
        <f t="shared" si="20"/>
        <v>-0.38525541795665635</v>
      </c>
      <c r="Q154" s="1" t="str">
        <f>VLOOKUP(B154,dim_stores[#All],2,FALSE)</f>
        <v>Bengaluru</v>
      </c>
      <c r="R154" s="1" t="str">
        <f>VLOOKUP(D154,dim_products[#All],3,FALSE)</f>
        <v>Home Care</v>
      </c>
      <c r="S154" s="5"/>
    </row>
    <row r="155" spans="1:19" x14ac:dyDescent="0.25">
      <c r="A155" s="1" t="s">
        <v>218</v>
      </c>
      <c r="B155" t="s">
        <v>63</v>
      </c>
      <c r="C155" t="s">
        <v>10</v>
      </c>
      <c r="D155" t="s">
        <v>51</v>
      </c>
      <c r="E155">
        <v>370</v>
      </c>
      <c r="F155" t="s">
        <v>21</v>
      </c>
      <c r="G155" s="1">
        <f t="shared" si="14"/>
        <v>185</v>
      </c>
      <c r="H155">
        <v>252</v>
      </c>
      <c r="I155" s="1">
        <f t="shared" si="15"/>
        <v>93240</v>
      </c>
      <c r="J155">
        <v>985</v>
      </c>
      <c r="K155" s="1">
        <f t="shared" si="16"/>
        <v>182225</v>
      </c>
      <c r="L155" s="1">
        <f>fact_events[[#This Row],[revenue_(before_promo)]]+fact_events[[#This Row],[revenue_(after_promo)]]</f>
        <v>275465</v>
      </c>
      <c r="M155" s="1">
        <f t="shared" si="17"/>
        <v>733</v>
      </c>
      <c r="N155" s="4">
        <f t="shared" si="18"/>
        <v>2.9087301587301586</v>
      </c>
      <c r="O155" s="1">
        <f t="shared" si="19"/>
        <v>88985</v>
      </c>
      <c r="P155" s="5">
        <f t="shared" si="20"/>
        <v>13.774767801857585</v>
      </c>
      <c r="Q155" s="1" t="str">
        <f>VLOOKUP(B155,dim_stores[#All],2,FALSE)</f>
        <v>Visakhapatnam</v>
      </c>
      <c r="R155" s="1" t="str">
        <f>VLOOKUP(D155,dim_products[#All],3,FALSE)</f>
        <v>Grocery &amp; Staples</v>
      </c>
      <c r="S155" s="5"/>
    </row>
    <row r="156" spans="1:19" x14ac:dyDescent="0.25">
      <c r="A156" s="1" t="s">
        <v>219</v>
      </c>
      <c r="B156" t="s">
        <v>139</v>
      </c>
      <c r="C156" t="s">
        <v>15</v>
      </c>
      <c r="D156" t="s">
        <v>24</v>
      </c>
      <c r="E156">
        <v>3000</v>
      </c>
      <c r="F156" t="s">
        <v>25</v>
      </c>
      <c r="G156" s="1">
        <f t="shared" si="14"/>
        <v>2500</v>
      </c>
      <c r="H156">
        <v>260</v>
      </c>
      <c r="I156" s="1">
        <f t="shared" si="15"/>
        <v>780000</v>
      </c>
      <c r="J156">
        <v>681</v>
      </c>
      <c r="K156" s="1">
        <f t="shared" si="16"/>
        <v>1702500</v>
      </c>
      <c r="L156" s="1">
        <f>fact_events[[#This Row],[revenue_(before_promo)]]+fact_events[[#This Row],[revenue_(after_promo)]]</f>
        <v>2482500</v>
      </c>
      <c r="M156" s="1">
        <f t="shared" si="17"/>
        <v>421</v>
      </c>
      <c r="N156" s="4">
        <f t="shared" si="18"/>
        <v>1.6192307692307693</v>
      </c>
      <c r="O156" s="1">
        <f t="shared" si="19"/>
        <v>922500</v>
      </c>
      <c r="P156" s="5">
        <f t="shared" si="20"/>
        <v>142.80185758513932</v>
      </c>
      <c r="Q156" s="1" t="str">
        <f>VLOOKUP(B156,dim_stores[#All],2,FALSE)</f>
        <v>Visakhapatnam</v>
      </c>
      <c r="R156" s="1" t="str">
        <f>VLOOKUP(D156,dim_products[#All],3,FALSE)</f>
        <v>Combo1</v>
      </c>
      <c r="S156" s="5"/>
    </row>
    <row r="157" spans="1:19" x14ac:dyDescent="0.25">
      <c r="A157" s="1" t="s">
        <v>220</v>
      </c>
      <c r="B157" t="s">
        <v>89</v>
      </c>
      <c r="C157" t="s">
        <v>15</v>
      </c>
      <c r="D157" t="s">
        <v>51</v>
      </c>
      <c r="E157">
        <v>290</v>
      </c>
      <c r="F157" t="s">
        <v>17</v>
      </c>
      <c r="G157" s="1">
        <f t="shared" si="14"/>
        <v>217.5</v>
      </c>
      <c r="H157">
        <v>150</v>
      </c>
      <c r="I157" s="1">
        <f t="shared" si="15"/>
        <v>43500</v>
      </c>
      <c r="J157">
        <v>123</v>
      </c>
      <c r="K157" s="1">
        <f t="shared" si="16"/>
        <v>26752.5</v>
      </c>
      <c r="L157" s="1">
        <f>fact_events[[#This Row],[revenue_(before_promo)]]+fact_events[[#This Row],[revenue_(after_promo)]]</f>
        <v>70252.5</v>
      </c>
      <c r="M157" s="1">
        <f t="shared" si="17"/>
        <v>-27</v>
      </c>
      <c r="N157" s="4">
        <f t="shared" si="18"/>
        <v>-0.18</v>
      </c>
      <c r="O157" s="1">
        <f t="shared" si="19"/>
        <v>-16747.5</v>
      </c>
      <c r="P157" s="5">
        <f t="shared" si="20"/>
        <v>-2.5924922600619196</v>
      </c>
      <c r="Q157" s="1" t="str">
        <f>VLOOKUP(B157,dim_stores[#All],2,FALSE)</f>
        <v>Vijayawada</v>
      </c>
      <c r="R157" s="1" t="str">
        <f>VLOOKUP(D157,dim_products[#All],3,FALSE)</f>
        <v>Grocery &amp; Staples</v>
      </c>
      <c r="S157" s="5"/>
    </row>
    <row r="158" spans="1:19" x14ac:dyDescent="0.25">
      <c r="A158" s="1" t="s">
        <v>221</v>
      </c>
      <c r="B158" t="s">
        <v>45</v>
      </c>
      <c r="C158" t="s">
        <v>10</v>
      </c>
      <c r="D158" t="s">
        <v>11</v>
      </c>
      <c r="E158">
        <v>190</v>
      </c>
      <c r="F158" t="s">
        <v>12</v>
      </c>
      <c r="G158" s="1">
        <f t="shared" si="14"/>
        <v>95</v>
      </c>
      <c r="H158">
        <v>49</v>
      </c>
      <c r="I158" s="1">
        <f t="shared" si="15"/>
        <v>9310</v>
      </c>
      <c r="J158">
        <v>69</v>
      </c>
      <c r="K158" s="1">
        <f t="shared" si="16"/>
        <v>6555</v>
      </c>
      <c r="L158" s="1">
        <f>fact_events[[#This Row],[revenue_(before_promo)]]+fact_events[[#This Row],[revenue_(after_promo)]]</f>
        <v>15865</v>
      </c>
      <c r="M158" s="1">
        <f t="shared" si="17"/>
        <v>20</v>
      </c>
      <c r="N158" s="4">
        <f t="shared" si="18"/>
        <v>0.40816326530612246</v>
      </c>
      <c r="O158" s="1">
        <f t="shared" si="19"/>
        <v>-2755</v>
      </c>
      <c r="P158" s="5">
        <f t="shared" si="20"/>
        <v>-0.4264705882352941</v>
      </c>
      <c r="Q158" s="1" t="str">
        <f>VLOOKUP(B158,dim_stores[#All],2,FALSE)</f>
        <v>Hyderabad</v>
      </c>
      <c r="R158" s="1" t="str">
        <f>VLOOKUP(D158,dim_products[#All],3,FALSE)</f>
        <v>Personal Care</v>
      </c>
      <c r="S158" s="5"/>
    </row>
    <row r="159" spans="1:19" x14ac:dyDescent="0.25">
      <c r="A159" s="1" t="s">
        <v>222</v>
      </c>
      <c r="B159" t="s">
        <v>34</v>
      </c>
      <c r="C159" t="s">
        <v>10</v>
      </c>
      <c r="D159" t="s">
        <v>38</v>
      </c>
      <c r="E159">
        <v>1190</v>
      </c>
      <c r="F159" t="s">
        <v>21</v>
      </c>
      <c r="G159" s="1">
        <f t="shared" si="14"/>
        <v>595</v>
      </c>
      <c r="H159">
        <v>51</v>
      </c>
      <c r="I159" s="1">
        <f t="shared" si="15"/>
        <v>60690</v>
      </c>
      <c r="J159">
        <v>203</v>
      </c>
      <c r="K159" s="1">
        <f t="shared" si="16"/>
        <v>120785</v>
      </c>
      <c r="L159" s="1">
        <f>fact_events[[#This Row],[revenue_(before_promo)]]+fact_events[[#This Row],[revenue_(after_promo)]]</f>
        <v>181475</v>
      </c>
      <c r="M159" s="1">
        <f t="shared" si="17"/>
        <v>152</v>
      </c>
      <c r="N159" s="4">
        <f t="shared" si="18"/>
        <v>2.9803921568627452</v>
      </c>
      <c r="O159" s="1">
        <f t="shared" si="19"/>
        <v>60095</v>
      </c>
      <c r="P159" s="5">
        <f t="shared" si="20"/>
        <v>9.3026315789473681</v>
      </c>
      <c r="Q159" s="1" t="str">
        <f>VLOOKUP(B159,dim_stores[#All],2,FALSE)</f>
        <v>Hyderabad</v>
      </c>
      <c r="R159" s="1" t="str">
        <f>VLOOKUP(D159,dim_products[#All],3,FALSE)</f>
        <v>Home Care</v>
      </c>
      <c r="S159" s="5"/>
    </row>
    <row r="160" spans="1:19" x14ac:dyDescent="0.25">
      <c r="A160" s="1" t="s">
        <v>223</v>
      </c>
      <c r="B160" t="s">
        <v>84</v>
      </c>
      <c r="C160" t="s">
        <v>15</v>
      </c>
      <c r="D160" t="s">
        <v>85</v>
      </c>
      <c r="E160">
        <v>110</v>
      </c>
      <c r="F160" t="s">
        <v>12</v>
      </c>
      <c r="G160" s="1">
        <f t="shared" si="14"/>
        <v>55</v>
      </c>
      <c r="H160">
        <v>103</v>
      </c>
      <c r="I160" s="1">
        <f t="shared" si="15"/>
        <v>11330</v>
      </c>
      <c r="J160">
        <v>159</v>
      </c>
      <c r="K160" s="1">
        <f t="shared" si="16"/>
        <v>8745</v>
      </c>
      <c r="L160" s="1">
        <f>fact_events[[#This Row],[revenue_(before_promo)]]+fact_events[[#This Row],[revenue_(after_promo)]]</f>
        <v>20075</v>
      </c>
      <c r="M160" s="1">
        <f t="shared" si="17"/>
        <v>56</v>
      </c>
      <c r="N160" s="4">
        <f t="shared" si="18"/>
        <v>0.5436893203883495</v>
      </c>
      <c r="O160" s="1">
        <f t="shared" si="19"/>
        <v>-2585</v>
      </c>
      <c r="P160" s="5">
        <f t="shared" si="20"/>
        <v>-0.40015479876160992</v>
      </c>
      <c r="Q160" s="1" t="str">
        <f>VLOOKUP(B160,dim_stores[#All],2,FALSE)</f>
        <v>Mysuru</v>
      </c>
      <c r="R160" s="1" t="str">
        <f>VLOOKUP(D160,dim_products[#All],3,FALSE)</f>
        <v>Personal Care</v>
      </c>
      <c r="S160" s="5"/>
    </row>
    <row r="161" spans="1:19" x14ac:dyDescent="0.25">
      <c r="A161" s="1" t="s">
        <v>224</v>
      </c>
      <c r="B161" t="s">
        <v>190</v>
      </c>
      <c r="C161" t="s">
        <v>10</v>
      </c>
      <c r="D161" t="s">
        <v>68</v>
      </c>
      <c r="E161">
        <v>1020</v>
      </c>
      <c r="F161" t="s">
        <v>21</v>
      </c>
      <c r="G161" s="1">
        <f t="shared" si="14"/>
        <v>510</v>
      </c>
      <c r="H161">
        <v>61</v>
      </c>
      <c r="I161" s="1">
        <f t="shared" si="15"/>
        <v>62220</v>
      </c>
      <c r="J161">
        <v>234</v>
      </c>
      <c r="K161" s="1">
        <f t="shared" si="16"/>
        <v>119340</v>
      </c>
      <c r="L161" s="1">
        <f>fact_events[[#This Row],[revenue_(before_promo)]]+fact_events[[#This Row],[revenue_(after_promo)]]</f>
        <v>181560</v>
      </c>
      <c r="M161" s="1">
        <f t="shared" si="17"/>
        <v>173</v>
      </c>
      <c r="N161" s="4">
        <f t="shared" si="18"/>
        <v>2.8360655737704916</v>
      </c>
      <c r="O161" s="1">
        <f t="shared" si="19"/>
        <v>57120</v>
      </c>
      <c r="P161" s="5">
        <f t="shared" si="20"/>
        <v>8.8421052631578956</v>
      </c>
      <c r="Q161" s="1" t="str">
        <f>VLOOKUP(B161,dim_stores[#All],2,FALSE)</f>
        <v>Visakhapatnam</v>
      </c>
      <c r="R161" s="1" t="str">
        <f>VLOOKUP(D161,dim_products[#All],3,FALSE)</f>
        <v>Home Appliances</v>
      </c>
      <c r="S161" s="5"/>
    </row>
    <row r="162" spans="1:19" x14ac:dyDescent="0.25">
      <c r="A162" s="1" t="s">
        <v>225</v>
      </c>
      <c r="B162" t="s">
        <v>119</v>
      </c>
      <c r="C162" t="s">
        <v>15</v>
      </c>
      <c r="D162" t="s">
        <v>16</v>
      </c>
      <c r="E162">
        <v>156</v>
      </c>
      <c r="F162" t="s">
        <v>17</v>
      </c>
      <c r="G162" s="1">
        <f t="shared" si="14"/>
        <v>117</v>
      </c>
      <c r="H162">
        <v>330</v>
      </c>
      <c r="I162" s="1">
        <f t="shared" si="15"/>
        <v>51480</v>
      </c>
      <c r="J162">
        <v>290</v>
      </c>
      <c r="K162" s="1">
        <f t="shared" si="16"/>
        <v>33930</v>
      </c>
      <c r="L162" s="1">
        <f>fact_events[[#This Row],[revenue_(before_promo)]]+fact_events[[#This Row],[revenue_(after_promo)]]</f>
        <v>85410</v>
      </c>
      <c r="M162" s="1">
        <f t="shared" si="17"/>
        <v>-40</v>
      </c>
      <c r="N162" s="4">
        <f t="shared" si="18"/>
        <v>-0.12121212121212122</v>
      </c>
      <c r="O162" s="1">
        <f t="shared" si="19"/>
        <v>-17550</v>
      </c>
      <c r="P162" s="5">
        <f t="shared" si="20"/>
        <v>-2.7167182662538698</v>
      </c>
      <c r="Q162" s="1" t="str">
        <f>VLOOKUP(B162,dim_stores[#All],2,FALSE)</f>
        <v>Chennai</v>
      </c>
      <c r="R162" s="1" t="str">
        <f>VLOOKUP(D162,dim_products[#All],3,FALSE)</f>
        <v>Grocery &amp; Staples</v>
      </c>
      <c r="S162" s="5"/>
    </row>
    <row r="163" spans="1:19" x14ac:dyDescent="0.25">
      <c r="A163" s="1" t="s">
        <v>226</v>
      </c>
      <c r="B163" t="s">
        <v>23</v>
      </c>
      <c r="C163" t="s">
        <v>10</v>
      </c>
      <c r="D163" t="s">
        <v>16</v>
      </c>
      <c r="E163">
        <v>200</v>
      </c>
      <c r="F163" t="s">
        <v>21</v>
      </c>
      <c r="G163" s="1">
        <f t="shared" si="14"/>
        <v>100</v>
      </c>
      <c r="H163">
        <v>267</v>
      </c>
      <c r="I163" s="1">
        <f t="shared" si="15"/>
        <v>53400</v>
      </c>
      <c r="J163">
        <v>1054</v>
      </c>
      <c r="K163" s="1">
        <f t="shared" si="16"/>
        <v>105400</v>
      </c>
      <c r="L163" s="1">
        <f>fact_events[[#This Row],[revenue_(before_promo)]]+fact_events[[#This Row],[revenue_(after_promo)]]</f>
        <v>158800</v>
      </c>
      <c r="M163" s="1">
        <f t="shared" si="17"/>
        <v>787</v>
      </c>
      <c r="N163" s="4">
        <f t="shared" si="18"/>
        <v>2.9475655430711609</v>
      </c>
      <c r="O163" s="1">
        <f t="shared" si="19"/>
        <v>52000</v>
      </c>
      <c r="P163" s="5">
        <f t="shared" si="20"/>
        <v>8.0495356037151709</v>
      </c>
      <c r="Q163" s="1" t="str">
        <f>VLOOKUP(B163,dim_stores[#All],2,FALSE)</f>
        <v>Coimbatore</v>
      </c>
      <c r="R163" s="1" t="str">
        <f>VLOOKUP(D163,dim_products[#All],3,FALSE)</f>
        <v>Grocery &amp; Staples</v>
      </c>
      <c r="S163" s="5"/>
    </row>
    <row r="164" spans="1:19" x14ac:dyDescent="0.25">
      <c r="A164" s="1" t="s">
        <v>227</v>
      </c>
      <c r="B164" t="s">
        <v>107</v>
      </c>
      <c r="C164" t="s">
        <v>10</v>
      </c>
      <c r="D164" t="s">
        <v>32</v>
      </c>
      <c r="E164">
        <v>50</v>
      </c>
      <c r="F164" t="s">
        <v>17</v>
      </c>
      <c r="G164" s="1">
        <f t="shared" si="14"/>
        <v>37.5</v>
      </c>
      <c r="H164">
        <v>25</v>
      </c>
      <c r="I164" s="1">
        <f t="shared" si="15"/>
        <v>1250</v>
      </c>
      <c r="J164">
        <v>22</v>
      </c>
      <c r="K164" s="1">
        <f t="shared" si="16"/>
        <v>825</v>
      </c>
      <c r="L164" s="1">
        <f>fact_events[[#This Row],[revenue_(before_promo)]]+fact_events[[#This Row],[revenue_(after_promo)]]</f>
        <v>2075</v>
      </c>
      <c r="M164" s="1">
        <f t="shared" si="17"/>
        <v>-3</v>
      </c>
      <c r="N164" s="4">
        <f t="shared" si="18"/>
        <v>-0.12</v>
      </c>
      <c r="O164" s="1">
        <f t="shared" si="19"/>
        <v>-425</v>
      </c>
      <c r="P164" s="5">
        <f t="shared" si="20"/>
        <v>-6.5789473684210523E-2</v>
      </c>
      <c r="Q164" s="1" t="str">
        <f>VLOOKUP(B164,dim_stores[#All],2,FALSE)</f>
        <v>Coimbatore</v>
      </c>
      <c r="R164" s="1" t="str">
        <f>VLOOKUP(D164,dim_products[#All],3,FALSE)</f>
        <v>Personal Care</v>
      </c>
      <c r="S164" s="5"/>
    </row>
    <row r="165" spans="1:19" x14ac:dyDescent="0.25">
      <c r="A165" s="1" t="s">
        <v>228</v>
      </c>
      <c r="B165" t="s">
        <v>123</v>
      </c>
      <c r="C165" t="s">
        <v>10</v>
      </c>
      <c r="D165" t="s">
        <v>43</v>
      </c>
      <c r="E165">
        <v>415</v>
      </c>
      <c r="F165" t="s">
        <v>17</v>
      </c>
      <c r="G165" s="1">
        <f t="shared" si="14"/>
        <v>311.25</v>
      </c>
      <c r="H165">
        <v>39</v>
      </c>
      <c r="I165" s="1">
        <f t="shared" si="15"/>
        <v>16185</v>
      </c>
      <c r="J165">
        <v>36</v>
      </c>
      <c r="K165" s="1">
        <f t="shared" si="16"/>
        <v>11205</v>
      </c>
      <c r="L165" s="1">
        <f>fact_events[[#This Row],[revenue_(before_promo)]]+fact_events[[#This Row],[revenue_(after_promo)]]</f>
        <v>27390</v>
      </c>
      <c r="M165" s="1">
        <f t="shared" si="17"/>
        <v>-3</v>
      </c>
      <c r="N165" s="4">
        <f t="shared" si="18"/>
        <v>-7.6923076923076927E-2</v>
      </c>
      <c r="O165" s="1">
        <f t="shared" si="19"/>
        <v>-4980</v>
      </c>
      <c r="P165" s="5">
        <f t="shared" si="20"/>
        <v>-0.77089783281733748</v>
      </c>
      <c r="Q165" s="1" t="str">
        <f>VLOOKUP(B165,dim_stores[#All],2,FALSE)</f>
        <v>Bengaluru</v>
      </c>
      <c r="R165" s="1" t="str">
        <f>VLOOKUP(D165,dim_products[#All],3,FALSE)</f>
        <v>Home Care</v>
      </c>
      <c r="S165" s="5"/>
    </row>
    <row r="166" spans="1:19" x14ac:dyDescent="0.25">
      <c r="A166" s="1" t="s">
        <v>229</v>
      </c>
      <c r="B166" t="s">
        <v>75</v>
      </c>
      <c r="C166" t="s">
        <v>15</v>
      </c>
      <c r="D166" t="s">
        <v>32</v>
      </c>
      <c r="E166">
        <v>65</v>
      </c>
      <c r="F166" t="s">
        <v>12</v>
      </c>
      <c r="G166" s="1">
        <f t="shared" si="14"/>
        <v>32.5</v>
      </c>
      <c r="H166">
        <v>68</v>
      </c>
      <c r="I166" s="1">
        <f t="shared" si="15"/>
        <v>4420</v>
      </c>
      <c r="J166">
        <v>76</v>
      </c>
      <c r="K166" s="1">
        <f t="shared" si="16"/>
        <v>2470</v>
      </c>
      <c r="L166" s="1">
        <f>fact_events[[#This Row],[revenue_(before_promo)]]+fact_events[[#This Row],[revenue_(after_promo)]]</f>
        <v>6890</v>
      </c>
      <c r="M166" s="1">
        <f t="shared" si="17"/>
        <v>8</v>
      </c>
      <c r="N166" s="4">
        <f t="shared" si="18"/>
        <v>0.11764705882352941</v>
      </c>
      <c r="O166" s="1">
        <f t="shared" si="19"/>
        <v>-1950</v>
      </c>
      <c r="P166" s="5">
        <f t="shared" si="20"/>
        <v>-0.30185758513931887</v>
      </c>
      <c r="Q166" s="1" t="str">
        <f>VLOOKUP(B166,dim_stores[#All],2,FALSE)</f>
        <v>Madurai</v>
      </c>
      <c r="R166" s="1" t="str">
        <f>VLOOKUP(D166,dim_products[#All],3,FALSE)</f>
        <v>Personal Care</v>
      </c>
      <c r="S166" s="5"/>
    </row>
    <row r="167" spans="1:19" x14ac:dyDescent="0.25">
      <c r="A167" s="1" t="s">
        <v>230</v>
      </c>
      <c r="B167" t="s">
        <v>81</v>
      </c>
      <c r="C167" t="s">
        <v>15</v>
      </c>
      <c r="D167" t="s">
        <v>16</v>
      </c>
      <c r="E167">
        <v>156</v>
      </c>
      <c r="F167" t="s">
        <v>17</v>
      </c>
      <c r="G167" s="1">
        <f t="shared" si="14"/>
        <v>117</v>
      </c>
      <c r="H167">
        <v>241</v>
      </c>
      <c r="I167" s="1">
        <f t="shared" si="15"/>
        <v>37596</v>
      </c>
      <c r="J167">
        <v>209</v>
      </c>
      <c r="K167" s="1">
        <f t="shared" si="16"/>
        <v>24453</v>
      </c>
      <c r="L167" s="1">
        <f>fact_events[[#This Row],[revenue_(before_promo)]]+fact_events[[#This Row],[revenue_(after_promo)]]</f>
        <v>62049</v>
      </c>
      <c r="M167" s="1">
        <f t="shared" si="17"/>
        <v>-32</v>
      </c>
      <c r="N167" s="4">
        <f t="shared" si="18"/>
        <v>-0.13278008298755187</v>
      </c>
      <c r="O167" s="1">
        <f t="shared" si="19"/>
        <v>-13143</v>
      </c>
      <c r="P167" s="5">
        <f t="shared" si="20"/>
        <v>-2.0345201238390094</v>
      </c>
      <c r="Q167" s="1" t="str">
        <f>VLOOKUP(B167,dim_stores[#All],2,FALSE)</f>
        <v>Madurai</v>
      </c>
      <c r="R167" s="1" t="str">
        <f>VLOOKUP(D167,dim_products[#All],3,FALSE)</f>
        <v>Grocery &amp; Staples</v>
      </c>
      <c r="S167" s="5"/>
    </row>
    <row r="168" spans="1:19" x14ac:dyDescent="0.25">
      <c r="A168" s="1" t="s">
        <v>231</v>
      </c>
      <c r="B168" t="s">
        <v>29</v>
      </c>
      <c r="C168" t="s">
        <v>15</v>
      </c>
      <c r="D168" t="s">
        <v>32</v>
      </c>
      <c r="E168">
        <v>65</v>
      </c>
      <c r="F168" t="s">
        <v>12</v>
      </c>
      <c r="G168" s="1">
        <f t="shared" si="14"/>
        <v>32.5</v>
      </c>
      <c r="H168">
        <v>92</v>
      </c>
      <c r="I168" s="1">
        <f t="shared" si="15"/>
        <v>5980</v>
      </c>
      <c r="J168">
        <v>120</v>
      </c>
      <c r="K168" s="1">
        <f t="shared" si="16"/>
        <v>3900</v>
      </c>
      <c r="L168" s="1">
        <f>fact_events[[#This Row],[revenue_(before_promo)]]+fact_events[[#This Row],[revenue_(after_promo)]]</f>
        <v>9880</v>
      </c>
      <c r="M168" s="1">
        <f t="shared" si="17"/>
        <v>28</v>
      </c>
      <c r="N168" s="4">
        <f t="shared" si="18"/>
        <v>0.30434782608695654</v>
      </c>
      <c r="O168" s="1">
        <f t="shared" si="19"/>
        <v>-2080</v>
      </c>
      <c r="P168" s="5">
        <f t="shared" si="20"/>
        <v>-0.32198142414860681</v>
      </c>
      <c r="Q168" s="1" t="str">
        <f>VLOOKUP(B168,dim_stores[#All],2,FALSE)</f>
        <v>Bengaluru</v>
      </c>
      <c r="R168" s="1" t="str">
        <f>VLOOKUP(D168,dim_products[#All],3,FALSE)</f>
        <v>Personal Care</v>
      </c>
      <c r="S168" s="5"/>
    </row>
    <row r="169" spans="1:19" x14ac:dyDescent="0.25">
      <c r="A169" s="1" t="s">
        <v>232</v>
      </c>
      <c r="B169" t="s">
        <v>139</v>
      </c>
      <c r="C169" t="s">
        <v>15</v>
      </c>
      <c r="D169" t="s">
        <v>32</v>
      </c>
      <c r="E169">
        <v>65</v>
      </c>
      <c r="F169" t="s">
        <v>12</v>
      </c>
      <c r="G169" s="1">
        <f t="shared" si="14"/>
        <v>32.5</v>
      </c>
      <c r="H169">
        <v>68</v>
      </c>
      <c r="I169" s="1">
        <f t="shared" si="15"/>
        <v>4420</v>
      </c>
      <c r="J169">
        <v>76</v>
      </c>
      <c r="K169" s="1">
        <f t="shared" si="16"/>
        <v>2470</v>
      </c>
      <c r="L169" s="1">
        <f>fact_events[[#This Row],[revenue_(before_promo)]]+fact_events[[#This Row],[revenue_(after_promo)]]</f>
        <v>6890</v>
      </c>
      <c r="M169" s="1">
        <f t="shared" si="17"/>
        <v>8</v>
      </c>
      <c r="N169" s="4">
        <f t="shared" si="18"/>
        <v>0.11764705882352941</v>
      </c>
      <c r="O169" s="1">
        <f t="shared" si="19"/>
        <v>-1950</v>
      </c>
      <c r="P169" s="5">
        <f t="shared" si="20"/>
        <v>-0.30185758513931887</v>
      </c>
      <c r="Q169" s="1" t="str">
        <f>VLOOKUP(B169,dim_stores[#All],2,FALSE)</f>
        <v>Visakhapatnam</v>
      </c>
      <c r="R169" s="1" t="str">
        <f>VLOOKUP(D169,dim_products[#All],3,FALSE)</f>
        <v>Personal Care</v>
      </c>
      <c r="S169" s="5"/>
    </row>
    <row r="170" spans="1:19" x14ac:dyDescent="0.25">
      <c r="A170" s="1" t="s">
        <v>233</v>
      </c>
      <c r="B170" t="s">
        <v>91</v>
      </c>
      <c r="C170" t="s">
        <v>15</v>
      </c>
      <c r="D170" t="s">
        <v>85</v>
      </c>
      <c r="E170">
        <v>110</v>
      </c>
      <c r="F170" t="s">
        <v>12</v>
      </c>
      <c r="G170" s="1">
        <f t="shared" si="14"/>
        <v>55</v>
      </c>
      <c r="H170">
        <v>92</v>
      </c>
      <c r="I170" s="1">
        <f t="shared" si="15"/>
        <v>10120</v>
      </c>
      <c r="J170">
        <v>147</v>
      </c>
      <c r="K170" s="1">
        <f t="shared" si="16"/>
        <v>8085</v>
      </c>
      <c r="L170" s="1">
        <f>fact_events[[#This Row],[revenue_(before_promo)]]+fact_events[[#This Row],[revenue_(after_promo)]]</f>
        <v>18205</v>
      </c>
      <c r="M170" s="1">
        <f t="shared" si="17"/>
        <v>55</v>
      </c>
      <c r="N170" s="4">
        <f t="shared" si="18"/>
        <v>0.59782608695652173</v>
      </c>
      <c r="O170" s="1">
        <f t="shared" si="19"/>
        <v>-2035</v>
      </c>
      <c r="P170" s="5">
        <f t="shared" si="20"/>
        <v>-0.31501547987616096</v>
      </c>
      <c r="Q170" s="1" t="str">
        <f>VLOOKUP(B170,dim_stores[#All],2,FALSE)</f>
        <v>Hyderabad</v>
      </c>
      <c r="R170" s="1" t="str">
        <f>VLOOKUP(D170,dim_products[#All],3,FALSE)</f>
        <v>Personal Care</v>
      </c>
      <c r="S170" s="5"/>
    </row>
    <row r="171" spans="1:19" x14ac:dyDescent="0.25">
      <c r="A171" s="1" t="s">
        <v>234</v>
      </c>
      <c r="B171" t="s">
        <v>37</v>
      </c>
      <c r="C171" t="s">
        <v>15</v>
      </c>
      <c r="D171" t="s">
        <v>43</v>
      </c>
      <c r="E171">
        <v>415</v>
      </c>
      <c r="F171" t="s">
        <v>17</v>
      </c>
      <c r="G171" s="1">
        <f t="shared" si="14"/>
        <v>311.25</v>
      </c>
      <c r="H171">
        <v>68</v>
      </c>
      <c r="I171" s="1">
        <f t="shared" si="15"/>
        <v>28220</v>
      </c>
      <c r="J171">
        <v>61</v>
      </c>
      <c r="K171" s="1">
        <f t="shared" si="16"/>
        <v>18986.25</v>
      </c>
      <c r="L171" s="1">
        <f>fact_events[[#This Row],[revenue_(before_promo)]]+fact_events[[#This Row],[revenue_(after_promo)]]</f>
        <v>47206.25</v>
      </c>
      <c r="M171" s="1">
        <f t="shared" si="17"/>
        <v>-7</v>
      </c>
      <c r="N171" s="4">
        <f t="shared" si="18"/>
        <v>-0.10294117647058823</v>
      </c>
      <c r="O171" s="1">
        <f t="shared" si="19"/>
        <v>-9233.75</v>
      </c>
      <c r="P171" s="5">
        <f t="shared" si="20"/>
        <v>-1.4293730650154799</v>
      </c>
      <c r="Q171" s="1" t="str">
        <f>VLOOKUP(B171,dim_stores[#All],2,FALSE)</f>
        <v>Coimbatore</v>
      </c>
      <c r="R171" s="1" t="str">
        <f>VLOOKUP(D171,dim_products[#All],3,FALSE)</f>
        <v>Home Care</v>
      </c>
      <c r="S171" s="5"/>
    </row>
    <row r="172" spans="1:19" x14ac:dyDescent="0.25">
      <c r="A172" s="1" t="s">
        <v>235</v>
      </c>
      <c r="B172" t="s">
        <v>174</v>
      </c>
      <c r="C172" t="s">
        <v>10</v>
      </c>
      <c r="D172" t="s">
        <v>20</v>
      </c>
      <c r="E172">
        <v>300</v>
      </c>
      <c r="F172" t="s">
        <v>21</v>
      </c>
      <c r="G172" s="1">
        <f t="shared" si="14"/>
        <v>150</v>
      </c>
      <c r="H172">
        <v>21</v>
      </c>
      <c r="I172" s="1">
        <f t="shared" si="15"/>
        <v>6300</v>
      </c>
      <c r="J172">
        <v>82</v>
      </c>
      <c r="K172" s="1">
        <f t="shared" si="16"/>
        <v>12300</v>
      </c>
      <c r="L172" s="1">
        <f>fact_events[[#This Row],[revenue_(before_promo)]]+fact_events[[#This Row],[revenue_(after_promo)]]</f>
        <v>18600</v>
      </c>
      <c r="M172" s="1">
        <f t="shared" si="17"/>
        <v>61</v>
      </c>
      <c r="N172" s="4">
        <f t="shared" si="18"/>
        <v>2.9047619047619047</v>
      </c>
      <c r="O172" s="1">
        <f t="shared" si="19"/>
        <v>6000</v>
      </c>
      <c r="P172" s="5">
        <f t="shared" si="20"/>
        <v>0.92879256965944268</v>
      </c>
      <c r="Q172" s="1" t="str">
        <f>VLOOKUP(B172,dim_stores[#All],2,FALSE)</f>
        <v>Trivandrum</v>
      </c>
      <c r="R172" s="1" t="str">
        <f>VLOOKUP(D172,dim_products[#All],3,FALSE)</f>
        <v>Home Care</v>
      </c>
      <c r="S172" s="5"/>
    </row>
    <row r="173" spans="1:19" x14ac:dyDescent="0.25">
      <c r="A173" s="1" t="s">
        <v>236</v>
      </c>
      <c r="B173" t="s">
        <v>126</v>
      </c>
      <c r="C173" t="s">
        <v>10</v>
      </c>
      <c r="D173" t="s">
        <v>48</v>
      </c>
      <c r="E173">
        <v>62</v>
      </c>
      <c r="F173" t="s">
        <v>12</v>
      </c>
      <c r="G173" s="1">
        <f t="shared" si="14"/>
        <v>31</v>
      </c>
      <c r="H173">
        <v>33</v>
      </c>
      <c r="I173" s="1">
        <f t="shared" si="15"/>
        <v>2046</v>
      </c>
      <c r="J173">
        <v>47</v>
      </c>
      <c r="K173" s="1">
        <f t="shared" si="16"/>
        <v>1457</v>
      </c>
      <c r="L173" s="1">
        <f>fact_events[[#This Row],[revenue_(before_promo)]]+fact_events[[#This Row],[revenue_(after_promo)]]</f>
        <v>3503</v>
      </c>
      <c r="M173" s="1">
        <f t="shared" si="17"/>
        <v>14</v>
      </c>
      <c r="N173" s="4">
        <f t="shared" si="18"/>
        <v>0.42424242424242425</v>
      </c>
      <c r="O173" s="1">
        <f t="shared" si="19"/>
        <v>-589</v>
      </c>
      <c r="P173" s="5">
        <f t="shared" si="20"/>
        <v>-9.1176470588235289E-2</v>
      </c>
      <c r="Q173" s="1" t="str">
        <f>VLOOKUP(B173,dim_stores[#All],2,FALSE)</f>
        <v>Mangalore</v>
      </c>
      <c r="R173" s="1" t="str">
        <f>VLOOKUP(D173,dim_products[#All],3,FALSE)</f>
        <v>Personal Care</v>
      </c>
      <c r="S173" s="5"/>
    </row>
    <row r="174" spans="1:19" x14ac:dyDescent="0.25">
      <c r="A174" s="1" t="s">
        <v>237</v>
      </c>
      <c r="B174" t="s">
        <v>27</v>
      </c>
      <c r="C174" t="s">
        <v>10</v>
      </c>
      <c r="D174" t="s">
        <v>28</v>
      </c>
      <c r="E174">
        <v>55</v>
      </c>
      <c r="F174" t="s">
        <v>17</v>
      </c>
      <c r="G174" s="1">
        <f t="shared" si="14"/>
        <v>41.25</v>
      </c>
      <c r="H174">
        <v>25</v>
      </c>
      <c r="I174" s="1">
        <f t="shared" si="15"/>
        <v>1375</v>
      </c>
      <c r="J174">
        <v>20</v>
      </c>
      <c r="K174" s="1">
        <f t="shared" si="16"/>
        <v>825</v>
      </c>
      <c r="L174" s="1">
        <f>fact_events[[#This Row],[revenue_(before_promo)]]+fact_events[[#This Row],[revenue_(after_promo)]]</f>
        <v>2200</v>
      </c>
      <c r="M174" s="1">
        <f t="shared" si="17"/>
        <v>-5</v>
      </c>
      <c r="N174" s="4">
        <f t="shared" si="18"/>
        <v>-0.2</v>
      </c>
      <c r="O174" s="1">
        <f t="shared" si="19"/>
        <v>-550</v>
      </c>
      <c r="P174" s="5">
        <f t="shared" si="20"/>
        <v>-8.5139318885448914E-2</v>
      </c>
      <c r="Q174" s="1" t="str">
        <f>VLOOKUP(B174,dim_stores[#All],2,FALSE)</f>
        <v>Bengaluru</v>
      </c>
      <c r="R174" s="1" t="str">
        <f>VLOOKUP(D174,dim_products[#All],3,FALSE)</f>
        <v>Home Care</v>
      </c>
      <c r="S174" s="5"/>
    </row>
    <row r="175" spans="1:19" x14ac:dyDescent="0.25">
      <c r="A175" s="1" t="s">
        <v>238</v>
      </c>
      <c r="B175" t="s">
        <v>84</v>
      </c>
      <c r="C175" t="s">
        <v>15</v>
      </c>
      <c r="D175" t="s">
        <v>32</v>
      </c>
      <c r="E175">
        <v>65</v>
      </c>
      <c r="F175" t="s">
        <v>12</v>
      </c>
      <c r="G175" s="1">
        <f t="shared" si="14"/>
        <v>32.5</v>
      </c>
      <c r="H175">
        <v>103</v>
      </c>
      <c r="I175" s="1">
        <f t="shared" si="15"/>
        <v>6695</v>
      </c>
      <c r="J175">
        <v>158</v>
      </c>
      <c r="K175" s="1">
        <f t="shared" si="16"/>
        <v>5135</v>
      </c>
      <c r="L175" s="1">
        <f>fact_events[[#This Row],[revenue_(before_promo)]]+fact_events[[#This Row],[revenue_(after_promo)]]</f>
        <v>11830</v>
      </c>
      <c r="M175" s="1">
        <f t="shared" si="17"/>
        <v>55</v>
      </c>
      <c r="N175" s="4">
        <f t="shared" si="18"/>
        <v>0.53398058252427183</v>
      </c>
      <c r="O175" s="1">
        <f t="shared" si="19"/>
        <v>-1560</v>
      </c>
      <c r="P175" s="5">
        <f t="shared" si="20"/>
        <v>-0.24148606811145512</v>
      </c>
      <c r="Q175" s="1" t="str">
        <f>VLOOKUP(B175,dim_stores[#All],2,FALSE)</f>
        <v>Mysuru</v>
      </c>
      <c r="R175" s="1" t="str">
        <f>VLOOKUP(D175,dim_products[#All],3,FALSE)</f>
        <v>Personal Care</v>
      </c>
      <c r="S175" s="5"/>
    </row>
    <row r="176" spans="1:19" x14ac:dyDescent="0.25">
      <c r="A176" s="1" t="s">
        <v>239</v>
      </c>
      <c r="B176" t="s">
        <v>95</v>
      </c>
      <c r="C176" t="s">
        <v>10</v>
      </c>
      <c r="D176" t="s">
        <v>38</v>
      </c>
      <c r="E176">
        <v>1190</v>
      </c>
      <c r="F176" t="s">
        <v>21</v>
      </c>
      <c r="G176" s="1">
        <f t="shared" si="14"/>
        <v>595</v>
      </c>
      <c r="H176">
        <v>60</v>
      </c>
      <c r="I176" s="1">
        <f t="shared" si="15"/>
        <v>71400</v>
      </c>
      <c r="J176">
        <v>238</v>
      </c>
      <c r="K176" s="1">
        <f t="shared" si="16"/>
        <v>141610</v>
      </c>
      <c r="L176" s="1">
        <f>fact_events[[#This Row],[revenue_(before_promo)]]+fact_events[[#This Row],[revenue_(after_promo)]]</f>
        <v>213010</v>
      </c>
      <c r="M176" s="1">
        <f t="shared" si="17"/>
        <v>178</v>
      </c>
      <c r="N176" s="4">
        <f t="shared" si="18"/>
        <v>2.9666666666666668</v>
      </c>
      <c r="O176" s="1">
        <f t="shared" si="19"/>
        <v>70210</v>
      </c>
      <c r="P176" s="5">
        <f t="shared" si="20"/>
        <v>10.868421052631579</v>
      </c>
      <c r="Q176" s="1" t="str">
        <f>VLOOKUP(B176,dim_stores[#All],2,FALSE)</f>
        <v>Hyderabad</v>
      </c>
      <c r="R176" s="1" t="str">
        <f>VLOOKUP(D176,dim_products[#All],3,FALSE)</f>
        <v>Home Care</v>
      </c>
      <c r="S176" s="5"/>
    </row>
    <row r="177" spans="1:19" x14ac:dyDescent="0.25">
      <c r="A177" s="1" t="s">
        <v>240</v>
      </c>
      <c r="B177" t="s">
        <v>60</v>
      </c>
      <c r="C177" t="s">
        <v>15</v>
      </c>
      <c r="D177" t="s">
        <v>32</v>
      </c>
      <c r="E177">
        <v>65</v>
      </c>
      <c r="F177" t="s">
        <v>12</v>
      </c>
      <c r="G177" s="1">
        <f t="shared" si="14"/>
        <v>32.5</v>
      </c>
      <c r="H177">
        <v>68</v>
      </c>
      <c r="I177" s="1">
        <f t="shared" si="15"/>
        <v>4420</v>
      </c>
      <c r="J177">
        <v>93</v>
      </c>
      <c r="K177" s="1">
        <f t="shared" si="16"/>
        <v>3022.5</v>
      </c>
      <c r="L177" s="1">
        <f>fact_events[[#This Row],[revenue_(before_promo)]]+fact_events[[#This Row],[revenue_(after_promo)]]</f>
        <v>7442.5</v>
      </c>
      <c r="M177" s="1">
        <f t="shared" si="17"/>
        <v>25</v>
      </c>
      <c r="N177" s="4">
        <f t="shared" si="18"/>
        <v>0.36764705882352944</v>
      </c>
      <c r="O177" s="1">
        <f t="shared" si="19"/>
        <v>-1397.5</v>
      </c>
      <c r="P177" s="5">
        <f t="shared" si="20"/>
        <v>-0.2163312693498452</v>
      </c>
      <c r="Q177" s="1" t="str">
        <f>VLOOKUP(B177,dim_stores[#All],2,FALSE)</f>
        <v>Trivandrum</v>
      </c>
      <c r="R177" s="1" t="str">
        <f>VLOOKUP(D177,dim_products[#All],3,FALSE)</f>
        <v>Personal Care</v>
      </c>
      <c r="S177" s="5"/>
    </row>
    <row r="178" spans="1:19" x14ac:dyDescent="0.25">
      <c r="A178" s="1" t="s">
        <v>241</v>
      </c>
      <c r="B178" t="s">
        <v>126</v>
      </c>
      <c r="C178" t="s">
        <v>15</v>
      </c>
      <c r="D178" t="s">
        <v>38</v>
      </c>
      <c r="E178">
        <v>1190</v>
      </c>
      <c r="F178" t="s">
        <v>21</v>
      </c>
      <c r="G178" s="1">
        <f t="shared" si="14"/>
        <v>595</v>
      </c>
      <c r="H178">
        <v>24</v>
      </c>
      <c r="I178" s="1">
        <f t="shared" si="15"/>
        <v>28560</v>
      </c>
      <c r="J178">
        <v>70</v>
      </c>
      <c r="K178" s="1">
        <f t="shared" si="16"/>
        <v>41650</v>
      </c>
      <c r="L178" s="1">
        <f>fact_events[[#This Row],[revenue_(before_promo)]]+fact_events[[#This Row],[revenue_(after_promo)]]</f>
        <v>70210</v>
      </c>
      <c r="M178" s="1">
        <f t="shared" si="17"/>
        <v>46</v>
      </c>
      <c r="N178" s="4">
        <f t="shared" si="18"/>
        <v>1.9166666666666667</v>
      </c>
      <c r="O178" s="1">
        <f t="shared" si="19"/>
        <v>13090</v>
      </c>
      <c r="P178" s="5">
        <f t="shared" si="20"/>
        <v>2.0263157894736841</v>
      </c>
      <c r="Q178" s="1" t="str">
        <f>VLOOKUP(B178,dim_stores[#All],2,FALSE)</f>
        <v>Mangalore</v>
      </c>
      <c r="R178" s="1" t="str">
        <f>VLOOKUP(D178,dim_products[#All],3,FALSE)</f>
        <v>Home Care</v>
      </c>
      <c r="S178" s="5"/>
    </row>
    <row r="179" spans="1:19" x14ac:dyDescent="0.25">
      <c r="A179" s="1" t="s">
        <v>242</v>
      </c>
      <c r="B179" t="s">
        <v>75</v>
      </c>
      <c r="C179" t="s">
        <v>15</v>
      </c>
      <c r="D179" t="s">
        <v>53</v>
      </c>
      <c r="E179">
        <v>860</v>
      </c>
      <c r="F179" t="s">
        <v>54</v>
      </c>
      <c r="G179" s="1">
        <f t="shared" si="14"/>
        <v>576.19999999999993</v>
      </c>
      <c r="H179">
        <v>276</v>
      </c>
      <c r="I179" s="1">
        <f t="shared" si="15"/>
        <v>237360</v>
      </c>
      <c r="J179">
        <v>345</v>
      </c>
      <c r="K179" s="1">
        <f t="shared" si="16"/>
        <v>198788.99999999997</v>
      </c>
      <c r="L179" s="1">
        <f>fact_events[[#This Row],[revenue_(before_promo)]]+fact_events[[#This Row],[revenue_(after_promo)]]</f>
        <v>436149</v>
      </c>
      <c r="M179" s="1">
        <f t="shared" si="17"/>
        <v>69</v>
      </c>
      <c r="N179" s="4">
        <f t="shared" si="18"/>
        <v>0.25</v>
      </c>
      <c r="O179" s="1">
        <f t="shared" si="19"/>
        <v>-38571.000000000029</v>
      </c>
      <c r="P179" s="5">
        <f t="shared" si="20"/>
        <v>-5.9707430340557321</v>
      </c>
      <c r="Q179" s="1" t="str">
        <f>VLOOKUP(B179,dim_stores[#All],2,FALSE)</f>
        <v>Madurai</v>
      </c>
      <c r="R179" s="1" t="str">
        <f>VLOOKUP(D179,dim_products[#All],3,FALSE)</f>
        <v>Grocery &amp; Staples</v>
      </c>
      <c r="S179" s="5"/>
    </row>
    <row r="180" spans="1:19" x14ac:dyDescent="0.25">
      <c r="A180" s="1" t="s">
        <v>243</v>
      </c>
      <c r="B180" t="s">
        <v>14</v>
      </c>
      <c r="C180" t="s">
        <v>10</v>
      </c>
      <c r="D180" t="s">
        <v>68</v>
      </c>
      <c r="E180">
        <v>1020</v>
      </c>
      <c r="F180" t="s">
        <v>21</v>
      </c>
      <c r="G180" s="1">
        <f t="shared" si="14"/>
        <v>510</v>
      </c>
      <c r="H180">
        <v>97</v>
      </c>
      <c r="I180" s="1">
        <f t="shared" si="15"/>
        <v>98940</v>
      </c>
      <c r="J180">
        <v>385</v>
      </c>
      <c r="K180" s="1">
        <f t="shared" si="16"/>
        <v>196350</v>
      </c>
      <c r="L180" s="1">
        <f>fact_events[[#This Row],[revenue_(before_promo)]]+fact_events[[#This Row],[revenue_(after_promo)]]</f>
        <v>295290</v>
      </c>
      <c r="M180" s="1">
        <f t="shared" si="17"/>
        <v>288</v>
      </c>
      <c r="N180" s="4">
        <f t="shared" si="18"/>
        <v>2.9690721649484537</v>
      </c>
      <c r="O180" s="1">
        <f t="shared" si="19"/>
        <v>97410</v>
      </c>
      <c r="P180" s="5">
        <f t="shared" si="20"/>
        <v>15.078947368421053</v>
      </c>
      <c r="Q180" s="1" t="str">
        <f>VLOOKUP(B180,dim_stores[#All],2,FALSE)</f>
        <v>Bengaluru</v>
      </c>
      <c r="R180" s="1" t="str">
        <f>VLOOKUP(D180,dim_products[#All],3,FALSE)</f>
        <v>Home Appliances</v>
      </c>
      <c r="S180" s="5"/>
    </row>
    <row r="181" spans="1:19" x14ac:dyDescent="0.25">
      <c r="A181" s="1" t="s">
        <v>244</v>
      </c>
      <c r="B181" t="s">
        <v>126</v>
      </c>
      <c r="C181" t="s">
        <v>10</v>
      </c>
      <c r="D181" t="s">
        <v>20</v>
      </c>
      <c r="E181">
        <v>300</v>
      </c>
      <c r="F181" t="s">
        <v>21</v>
      </c>
      <c r="G181" s="1">
        <f t="shared" si="14"/>
        <v>150</v>
      </c>
      <c r="H181">
        <v>21</v>
      </c>
      <c r="I181" s="1">
        <f t="shared" si="15"/>
        <v>6300</v>
      </c>
      <c r="J181">
        <v>54</v>
      </c>
      <c r="K181" s="1">
        <f t="shared" si="16"/>
        <v>8100</v>
      </c>
      <c r="L181" s="1">
        <f>fact_events[[#This Row],[revenue_(before_promo)]]+fact_events[[#This Row],[revenue_(after_promo)]]</f>
        <v>14400</v>
      </c>
      <c r="M181" s="1">
        <f t="shared" si="17"/>
        <v>33</v>
      </c>
      <c r="N181" s="4">
        <f t="shared" si="18"/>
        <v>1.5714285714285714</v>
      </c>
      <c r="O181" s="1">
        <f t="shared" si="19"/>
        <v>1800</v>
      </c>
      <c r="P181" s="5">
        <f t="shared" si="20"/>
        <v>0.27863777089783281</v>
      </c>
      <c r="Q181" s="1" t="str">
        <f>VLOOKUP(B181,dim_stores[#All],2,FALSE)</f>
        <v>Mangalore</v>
      </c>
      <c r="R181" s="1" t="str">
        <f>VLOOKUP(D181,dim_products[#All],3,FALSE)</f>
        <v>Home Care</v>
      </c>
      <c r="S181" s="5"/>
    </row>
    <row r="182" spans="1:19" x14ac:dyDescent="0.25">
      <c r="A182" s="1" t="s">
        <v>245</v>
      </c>
      <c r="B182" t="s">
        <v>174</v>
      </c>
      <c r="C182" t="s">
        <v>10</v>
      </c>
      <c r="D182" t="s">
        <v>43</v>
      </c>
      <c r="E182">
        <v>415</v>
      </c>
      <c r="F182" t="s">
        <v>17</v>
      </c>
      <c r="G182" s="1">
        <f t="shared" si="14"/>
        <v>311.25</v>
      </c>
      <c r="H182">
        <v>21</v>
      </c>
      <c r="I182" s="1">
        <f t="shared" si="15"/>
        <v>8715</v>
      </c>
      <c r="J182">
        <v>19</v>
      </c>
      <c r="K182" s="1">
        <f t="shared" si="16"/>
        <v>5913.75</v>
      </c>
      <c r="L182" s="1">
        <f>fact_events[[#This Row],[revenue_(before_promo)]]+fact_events[[#This Row],[revenue_(after_promo)]]</f>
        <v>14628.75</v>
      </c>
      <c r="M182" s="1">
        <f t="shared" si="17"/>
        <v>-2</v>
      </c>
      <c r="N182" s="4">
        <f t="shared" si="18"/>
        <v>-9.5238095238095233E-2</v>
      </c>
      <c r="O182" s="1">
        <f t="shared" si="19"/>
        <v>-2801.25</v>
      </c>
      <c r="P182" s="5">
        <f t="shared" si="20"/>
        <v>-0.43363003095975233</v>
      </c>
      <c r="Q182" s="1" t="str">
        <f>VLOOKUP(B182,dim_stores[#All],2,FALSE)</f>
        <v>Trivandrum</v>
      </c>
      <c r="R182" s="1" t="str">
        <f>VLOOKUP(D182,dim_products[#All],3,FALSE)</f>
        <v>Home Care</v>
      </c>
      <c r="S182" s="5"/>
    </row>
    <row r="183" spans="1:19" x14ac:dyDescent="0.25">
      <c r="A183" s="1" t="s">
        <v>246</v>
      </c>
      <c r="B183" t="s">
        <v>45</v>
      </c>
      <c r="C183" t="s">
        <v>10</v>
      </c>
      <c r="D183" t="s">
        <v>85</v>
      </c>
      <c r="E183">
        <v>90</v>
      </c>
      <c r="F183" t="s">
        <v>17</v>
      </c>
      <c r="G183" s="1">
        <f t="shared" si="14"/>
        <v>67.5</v>
      </c>
      <c r="H183">
        <v>55</v>
      </c>
      <c r="I183" s="1">
        <f t="shared" si="15"/>
        <v>4950</v>
      </c>
      <c r="J183">
        <v>45</v>
      </c>
      <c r="K183" s="1">
        <f t="shared" si="16"/>
        <v>3037.5</v>
      </c>
      <c r="L183" s="1">
        <f>fact_events[[#This Row],[revenue_(before_promo)]]+fact_events[[#This Row],[revenue_(after_promo)]]</f>
        <v>7987.5</v>
      </c>
      <c r="M183" s="1">
        <f t="shared" si="17"/>
        <v>-10</v>
      </c>
      <c r="N183" s="4">
        <f t="shared" si="18"/>
        <v>-0.18181818181818182</v>
      </c>
      <c r="O183" s="1">
        <f t="shared" si="19"/>
        <v>-1912.5</v>
      </c>
      <c r="P183" s="5">
        <f t="shared" si="20"/>
        <v>-0.29605263157894735</v>
      </c>
      <c r="Q183" s="1" t="str">
        <f>VLOOKUP(B183,dim_stores[#All],2,FALSE)</f>
        <v>Hyderabad</v>
      </c>
      <c r="R183" s="1" t="str">
        <f>VLOOKUP(D183,dim_products[#All],3,FALSE)</f>
        <v>Personal Care</v>
      </c>
      <c r="S183" s="5"/>
    </row>
    <row r="184" spans="1:19" x14ac:dyDescent="0.25">
      <c r="A184" s="1" t="s">
        <v>247</v>
      </c>
      <c r="B184" t="s">
        <v>65</v>
      </c>
      <c r="C184" t="s">
        <v>15</v>
      </c>
      <c r="D184" t="s">
        <v>20</v>
      </c>
      <c r="E184">
        <v>300</v>
      </c>
      <c r="F184" t="s">
        <v>21</v>
      </c>
      <c r="G184" s="1">
        <f t="shared" si="14"/>
        <v>150</v>
      </c>
      <c r="H184">
        <v>59</v>
      </c>
      <c r="I184" s="1">
        <f t="shared" si="15"/>
        <v>17700</v>
      </c>
      <c r="J184">
        <v>195</v>
      </c>
      <c r="K184" s="1">
        <f t="shared" si="16"/>
        <v>29250</v>
      </c>
      <c r="L184" s="1">
        <f>fact_events[[#This Row],[revenue_(before_promo)]]+fact_events[[#This Row],[revenue_(after_promo)]]</f>
        <v>46950</v>
      </c>
      <c r="M184" s="1">
        <f t="shared" si="17"/>
        <v>136</v>
      </c>
      <c r="N184" s="4">
        <f t="shared" si="18"/>
        <v>2.3050847457627119</v>
      </c>
      <c r="O184" s="1">
        <f t="shared" si="19"/>
        <v>11550</v>
      </c>
      <c r="P184" s="5">
        <f t="shared" si="20"/>
        <v>1.7879256965944272</v>
      </c>
      <c r="Q184" s="1" t="str">
        <f>VLOOKUP(B184,dim_stores[#All],2,FALSE)</f>
        <v>Hyderabad</v>
      </c>
      <c r="R184" s="1" t="str">
        <f>VLOOKUP(D184,dim_products[#All],3,FALSE)</f>
        <v>Home Care</v>
      </c>
      <c r="S184" s="5"/>
    </row>
    <row r="185" spans="1:19" x14ac:dyDescent="0.25">
      <c r="A185" s="1" t="s">
        <v>248</v>
      </c>
      <c r="B185" t="s">
        <v>47</v>
      </c>
      <c r="C185" t="s">
        <v>10</v>
      </c>
      <c r="D185" t="s">
        <v>35</v>
      </c>
      <c r="E185">
        <v>350</v>
      </c>
      <c r="F185" t="s">
        <v>21</v>
      </c>
      <c r="G185" s="1">
        <f t="shared" si="14"/>
        <v>175</v>
      </c>
      <c r="H185">
        <v>111</v>
      </c>
      <c r="I185" s="1">
        <f t="shared" si="15"/>
        <v>38850</v>
      </c>
      <c r="J185">
        <v>445</v>
      </c>
      <c r="K185" s="1">
        <f t="shared" si="16"/>
        <v>77875</v>
      </c>
      <c r="L185" s="1">
        <f>fact_events[[#This Row],[revenue_(before_promo)]]+fact_events[[#This Row],[revenue_(after_promo)]]</f>
        <v>116725</v>
      </c>
      <c r="M185" s="1">
        <f t="shared" si="17"/>
        <v>334</v>
      </c>
      <c r="N185" s="4">
        <f t="shared" si="18"/>
        <v>3.0090090090090089</v>
      </c>
      <c r="O185" s="1">
        <f t="shared" si="19"/>
        <v>39025</v>
      </c>
      <c r="P185" s="5">
        <f t="shared" si="20"/>
        <v>6.0410216718266252</v>
      </c>
      <c r="Q185" s="1" t="str">
        <f>VLOOKUP(B185,dim_stores[#All],2,FALSE)</f>
        <v>Chennai</v>
      </c>
      <c r="R185" s="1" t="str">
        <f>VLOOKUP(D185,dim_products[#All],3,FALSE)</f>
        <v>Home Appliances</v>
      </c>
      <c r="S185" s="5"/>
    </row>
    <row r="186" spans="1:19" x14ac:dyDescent="0.25">
      <c r="A186" s="1" t="s">
        <v>249</v>
      </c>
      <c r="B186" t="s">
        <v>31</v>
      </c>
      <c r="C186" t="s">
        <v>15</v>
      </c>
      <c r="D186" t="s">
        <v>68</v>
      </c>
      <c r="E186">
        <v>1020</v>
      </c>
      <c r="F186" t="s">
        <v>21</v>
      </c>
      <c r="G186" s="1">
        <f t="shared" si="14"/>
        <v>510</v>
      </c>
      <c r="H186">
        <v>33</v>
      </c>
      <c r="I186" s="1">
        <f t="shared" si="15"/>
        <v>33660</v>
      </c>
      <c r="J186">
        <v>109</v>
      </c>
      <c r="K186" s="1">
        <f t="shared" si="16"/>
        <v>55590</v>
      </c>
      <c r="L186" s="1">
        <f>fact_events[[#This Row],[revenue_(before_promo)]]+fact_events[[#This Row],[revenue_(after_promo)]]</f>
        <v>89250</v>
      </c>
      <c r="M186" s="1">
        <f t="shared" si="17"/>
        <v>76</v>
      </c>
      <c r="N186" s="4">
        <f t="shared" si="18"/>
        <v>2.3030303030303032</v>
      </c>
      <c r="O186" s="1">
        <f t="shared" si="19"/>
        <v>21930</v>
      </c>
      <c r="P186" s="5">
        <f t="shared" si="20"/>
        <v>3.3947368421052633</v>
      </c>
      <c r="Q186" s="1" t="str">
        <f>VLOOKUP(B186,dim_stores[#All],2,FALSE)</f>
        <v>Visakhapatnam</v>
      </c>
      <c r="R186" s="1" t="str">
        <f>VLOOKUP(D186,dim_products[#All],3,FALSE)</f>
        <v>Home Appliances</v>
      </c>
      <c r="S186" s="5"/>
    </row>
    <row r="187" spans="1:19" x14ac:dyDescent="0.25">
      <c r="A187" s="1" t="s">
        <v>250</v>
      </c>
      <c r="B187" t="s">
        <v>34</v>
      </c>
      <c r="C187" t="s">
        <v>10</v>
      </c>
      <c r="D187" t="s">
        <v>48</v>
      </c>
      <c r="E187">
        <v>62</v>
      </c>
      <c r="F187" t="s">
        <v>12</v>
      </c>
      <c r="G187" s="1">
        <f t="shared" si="14"/>
        <v>31</v>
      </c>
      <c r="H187">
        <v>52</v>
      </c>
      <c r="I187" s="1">
        <f t="shared" si="15"/>
        <v>3224</v>
      </c>
      <c r="J187">
        <v>72</v>
      </c>
      <c r="K187" s="1">
        <f t="shared" si="16"/>
        <v>2232</v>
      </c>
      <c r="L187" s="1">
        <f>fact_events[[#This Row],[revenue_(before_promo)]]+fact_events[[#This Row],[revenue_(after_promo)]]</f>
        <v>5456</v>
      </c>
      <c r="M187" s="1">
        <f t="shared" si="17"/>
        <v>20</v>
      </c>
      <c r="N187" s="4">
        <f t="shared" si="18"/>
        <v>0.38461538461538464</v>
      </c>
      <c r="O187" s="1">
        <f t="shared" si="19"/>
        <v>-992</v>
      </c>
      <c r="P187" s="5">
        <f t="shared" si="20"/>
        <v>-0.15356037151702787</v>
      </c>
      <c r="Q187" s="1" t="str">
        <f>VLOOKUP(B187,dim_stores[#All],2,FALSE)</f>
        <v>Hyderabad</v>
      </c>
      <c r="R187" s="1" t="str">
        <f>VLOOKUP(D187,dim_products[#All],3,FALSE)</f>
        <v>Personal Care</v>
      </c>
      <c r="S187" s="5"/>
    </row>
    <row r="188" spans="1:19" x14ac:dyDescent="0.25">
      <c r="A188" s="1" t="s">
        <v>251</v>
      </c>
      <c r="B188" t="s">
        <v>37</v>
      </c>
      <c r="C188" t="s">
        <v>15</v>
      </c>
      <c r="D188" t="s">
        <v>48</v>
      </c>
      <c r="E188">
        <v>62</v>
      </c>
      <c r="F188" t="s">
        <v>12</v>
      </c>
      <c r="G188" s="1">
        <f t="shared" si="14"/>
        <v>31</v>
      </c>
      <c r="H188">
        <v>89</v>
      </c>
      <c r="I188" s="1">
        <f t="shared" si="15"/>
        <v>5518</v>
      </c>
      <c r="J188">
        <v>112</v>
      </c>
      <c r="K188" s="1">
        <f t="shared" si="16"/>
        <v>3472</v>
      </c>
      <c r="L188" s="1">
        <f>fact_events[[#This Row],[revenue_(before_promo)]]+fact_events[[#This Row],[revenue_(after_promo)]]</f>
        <v>8990</v>
      </c>
      <c r="M188" s="1">
        <f t="shared" si="17"/>
        <v>23</v>
      </c>
      <c r="N188" s="4">
        <f t="shared" si="18"/>
        <v>0.25842696629213485</v>
      </c>
      <c r="O188" s="1">
        <f t="shared" si="19"/>
        <v>-2046</v>
      </c>
      <c r="P188" s="5">
        <f t="shared" si="20"/>
        <v>-0.31671826625386995</v>
      </c>
      <c r="Q188" s="1" t="str">
        <f>VLOOKUP(B188,dim_stores[#All],2,FALSE)</f>
        <v>Coimbatore</v>
      </c>
      <c r="R188" s="1" t="str">
        <f>VLOOKUP(D188,dim_products[#All],3,FALSE)</f>
        <v>Personal Care</v>
      </c>
      <c r="S188" s="5"/>
    </row>
    <row r="189" spans="1:19" x14ac:dyDescent="0.25">
      <c r="A189" s="1" t="s">
        <v>252</v>
      </c>
      <c r="B189" t="s">
        <v>58</v>
      </c>
      <c r="C189" t="s">
        <v>15</v>
      </c>
      <c r="D189" t="s">
        <v>43</v>
      </c>
      <c r="E189">
        <v>415</v>
      </c>
      <c r="F189" t="s">
        <v>17</v>
      </c>
      <c r="G189" s="1">
        <f t="shared" si="14"/>
        <v>311.25</v>
      </c>
      <c r="H189">
        <v>87</v>
      </c>
      <c r="I189" s="1">
        <f t="shared" si="15"/>
        <v>36105</v>
      </c>
      <c r="J189">
        <v>77</v>
      </c>
      <c r="K189" s="1">
        <f t="shared" si="16"/>
        <v>23966.25</v>
      </c>
      <c r="L189" s="1">
        <f>fact_events[[#This Row],[revenue_(before_promo)]]+fact_events[[#This Row],[revenue_(after_promo)]]</f>
        <v>60071.25</v>
      </c>
      <c r="M189" s="1">
        <f t="shared" si="17"/>
        <v>-10</v>
      </c>
      <c r="N189" s="4">
        <f t="shared" si="18"/>
        <v>-0.11494252873563218</v>
      </c>
      <c r="O189" s="1">
        <f t="shared" si="19"/>
        <v>-12138.75</v>
      </c>
      <c r="P189" s="5">
        <f t="shared" si="20"/>
        <v>-1.8790634674922602</v>
      </c>
      <c r="Q189" s="1" t="str">
        <f>VLOOKUP(B189,dim_stores[#All],2,FALSE)</f>
        <v>Chennai</v>
      </c>
      <c r="R189" s="1" t="str">
        <f>VLOOKUP(D189,dim_products[#All],3,FALSE)</f>
        <v>Home Care</v>
      </c>
      <c r="S189" s="5"/>
    </row>
    <row r="190" spans="1:19" x14ac:dyDescent="0.25">
      <c r="A190" s="1" t="s">
        <v>253</v>
      </c>
      <c r="B190" t="s">
        <v>115</v>
      </c>
      <c r="C190" t="s">
        <v>15</v>
      </c>
      <c r="D190" t="s">
        <v>38</v>
      </c>
      <c r="E190">
        <v>1190</v>
      </c>
      <c r="F190" t="s">
        <v>21</v>
      </c>
      <c r="G190" s="1">
        <f t="shared" si="14"/>
        <v>595</v>
      </c>
      <c r="H190">
        <v>47</v>
      </c>
      <c r="I190" s="1">
        <f t="shared" si="15"/>
        <v>55930</v>
      </c>
      <c r="J190">
        <v>163</v>
      </c>
      <c r="K190" s="1">
        <f t="shared" si="16"/>
        <v>96985</v>
      </c>
      <c r="L190" s="1">
        <f>fact_events[[#This Row],[revenue_(before_promo)]]+fact_events[[#This Row],[revenue_(after_promo)]]</f>
        <v>152915</v>
      </c>
      <c r="M190" s="1">
        <f t="shared" si="17"/>
        <v>116</v>
      </c>
      <c r="N190" s="4">
        <f t="shared" si="18"/>
        <v>2.4680851063829787</v>
      </c>
      <c r="O190" s="1">
        <f t="shared" si="19"/>
        <v>41055</v>
      </c>
      <c r="P190" s="5">
        <f t="shared" si="20"/>
        <v>6.3552631578947372</v>
      </c>
      <c r="Q190" s="1" t="str">
        <f>VLOOKUP(B190,dim_stores[#All],2,FALSE)</f>
        <v>Bengaluru</v>
      </c>
      <c r="R190" s="1" t="str">
        <f>VLOOKUP(D190,dim_products[#All],3,FALSE)</f>
        <v>Home Care</v>
      </c>
      <c r="S190" s="5"/>
    </row>
    <row r="191" spans="1:19" x14ac:dyDescent="0.25">
      <c r="A191" s="1" t="s">
        <v>1481</v>
      </c>
      <c r="B191" t="s">
        <v>96</v>
      </c>
      <c r="C191" t="s">
        <v>10</v>
      </c>
      <c r="D191" t="s">
        <v>11</v>
      </c>
      <c r="E191">
        <v>190</v>
      </c>
      <c r="F191" t="s">
        <v>12</v>
      </c>
      <c r="G191" s="1">
        <f t="shared" si="14"/>
        <v>95</v>
      </c>
      <c r="H191">
        <v>43</v>
      </c>
      <c r="I191" s="1">
        <f t="shared" si="15"/>
        <v>8170</v>
      </c>
      <c r="J191">
        <v>48</v>
      </c>
      <c r="K191" s="1">
        <f t="shared" si="16"/>
        <v>4560</v>
      </c>
      <c r="L191" s="1">
        <f>fact_events[[#This Row],[revenue_(before_promo)]]+fact_events[[#This Row],[revenue_(after_promo)]]</f>
        <v>12730</v>
      </c>
      <c r="M191" s="1">
        <f t="shared" si="17"/>
        <v>5</v>
      </c>
      <c r="N191" s="4">
        <f t="shared" si="18"/>
        <v>0.11627906976744186</v>
      </c>
      <c r="O191" s="1">
        <f t="shared" si="19"/>
        <v>-3610</v>
      </c>
      <c r="P191" s="5">
        <f t="shared" si="20"/>
        <v>-0.55882352941176472</v>
      </c>
      <c r="Q191" s="1" t="str">
        <f>VLOOKUP(B191,dim_stores[#All],2,FALSE)</f>
        <v>Mysuru</v>
      </c>
      <c r="R191" s="1" t="str">
        <f>VLOOKUP(D191,dim_products[#All],3,FALSE)</f>
        <v>Personal Care</v>
      </c>
      <c r="S191" s="5"/>
    </row>
    <row r="192" spans="1:19" x14ac:dyDescent="0.25">
      <c r="A192" s="1" t="s">
        <v>254</v>
      </c>
      <c r="B192" t="s">
        <v>126</v>
      </c>
      <c r="C192" t="s">
        <v>10</v>
      </c>
      <c r="D192" t="s">
        <v>61</v>
      </c>
      <c r="E192">
        <v>172</v>
      </c>
      <c r="F192" t="s">
        <v>54</v>
      </c>
      <c r="G192" s="1">
        <f t="shared" si="14"/>
        <v>115.23999999999998</v>
      </c>
      <c r="H192">
        <v>169</v>
      </c>
      <c r="I192" s="1">
        <f t="shared" si="15"/>
        <v>29068</v>
      </c>
      <c r="J192">
        <v>236</v>
      </c>
      <c r="K192" s="1">
        <f t="shared" si="16"/>
        <v>27196.639999999996</v>
      </c>
      <c r="L192" s="1">
        <f>fact_events[[#This Row],[revenue_(before_promo)]]+fact_events[[#This Row],[revenue_(after_promo)]]</f>
        <v>56264.639999999999</v>
      </c>
      <c r="M192" s="1">
        <f t="shared" si="17"/>
        <v>67</v>
      </c>
      <c r="N192" s="4">
        <f t="shared" si="18"/>
        <v>0.39644970414201186</v>
      </c>
      <c r="O192" s="1">
        <f t="shared" si="19"/>
        <v>-1871.3600000000042</v>
      </c>
      <c r="P192" s="5">
        <f t="shared" si="20"/>
        <v>-0.28968421052631643</v>
      </c>
      <c r="Q192" s="1" t="str">
        <f>VLOOKUP(B192,dim_stores[#All],2,FALSE)</f>
        <v>Mangalore</v>
      </c>
      <c r="R192" s="1" t="str">
        <f>VLOOKUP(D192,dim_products[#All],3,FALSE)</f>
        <v>Grocery &amp; Staples</v>
      </c>
      <c r="S192" s="5"/>
    </row>
    <row r="193" spans="1:19" x14ac:dyDescent="0.25">
      <c r="A193" s="1" t="s">
        <v>255</v>
      </c>
      <c r="B193" t="s">
        <v>126</v>
      </c>
      <c r="C193" t="s">
        <v>15</v>
      </c>
      <c r="D193" t="s">
        <v>11</v>
      </c>
      <c r="E193">
        <v>190</v>
      </c>
      <c r="F193" t="s">
        <v>12</v>
      </c>
      <c r="G193" s="1">
        <f t="shared" si="14"/>
        <v>95</v>
      </c>
      <c r="H193">
        <v>35</v>
      </c>
      <c r="I193" s="1">
        <f t="shared" si="15"/>
        <v>6650</v>
      </c>
      <c r="J193">
        <v>45</v>
      </c>
      <c r="K193" s="1">
        <f t="shared" si="16"/>
        <v>4275</v>
      </c>
      <c r="L193" s="1">
        <f>fact_events[[#This Row],[revenue_(before_promo)]]+fact_events[[#This Row],[revenue_(after_promo)]]</f>
        <v>10925</v>
      </c>
      <c r="M193" s="1">
        <f t="shared" si="17"/>
        <v>10</v>
      </c>
      <c r="N193" s="4">
        <f t="shared" si="18"/>
        <v>0.2857142857142857</v>
      </c>
      <c r="O193" s="1">
        <f t="shared" si="19"/>
        <v>-2375</v>
      </c>
      <c r="P193" s="5">
        <f t="shared" si="20"/>
        <v>-0.36764705882352944</v>
      </c>
      <c r="Q193" s="1" t="str">
        <f>VLOOKUP(B193,dim_stores[#All],2,FALSE)</f>
        <v>Mangalore</v>
      </c>
      <c r="R193" s="1" t="str">
        <f>VLOOKUP(D193,dim_products[#All],3,FALSE)</f>
        <v>Personal Care</v>
      </c>
      <c r="S193" s="5"/>
    </row>
    <row r="194" spans="1:19" x14ac:dyDescent="0.25">
      <c r="A194" s="1" t="s">
        <v>256</v>
      </c>
      <c r="B194" t="s">
        <v>91</v>
      </c>
      <c r="C194" t="s">
        <v>10</v>
      </c>
      <c r="D194" t="s">
        <v>28</v>
      </c>
      <c r="E194">
        <v>55</v>
      </c>
      <c r="F194" t="s">
        <v>17</v>
      </c>
      <c r="G194" s="1">
        <f t="shared" ref="G194:G257" si="21">IF(F194="25% OFF", E194*(1-0.25),IF(F194="50% OFF", E194*(1-0.5),IF(F194="33% OFF", E194*(1-0.33),IF(F194="500 CAshback", E194-500,IF(F194="BOGOF", E194/2,E194)))))</f>
        <v>41.25</v>
      </c>
      <c r="H194">
        <v>30</v>
      </c>
      <c r="I194" s="1">
        <f t="shared" ref="I194:I257" si="22">E194*H194</f>
        <v>1650</v>
      </c>
      <c r="J194">
        <v>22</v>
      </c>
      <c r="K194" s="1">
        <f t="shared" ref="K194:K257" si="23">J194*G194</f>
        <v>907.5</v>
      </c>
      <c r="L194" s="1">
        <f>fact_events[[#This Row],[revenue_(before_promo)]]+fact_events[[#This Row],[revenue_(after_promo)]]</f>
        <v>2557.5</v>
      </c>
      <c r="M194" s="1">
        <f t="shared" ref="M194:M257" si="24">J194-H194</f>
        <v>-8</v>
      </c>
      <c r="N194" s="4">
        <f t="shared" ref="N194:N257" si="25">M194/H194</f>
        <v>-0.26666666666666666</v>
      </c>
      <c r="O194" s="1">
        <f t="shared" ref="O194:O257" si="26">K194-I194</f>
        <v>-742.5</v>
      </c>
      <c r="P194" s="5">
        <f t="shared" ref="P194:P257" si="27">O194/6460</f>
        <v>-0.11493808049535603</v>
      </c>
      <c r="Q194" s="1" t="str">
        <f>VLOOKUP(B194,dim_stores[#All],2,FALSE)</f>
        <v>Hyderabad</v>
      </c>
      <c r="R194" s="1" t="str">
        <f>VLOOKUP(D194,dim_products[#All],3,FALSE)</f>
        <v>Home Care</v>
      </c>
      <c r="S194" s="5"/>
    </row>
    <row r="195" spans="1:19" x14ac:dyDescent="0.25">
      <c r="A195" s="1" t="s">
        <v>257</v>
      </c>
      <c r="B195" t="s">
        <v>58</v>
      </c>
      <c r="C195" t="s">
        <v>15</v>
      </c>
      <c r="D195" t="s">
        <v>35</v>
      </c>
      <c r="E195">
        <v>350</v>
      </c>
      <c r="F195" t="s">
        <v>21</v>
      </c>
      <c r="G195" s="1">
        <f t="shared" si="21"/>
        <v>175</v>
      </c>
      <c r="H195">
        <v>66</v>
      </c>
      <c r="I195" s="1">
        <f t="shared" si="22"/>
        <v>23100</v>
      </c>
      <c r="J195">
        <v>226</v>
      </c>
      <c r="K195" s="1">
        <f t="shared" si="23"/>
        <v>39550</v>
      </c>
      <c r="L195" s="1">
        <f>fact_events[[#This Row],[revenue_(before_promo)]]+fact_events[[#This Row],[revenue_(after_promo)]]</f>
        <v>62650</v>
      </c>
      <c r="M195" s="1">
        <f t="shared" si="24"/>
        <v>160</v>
      </c>
      <c r="N195" s="4">
        <f t="shared" si="25"/>
        <v>2.4242424242424243</v>
      </c>
      <c r="O195" s="1">
        <f t="shared" si="26"/>
        <v>16450</v>
      </c>
      <c r="P195" s="5">
        <f t="shared" si="27"/>
        <v>2.5464396284829722</v>
      </c>
      <c r="Q195" s="1" t="str">
        <f>VLOOKUP(B195,dim_stores[#All],2,FALSE)</f>
        <v>Chennai</v>
      </c>
      <c r="R195" s="1" t="str">
        <f>VLOOKUP(D195,dim_products[#All],3,FALSE)</f>
        <v>Home Appliances</v>
      </c>
      <c r="S195" s="5"/>
    </row>
    <row r="196" spans="1:19" x14ac:dyDescent="0.25">
      <c r="A196" s="1" t="s">
        <v>258</v>
      </c>
      <c r="B196" t="s">
        <v>52</v>
      </c>
      <c r="C196" t="s">
        <v>15</v>
      </c>
      <c r="D196" t="s">
        <v>61</v>
      </c>
      <c r="E196">
        <v>172</v>
      </c>
      <c r="F196" t="s">
        <v>54</v>
      </c>
      <c r="G196" s="1">
        <f t="shared" si="21"/>
        <v>115.23999999999998</v>
      </c>
      <c r="H196">
        <v>155</v>
      </c>
      <c r="I196" s="1">
        <f t="shared" si="22"/>
        <v>26660</v>
      </c>
      <c r="J196">
        <v>218</v>
      </c>
      <c r="K196" s="1">
        <f t="shared" si="23"/>
        <v>25122.319999999996</v>
      </c>
      <c r="L196" s="1">
        <f>fact_events[[#This Row],[revenue_(before_promo)]]+fact_events[[#This Row],[revenue_(after_promo)]]</f>
        <v>51782.319999999992</v>
      </c>
      <c r="M196" s="1">
        <f t="shared" si="24"/>
        <v>63</v>
      </c>
      <c r="N196" s="4">
        <f t="shared" si="25"/>
        <v>0.40645161290322579</v>
      </c>
      <c r="O196" s="1">
        <f t="shared" si="26"/>
        <v>-1537.6800000000039</v>
      </c>
      <c r="P196" s="5">
        <f t="shared" si="27"/>
        <v>-0.23803095975232258</v>
      </c>
      <c r="Q196" s="1" t="str">
        <f>VLOOKUP(B196,dim_stores[#All],2,FALSE)</f>
        <v>Visakhapatnam</v>
      </c>
      <c r="R196" s="1" t="str">
        <f>VLOOKUP(D196,dim_products[#All],3,FALSE)</f>
        <v>Grocery &amp; Staples</v>
      </c>
      <c r="S196" s="5"/>
    </row>
    <row r="197" spans="1:19" x14ac:dyDescent="0.25">
      <c r="A197" s="1" t="s">
        <v>259</v>
      </c>
      <c r="B197" t="s">
        <v>95</v>
      </c>
      <c r="C197" t="s">
        <v>15</v>
      </c>
      <c r="D197" t="s">
        <v>35</v>
      </c>
      <c r="E197">
        <v>350</v>
      </c>
      <c r="F197" t="s">
        <v>21</v>
      </c>
      <c r="G197" s="1">
        <f t="shared" si="21"/>
        <v>175</v>
      </c>
      <c r="H197">
        <v>82</v>
      </c>
      <c r="I197" s="1">
        <f t="shared" si="22"/>
        <v>28700</v>
      </c>
      <c r="J197">
        <v>273</v>
      </c>
      <c r="K197" s="1">
        <f t="shared" si="23"/>
        <v>47775</v>
      </c>
      <c r="L197" s="1">
        <f>fact_events[[#This Row],[revenue_(before_promo)]]+fact_events[[#This Row],[revenue_(after_promo)]]</f>
        <v>76475</v>
      </c>
      <c r="M197" s="1">
        <f t="shared" si="24"/>
        <v>191</v>
      </c>
      <c r="N197" s="4">
        <f t="shared" si="25"/>
        <v>2.3292682926829267</v>
      </c>
      <c r="O197" s="1">
        <f t="shared" si="26"/>
        <v>19075</v>
      </c>
      <c r="P197" s="5">
        <f t="shared" si="27"/>
        <v>2.9527863777089784</v>
      </c>
      <c r="Q197" s="1" t="str">
        <f>VLOOKUP(B197,dim_stores[#All],2,FALSE)</f>
        <v>Hyderabad</v>
      </c>
      <c r="R197" s="1" t="str">
        <f>VLOOKUP(D197,dim_products[#All],3,FALSE)</f>
        <v>Home Appliances</v>
      </c>
      <c r="S197" s="5"/>
    </row>
    <row r="198" spans="1:19" x14ac:dyDescent="0.25">
      <c r="A198" s="1" t="s">
        <v>260</v>
      </c>
      <c r="B198" t="s">
        <v>93</v>
      </c>
      <c r="C198" t="s">
        <v>10</v>
      </c>
      <c r="D198" t="s">
        <v>61</v>
      </c>
      <c r="E198">
        <v>172</v>
      </c>
      <c r="F198" t="s">
        <v>54</v>
      </c>
      <c r="G198" s="1">
        <f t="shared" si="21"/>
        <v>115.23999999999998</v>
      </c>
      <c r="H198">
        <v>264</v>
      </c>
      <c r="I198" s="1">
        <f t="shared" si="22"/>
        <v>45408</v>
      </c>
      <c r="J198">
        <v>361</v>
      </c>
      <c r="K198" s="1">
        <f t="shared" si="23"/>
        <v>41601.639999999992</v>
      </c>
      <c r="L198" s="1">
        <f>fact_events[[#This Row],[revenue_(before_promo)]]+fact_events[[#This Row],[revenue_(after_promo)]]</f>
        <v>87009.639999999985</v>
      </c>
      <c r="M198" s="1">
        <f t="shared" si="24"/>
        <v>97</v>
      </c>
      <c r="N198" s="4">
        <f t="shared" si="25"/>
        <v>0.36742424242424243</v>
      </c>
      <c r="O198" s="1">
        <f t="shared" si="26"/>
        <v>-3806.3600000000079</v>
      </c>
      <c r="P198" s="5">
        <f t="shared" si="27"/>
        <v>-0.58921981424148728</v>
      </c>
      <c r="Q198" s="1" t="str">
        <f>VLOOKUP(B198,dim_stores[#All],2,FALSE)</f>
        <v>Bengaluru</v>
      </c>
      <c r="R198" s="1" t="str">
        <f>VLOOKUP(D198,dim_products[#All],3,FALSE)</f>
        <v>Grocery &amp; Staples</v>
      </c>
      <c r="S198" s="5"/>
    </row>
    <row r="199" spans="1:19" x14ac:dyDescent="0.25">
      <c r="A199" s="1" t="s">
        <v>261</v>
      </c>
      <c r="B199" t="s">
        <v>113</v>
      </c>
      <c r="C199" t="s">
        <v>15</v>
      </c>
      <c r="D199" t="s">
        <v>28</v>
      </c>
      <c r="E199">
        <v>55</v>
      </c>
      <c r="F199" t="s">
        <v>17</v>
      </c>
      <c r="G199" s="1">
        <f t="shared" si="21"/>
        <v>41.25</v>
      </c>
      <c r="H199">
        <v>119</v>
      </c>
      <c r="I199" s="1">
        <f t="shared" si="22"/>
        <v>6545</v>
      </c>
      <c r="J199">
        <v>107</v>
      </c>
      <c r="K199" s="1">
        <f t="shared" si="23"/>
        <v>4413.75</v>
      </c>
      <c r="L199" s="1">
        <f>fact_events[[#This Row],[revenue_(before_promo)]]+fact_events[[#This Row],[revenue_(after_promo)]]</f>
        <v>10958.75</v>
      </c>
      <c r="M199" s="1">
        <f t="shared" si="24"/>
        <v>-12</v>
      </c>
      <c r="N199" s="4">
        <f t="shared" si="25"/>
        <v>-0.10084033613445378</v>
      </c>
      <c r="O199" s="1">
        <f t="shared" si="26"/>
        <v>-2131.25</v>
      </c>
      <c r="P199" s="5">
        <f t="shared" si="27"/>
        <v>-0.32991486068111453</v>
      </c>
      <c r="Q199" s="1" t="str">
        <f>VLOOKUP(B199,dim_stores[#All],2,FALSE)</f>
        <v>Chennai</v>
      </c>
      <c r="R199" s="1" t="str">
        <f>VLOOKUP(D199,dim_products[#All],3,FALSE)</f>
        <v>Home Care</v>
      </c>
      <c r="S199" s="5"/>
    </row>
    <row r="200" spans="1:19" x14ac:dyDescent="0.25">
      <c r="A200" s="1" t="s">
        <v>262</v>
      </c>
      <c r="B200" t="s">
        <v>70</v>
      </c>
      <c r="C200" t="s">
        <v>10</v>
      </c>
      <c r="D200" t="s">
        <v>35</v>
      </c>
      <c r="E200">
        <v>350</v>
      </c>
      <c r="F200" t="s">
        <v>21</v>
      </c>
      <c r="G200" s="1">
        <f t="shared" si="21"/>
        <v>175</v>
      </c>
      <c r="H200">
        <v>114</v>
      </c>
      <c r="I200" s="1">
        <f t="shared" si="22"/>
        <v>39900</v>
      </c>
      <c r="J200">
        <v>502</v>
      </c>
      <c r="K200" s="1">
        <f t="shared" si="23"/>
        <v>87850</v>
      </c>
      <c r="L200" s="1">
        <f>fact_events[[#This Row],[revenue_(before_promo)]]+fact_events[[#This Row],[revenue_(after_promo)]]</f>
        <v>127750</v>
      </c>
      <c r="M200" s="1">
        <f t="shared" si="24"/>
        <v>388</v>
      </c>
      <c r="N200" s="4">
        <f t="shared" si="25"/>
        <v>3.4035087719298245</v>
      </c>
      <c r="O200" s="1">
        <f t="shared" si="26"/>
        <v>47950</v>
      </c>
      <c r="P200" s="5">
        <f t="shared" si="27"/>
        <v>7.4226006191950464</v>
      </c>
      <c r="Q200" s="1" t="str">
        <f>VLOOKUP(B200,dim_stores[#All],2,FALSE)</f>
        <v>Chennai</v>
      </c>
      <c r="R200" s="1" t="str">
        <f>VLOOKUP(D200,dim_products[#All],3,FALSE)</f>
        <v>Home Appliances</v>
      </c>
      <c r="S200" s="5"/>
    </row>
    <row r="201" spans="1:19" x14ac:dyDescent="0.25">
      <c r="A201" s="1" t="s">
        <v>263</v>
      </c>
      <c r="B201" t="s">
        <v>19</v>
      </c>
      <c r="C201" t="s">
        <v>10</v>
      </c>
      <c r="D201" t="s">
        <v>68</v>
      </c>
      <c r="E201">
        <v>1020</v>
      </c>
      <c r="F201" t="s">
        <v>21</v>
      </c>
      <c r="G201" s="1">
        <f t="shared" si="21"/>
        <v>510</v>
      </c>
      <c r="H201">
        <v>48</v>
      </c>
      <c r="I201" s="1">
        <f t="shared" si="22"/>
        <v>48960</v>
      </c>
      <c r="J201">
        <v>187</v>
      </c>
      <c r="K201" s="1">
        <f t="shared" si="23"/>
        <v>95370</v>
      </c>
      <c r="L201" s="1">
        <f>fact_events[[#This Row],[revenue_(before_promo)]]+fact_events[[#This Row],[revenue_(after_promo)]]</f>
        <v>144330</v>
      </c>
      <c r="M201" s="1">
        <f t="shared" si="24"/>
        <v>139</v>
      </c>
      <c r="N201" s="4">
        <f t="shared" si="25"/>
        <v>2.8958333333333335</v>
      </c>
      <c r="O201" s="1">
        <f t="shared" si="26"/>
        <v>46410</v>
      </c>
      <c r="P201" s="5">
        <f t="shared" si="27"/>
        <v>7.1842105263157894</v>
      </c>
      <c r="Q201" s="1" t="str">
        <f>VLOOKUP(B201,dim_stores[#All],2,FALSE)</f>
        <v>Vijayawada</v>
      </c>
      <c r="R201" s="1" t="str">
        <f>VLOOKUP(D201,dim_products[#All],3,FALSE)</f>
        <v>Home Appliances</v>
      </c>
      <c r="S201" s="5"/>
    </row>
    <row r="202" spans="1:19" x14ac:dyDescent="0.25">
      <c r="A202" s="1" t="s">
        <v>264</v>
      </c>
      <c r="B202" t="s">
        <v>119</v>
      </c>
      <c r="C202" t="s">
        <v>10</v>
      </c>
      <c r="D202" t="s">
        <v>68</v>
      </c>
      <c r="E202">
        <v>1020</v>
      </c>
      <c r="F202" t="s">
        <v>21</v>
      </c>
      <c r="G202" s="1">
        <f t="shared" si="21"/>
        <v>510</v>
      </c>
      <c r="H202">
        <v>112</v>
      </c>
      <c r="I202" s="1">
        <f t="shared" si="22"/>
        <v>114240</v>
      </c>
      <c r="J202">
        <v>460</v>
      </c>
      <c r="K202" s="1">
        <f t="shared" si="23"/>
        <v>234600</v>
      </c>
      <c r="L202" s="1">
        <f>fact_events[[#This Row],[revenue_(before_promo)]]+fact_events[[#This Row],[revenue_(after_promo)]]</f>
        <v>348840</v>
      </c>
      <c r="M202" s="1">
        <f t="shared" si="24"/>
        <v>348</v>
      </c>
      <c r="N202" s="4">
        <f t="shared" si="25"/>
        <v>3.1071428571428572</v>
      </c>
      <c r="O202" s="1">
        <f t="shared" si="26"/>
        <v>120360</v>
      </c>
      <c r="P202" s="5">
        <f t="shared" si="27"/>
        <v>18.631578947368421</v>
      </c>
      <c r="Q202" s="1" t="str">
        <f>VLOOKUP(B202,dim_stores[#All],2,FALSE)</f>
        <v>Chennai</v>
      </c>
      <c r="R202" s="1" t="str">
        <f>VLOOKUP(D202,dim_products[#All],3,FALSE)</f>
        <v>Home Appliances</v>
      </c>
      <c r="S202" s="5"/>
    </row>
    <row r="203" spans="1:19" x14ac:dyDescent="0.25">
      <c r="A203" s="1" t="s">
        <v>265</v>
      </c>
      <c r="B203" t="s">
        <v>110</v>
      </c>
      <c r="C203" t="s">
        <v>15</v>
      </c>
      <c r="D203" t="s">
        <v>51</v>
      </c>
      <c r="E203">
        <v>290</v>
      </c>
      <c r="F203" t="s">
        <v>17</v>
      </c>
      <c r="G203" s="1">
        <f t="shared" si="21"/>
        <v>217.5</v>
      </c>
      <c r="H203">
        <v>309</v>
      </c>
      <c r="I203" s="1">
        <f t="shared" si="22"/>
        <v>89610</v>
      </c>
      <c r="J203">
        <v>265</v>
      </c>
      <c r="K203" s="1">
        <f t="shared" si="23"/>
        <v>57637.5</v>
      </c>
      <c r="L203" s="1">
        <f>fact_events[[#This Row],[revenue_(before_promo)]]+fact_events[[#This Row],[revenue_(after_promo)]]</f>
        <v>147247.5</v>
      </c>
      <c r="M203" s="1">
        <f t="shared" si="24"/>
        <v>-44</v>
      </c>
      <c r="N203" s="4">
        <f t="shared" si="25"/>
        <v>-0.14239482200647249</v>
      </c>
      <c r="O203" s="1">
        <f t="shared" si="26"/>
        <v>-31972.5</v>
      </c>
      <c r="P203" s="5">
        <f t="shared" si="27"/>
        <v>-4.9493034055727554</v>
      </c>
      <c r="Q203" s="1" t="str">
        <f>VLOOKUP(B203,dim_stores[#All],2,FALSE)</f>
        <v>Chennai</v>
      </c>
      <c r="R203" s="1" t="str">
        <f>VLOOKUP(D203,dim_products[#All],3,FALSE)</f>
        <v>Grocery &amp; Staples</v>
      </c>
      <c r="S203" s="5"/>
    </row>
    <row r="204" spans="1:19" x14ac:dyDescent="0.25">
      <c r="A204" s="1" t="s">
        <v>1481</v>
      </c>
      <c r="B204" t="s">
        <v>193</v>
      </c>
      <c r="C204" t="s">
        <v>10</v>
      </c>
      <c r="D204" t="s">
        <v>85</v>
      </c>
      <c r="E204">
        <v>90</v>
      </c>
      <c r="F204" t="s">
        <v>17</v>
      </c>
      <c r="G204" s="1">
        <f t="shared" si="21"/>
        <v>67.5</v>
      </c>
      <c r="H204">
        <v>64</v>
      </c>
      <c r="I204" s="1">
        <f t="shared" si="22"/>
        <v>5760</v>
      </c>
      <c r="J204">
        <v>53</v>
      </c>
      <c r="K204" s="1">
        <f t="shared" si="23"/>
        <v>3577.5</v>
      </c>
      <c r="L204" s="1">
        <f>fact_events[[#This Row],[revenue_(before_promo)]]+fact_events[[#This Row],[revenue_(after_promo)]]</f>
        <v>9337.5</v>
      </c>
      <c r="M204" s="1">
        <f t="shared" si="24"/>
        <v>-11</v>
      </c>
      <c r="N204" s="4">
        <f t="shared" si="25"/>
        <v>-0.171875</v>
      </c>
      <c r="O204" s="1">
        <f t="shared" si="26"/>
        <v>-2182.5</v>
      </c>
      <c r="P204" s="5">
        <f t="shared" si="27"/>
        <v>-0.33784829721362231</v>
      </c>
      <c r="Q204" s="1" t="str">
        <f>VLOOKUP(B204,dim_stores[#All],2,FALSE)</f>
        <v>Bengaluru</v>
      </c>
      <c r="R204" s="1" t="str">
        <f>VLOOKUP(D204,dim_products[#All],3,FALSE)</f>
        <v>Personal Care</v>
      </c>
      <c r="S204" s="5"/>
    </row>
    <row r="205" spans="1:19" x14ac:dyDescent="0.25">
      <c r="A205" s="1" t="s">
        <v>266</v>
      </c>
      <c r="B205" t="s">
        <v>42</v>
      </c>
      <c r="C205" t="s">
        <v>15</v>
      </c>
      <c r="D205" t="s">
        <v>53</v>
      </c>
      <c r="E205">
        <v>860</v>
      </c>
      <c r="F205" t="s">
        <v>54</v>
      </c>
      <c r="G205" s="1">
        <f t="shared" si="21"/>
        <v>576.19999999999993</v>
      </c>
      <c r="H205">
        <v>283</v>
      </c>
      <c r="I205" s="1">
        <f t="shared" si="22"/>
        <v>243380</v>
      </c>
      <c r="J205">
        <v>430</v>
      </c>
      <c r="K205" s="1">
        <f t="shared" si="23"/>
        <v>247765.99999999997</v>
      </c>
      <c r="L205" s="1">
        <f>fact_events[[#This Row],[revenue_(before_promo)]]+fact_events[[#This Row],[revenue_(after_promo)]]</f>
        <v>491146</v>
      </c>
      <c r="M205" s="1">
        <f t="shared" si="24"/>
        <v>147</v>
      </c>
      <c r="N205" s="4">
        <f t="shared" si="25"/>
        <v>0.51943462897526504</v>
      </c>
      <c r="O205" s="1">
        <f t="shared" si="26"/>
        <v>4385.9999999999709</v>
      </c>
      <c r="P205" s="5">
        <f t="shared" si="27"/>
        <v>0.67894736842104808</v>
      </c>
      <c r="Q205" s="1" t="str">
        <f>VLOOKUP(B205,dim_stores[#All],2,FALSE)</f>
        <v>Mysuru</v>
      </c>
      <c r="R205" s="1" t="str">
        <f>VLOOKUP(D205,dim_products[#All],3,FALSE)</f>
        <v>Grocery &amp; Staples</v>
      </c>
      <c r="S205" s="5"/>
    </row>
    <row r="206" spans="1:19" x14ac:dyDescent="0.25">
      <c r="A206" s="1" t="s">
        <v>267</v>
      </c>
      <c r="B206" t="s">
        <v>174</v>
      </c>
      <c r="C206" t="s">
        <v>10</v>
      </c>
      <c r="D206" t="s">
        <v>68</v>
      </c>
      <c r="E206">
        <v>1020</v>
      </c>
      <c r="F206" t="s">
        <v>21</v>
      </c>
      <c r="G206" s="1">
        <f t="shared" si="21"/>
        <v>510</v>
      </c>
      <c r="H206">
        <v>61</v>
      </c>
      <c r="I206" s="1">
        <f t="shared" si="22"/>
        <v>62220</v>
      </c>
      <c r="J206">
        <v>234</v>
      </c>
      <c r="K206" s="1">
        <f t="shared" si="23"/>
        <v>119340</v>
      </c>
      <c r="L206" s="1">
        <f>fact_events[[#This Row],[revenue_(before_promo)]]+fact_events[[#This Row],[revenue_(after_promo)]]</f>
        <v>181560</v>
      </c>
      <c r="M206" s="1">
        <f t="shared" si="24"/>
        <v>173</v>
      </c>
      <c r="N206" s="4">
        <f t="shared" si="25"/>
        <v>2.8360655737704916</v>
      </c>
      <c r="O206" s="1">
        <f t="shared" si="26"/>
        <v>57120</v>
      </c>
      <c r="P206" s="5">
        <f t="shared" si="27"/>
        <v>8.8421052631578956</v>
      </c>
      <c r="Q206" s="1" t="str">
        <f>VLOOKUP(B206,dim_stores[#All],2,FALSE)</f>
        <v>Trivandrum</v>
      </c>
      <c r="R206" s="1" t="str">
        <f>VLOOKUP(D206,dim_products[#All],3,FALSE)</f>
        <v>Home Appliances</v>
      </c>
      <c r="S206" s="5"/>
    </row>
    <row r="207" spans="1:19" x14ac:dyDescent="0.25">
      <c r="A207" s="1" t="s">
        <v>268</v>
      </c>
      <c r="B207" t="s">
        <v>81</v>
      </c>
      <c r="C207" t="s">
        <v>10</v>
      </c>
      <c r="D207" t="s">
        <v>43</v>
      </c>
      <c r="E207">
        <v>415</v>
      </c>
      <c r="F207" t="s">
        <v>17</v>
      </c>
      <c r="G207" s="1">
        <f t="shared" si="21"/>
        <v>311.25</v>
      </c>
      <c r="H207">
        <v>21</v>
      </c>
      <c r="I207" s="1">
        <f t="shared" si="22"/>
        <v>8715</v>
      </c>
      <c r="J207">
        <v>17</v>
      </c>
      <c r="K207" s="1">
        <f t="shared" si="23"/>
        <v>5291.25</v>
      </c>
      <c r="L207" s="1">
        <f>fact_events[[#This Row],[revenue_(before_promo)]]+fact_events[[#This Row],[revenue_(after_promo)]]</f>
        <v>14006.25</v>
      </c>
      <c r="M207" s="1">
        <f t="shared" si="24"/>
        <v>-4</v>
      </c>
      <c r="N207" s="4">
        <f t="shared" si="25"/>
        <v>-0.19047619047619047</v>
      </c>
      <c r="O207" s="1">
        <f t="shared" si="26"/>
        <v>-3423.75</v>
      </c>
      <c r="P207" s="5">
        <f t="shared" si="27"/>
        <v>-0.52999226006191946</v>
      </c>
      <c r="Q207" s="1" t="str">
        <f>VLOOKUP(B207,dim_stores[#All],2,FALSE)</f>
        <v>Madurai</v>
      </c>
      <c r="R207" s="1" t="str">
        <f>VLOOKUP(D207,dim_products[#All],3,FALSE)</f>
        <v>Home Care</v>
      </c>
      <c r="S207" s="5"/>
    </row>
    <row r="208" spans="1:19" x14ac:dyDescent="0.25">
      <c r="A208" s="1" t="s">
        <v>269</v>
      </c>
      <c r="B208" t="s">
        <v>95</v>
      </c>
      <c r="C208" t="s">
        <v>10</v>
      </c>
      <c r="D208" t="s">
        <v>28</v>
      </c>
      <c r="E208">
        <v>55</v>
      </c>
      <c r="F208" t="s">
        <v>17</v>
      </c>
      <c r="G208" s="1">
        <f t="shared" si="21"/>
        <v>41.25</v>
      </c>
      <c r="H208">
        <v>24</v>
      </c>
      <c r="I208" s="1">
        <f t="shared" si="22"/>
        <v>1320</v>
      </c>
      <c r="J208">
        <v>18</v>
      </c>
      <c r="K208" s="1">
        <f t="shared" si="23"/>
        <v>742.5</v>
      </c>
      <c r="L208" s="1">
        <f>fact_events[[#This Row],[revenue_(before_promo)]]+fact_events[[#This Row],[revenue_(after_promo)]]</f>
        <v>2062.5</v>
      </c>
      <c r="M208" s="1">
        <f t="shared" si="24"/>
        <v>-6</v>
      </c>
      <c r="N208" s="4">
        <f t="shared" si="25"/>
        <v>-0.25</v>
      </c>
      <c r="O208" s="1">
        <f t="shared" si="26"/>
        <v>-577.5</v>
      </c>
      <c r="P208" s="5">
        <f t="shared" si="27"/>
        <v>-8.9396284829721367E-2</v>
      </c>
      <c r="Q208" s="1" t="str">
        <f>VLOOKUP(B208,dim_stores[#All],2,FALSE)</f>
        <v>Hyderabad</v>
      </c>
      <c r="R208" s="1" t="str">
        <f>VLOOKUP(D208,dim_products[#All],3,FALSE)</f>
        <v>Home Care</v>
      </c>
      <c r="S208" s="5"/>
    </row>
    <row r="209" spans="1:19" x14ac:dyDescent="0.25">
      <c r="A209" s="1" t="s">
        <v>270</v>
      </c>
      <c r="B209" t="s">
        <v>117</v>
      </c>
      <c r="C209" t="s">
        <v>10</v>
      </c>
      <c r="D209" t="s">
        <v>16</v>
      </c>
      <c r="E209">
        <v>200</v>
      </c>
      <c r="F209" t="s">
        <v>21</v>
      </c>
      <c r="G209" s="1">
        <f t="shared" si="21"/>
        <v>100</v>
      </c>
      <c r="H209">
        <v>195</v>
      </c>
      <c r="I209" s="1">
        <f t="shared" si="22"/>
        <v>39000</v>
      </c>
      <c r="J209">
        <v>776</v>
      </c>
      <c r="K209" s="1">
        <f t="shared" si="23"/>
        <v>77600</v>
      </c>
      <c r="L209" s="1">
        <f>fact_events[[#This Row],[revenue_(before_promo)]]+fact_events[[#This Row],[revenue_(after_promo)]]</f>
        <v>116600</v>
      </c>
      <c r="M209" s="1">
        <f t="shared" si="24"/>
        <v>581</v>
      </c>
      <c r="N209" s="4">
        <f t="shared" si="25"/>
        <v>2.9794871794871796</v>
      </c>
      <c r="O209" s="1">
        <f t="shared" si="26"/>
        <v>38600</v>
      </c>
      <c r="P209" s="5">
        <f t="shared" si="27"/>
        <v>5.9752321981424146</v>
      </c>
      <c r="Q209" s="1" t="str">
        <f>VLOOKUP(B209,dim_stores[#All],2,FALSE)</f>
        <v>Mangalore</v>
      </c>
      <c r="R209" s="1" t="str">
        <f>VLOOKUP(D209,dim_products[#All],3,FALSE)</f>
        <v>Grocery &amp; Staples</v>
      </c>
      <c r="S209" s="5"/>
    </row>
    <row r="210" spans="1:19" x14ac:dyDescent="0.25">
      <c r="A210" s="1" t="s">
        <v>271</v>
      </c>
      <c r="B210" t="s">
        <v>52</v>
      </c>
      <c r="C210" t="s">
        <v>15</v>
      </c>
      <c r="D210" t="s">
        <v>28</v>
      </c>
      <c r="E210">
        <v>55</v>
      </c>
      <c r="F210" t="s">
        <v>17</v>
      </c>
      <c r="G210" s="1">
        <f t="shared" si="21"/>
        <v>41.25</v>
      </c>
      <c r="H210">
        <v>89</v>
      </c>
      <c r="I210" s="1">
        <f t="shared" si="22"/>
        <v>4895</v>
      </c>
      <c r="J210">
        <v>72</v>
      </c>
      <c r="K210" s="1">
        <f t="shared" si="23"/>
        <v>2970</v>
      </c>
      <c r="L210" s="1">
        <f>fact_events[[#This Row],[revenue_(before_promo)]]+fact_events[[#This Row],[revenue_(after_promo)]]</f>
        <v>7865</v>
      </c>
      <c r="M210" s="1">
        <f t="shared" si="24"/>
        <v>-17</v>
      </c>
      <c r="N210" s="4">
        <f t="shared" si="25"/>
        <v>-0.19101123595505617</v>
      </c>
      <c r="O210" s="1">
        <f t="shared" si="26"/>
        <v>-1925</v>
      </c>
      <c r="P210" s="5">
        <f t="shared" si="27"/>
        <v>-0.29798761609907121</v>
      </c>
      <c r="Q210" s="1" t="str">
        <f>VLOOKUP(B210,dim_stores[#All],2,FALSE)</f>
        <v>Visakhapatnam</v>
      </c>
      <c r="R210" s="1" t="str">
        <f>VLOOKUP(D210,dim_products[#All],3,FALSE)</f>
        <v>Home Care</v>
      </c>
      <c r="S210" s="5"/>
    </row>
    <row r="211" spans="1:19" x14ac:dyDescent="0.25">
      <c r="A211" s="1" t="s">
        <v>272</v>
      </c>
      <c r="B211" t="s">
        <v>60</v>
      </c>
      <c r="C211" t="s">
        <v>15</v>
      </c>
      <c r="D211" t="s">
        <v>53</v>
      </c>
      <c r="E211">
        <v>860</v>
      </c>
      <c r="F211" t="s">
        <v>54</v>
      </c>
      <c r="G211" s="1">
        <f t="shared" si="21"/>
        <v>576.19999999999993</v>
      </c>
      <c r="H211">
        <v>196</v>
      </c>
      <c r="I211" s="1">
        <f t="shared" si="22"/>
        <v>168560</v>
      </c>
      <c r="J211">
        <v>303</v>
      </c>
      <c r="K211" s="1">
        <f t="shared" si="23"/>
        <v>174588.59999999998</v>
      </c>
      <c r="L211" s="1">
        <f>fact_events[[#This Row],[revenue_(before_promo)]]+fact_events[[#This Row],[revenue_(after_promo)]]</f>
        <v>343148.6</v>
      </c>
      <c r="M211" s="1">
        <f t="shared" si="24"/>
        <v>107</v>
      </c>
      <c r="N211" s="4">
        <f t="shared" si="25"/>
        <v>0.54591836734693877</v>
      </c>
      <c r="O211" s="1">
        <f t="shared" si="26"/>
        <v>6028.5999999999767</v>
      </c>
      <c r="P211" s="5">
        <f t="shared" si="27"/>
        <v>0.93321981424148248</v>
      </c>
      <c r="Q211" s="1" t="str">
        <f>VLOOKUP(B211,dim_stores[#All],2,FALSE)</f>
        <v>Trivandrum</v>
      </c>
      <c r="R211" s="1" t="str">
        <f>VLOOKUP(D211,dim_products[#All],3,FALSE)</f>
        <v>Grocery &amp; Staples</v>
      </c>
      <c r="S211" s="5"/>
    </row>
    <row r="212" spans="1:19" x14ac:dyDescent="0.25">
      <c r="A212" s="1" t="s">
        <v>273</v>
      </c>
      <c r="B212" t="s">
        <v>19</v>
      </c>
      <c r="C212" t="s">
        <v>10</v>
      </c>
      <c r="D212" t="s">
        <v>85</v>
      </c>
      <c r="E212">
        <v>90</v>
      </c>
      <c r="F212" t="s">
        <v>17</v>
      </c>
      <c r="G212" s="1">
        <f t="shared" si="21"/>
        <v>67.5</v>
      </c>
      <c r="H212">
        <v>33</v>
      </c>
      <c r="I212" s="1">
        <f t="shared" si="22"/>
        <v>2970</v>
      </c>
      <c r="J212">
        <v>30</v>
      </c>
      <c r="K212" s="1">
        <f t="shared" si="23"/>
        <v>2025</v>
      </c>
      <c r="L212" s="1">
        <f>fact_events[[#This Row],[revenue_(before_promo)]]+fact_events[[#This Row],[revenue_(after_promo)]]</f>
        <v>4995</v>
      </c>
      <c r="M212" s="1">
        <f t="shared" si="24"/>
        <v>-3</v>
      </c>
      <c r="N212" s="4">
        <f t="shared" si="25"/>
        <v>-9.0909090909090912E-2</v>
      </c>
      <c r="O212" s="1">
        <f t="shared" si="26"/>
        <v>-945</v>
      </c>
      <c r="P212" s="5">
        <f t="shared" si="27"/>
        <v>-0.14628482972136223</v>
      </c>
      <c r="Q212" s="1" t="str">
        <f>VLOOKUP(B212,dim_stores[#All],2,FALSE)</f>
        <v>Vijayawada</v>
      </c>
      <c r="R212" s="1" t="str">
        <f>VLOOKUP(D212,dim_products[#All],3,FALSE)</f>
        <v>Personal Care</v>
      </c>
      <c r="S212" s="5"/>
    </row>
    <row r="213" spans="1:19" x14ac:dyDescent="0.25">
      <c r="A213" s="1" t="s">
        <v>274</v>
      </c>
      <c r="B213" t="s">
        <v>103</v>
      </c>
      <c r="C213" t="s">
        <v>15</v>
      </c>
      <c r="D213" t="s">
        <v>38</v>
      </c>
      <c r="E213">
        <v>1190</v>
      </c>
      <c r="F213" t="s">
        <v>21</v>
      </c>
      <c r="G213" s="1">
        <f t="shared" si="21"/>
        <v>595</v>
      </c>
      <c r="H213">
        <v>54</v>
      </c>
      <c r="I213" s="1">
        <f t="shared" si="22"/>
        <v>64260</v>
      </c>
      <c r="J213">
        <v>167</v>
      </c>
      <c r="K213" s="1">
        <f t="shared" si="23"/>
        <v>99365</v>
      </c>
      <c r="L213" s="1">
        <f>fact_events[[#This Row],[revenue_(before_promo)]]+fact_events[[#This Row],[revenue_(after_promo)]]</f>
        <v>163625</v>
      </c>
      <c r="M213" s="1">
        <f t="shared" si="24"/>
        <v>113</v>
      </c>
      <c r="N213" s="4">
        <f t="shared" si="25"/>
        <v>2.0925925925925926</v>
      </c>
      <c r="O213" s="1">
        <f t="shared" si="26"/>
        <v>35105</v>
      </c>
      <c r="P213" s="5">
        <f t="shared" si="27"/>
        <v>5.4342105263157894</v>
      </c>
      <c r="Q213" s="1" t="str">
        <f>VLOOKUP(B213,dim_stores[#All],2,FALSE)</f>
        <v>Hyderabad</v>
      </c>
      <c r="R213" s="1" t="str">
        <f>VLOOKUP(D213,dim_products[#All],3,FALSE)</f>
        <v>Home Care</v>
      </c>
      <c r="S213" s="5"/>
    </row>
    <row r="214" spans="1:19" x14ac:dyDescent="0.25">
      <c r="A214" s="1" t="s">
        <v>275</v>
      </c>
      <c r="B214" t="s">
        <v>207</v>
      </c>
      <c r="C214" t="s">
        <v>10</v>
      </c>
      <c r="D214" t="s">
        <v>11</v>
      </c>
      <c r="E214">
        <v>190</v>
      </c>
      <c r="F214" t="s">
        <v>12</v>
      </c>
      <c r="G214" s="1">
        <f t="shared" si="21"/>
        <v>95</v>
      </c>
      <c r="H214">
        <v>42</v>
      </c>
      <c r="I214" s="1">
        <f t="shared" si="22"/>
        <v>7980</v>
      </c>
      <c r="J214">
        <v>65</v>
      </c>
      <c r="K214" s="1">
        <f t="shared" si="23"/>
        <v>6175</v>
      </c>
      <c r="L214" s="1">
        <f>fact_events[[#This Row],[revenue_(before_promo)]]+fact_events[[#This Row],[revenue_(after_promo)]]</f>
        <v>14155</v>
      </c>
      <c r="M214" s="1">
        <f t="shared" si="24"/>
        <v>23</v>
      </c>
      <c r="N214" s="4">
        <f t="shared" si="25"/>
        <v>0.54761904761904767</v>
      </c>
      <c r="O214" s="1">
        <f t="shared" si="26"/>
        <v>-1805</v>
      </c>
      <c r="P214" s="5">
        <f t="shared" si="27"/>
        <v>-0.27941176470588236</v>
      </c>
      <c r="Q214" s="1" t="str">
        <f>VLOOKUP(B214,dim_stores[#All],2,FALSE)</f>
        <v>Hyderabad</v>
      </c>
      <c r="R214" s="1" t="str">
        <f>VLOOKUP(D214,dim_products[#All],3,FALSE)</f>
        <v>Personal Care</v>
      </c>
      <c r="S214" s="5"/>
    </row>
    <row r="215" spans="1:19" x14ac:dyDescent="0.25">
      <c r="A215" s="1" t="s">
        <v>276</v>
      </c>
      <c r="B215" t="s">
        <v>37</v>
      </c>
      <c r="C215" t="s">
        <v>15</v>
      </c>
      <c r="D215" t="s">
        <v>38</v>
      </c>
      <c r="E215">
        <v>1190</v>
      </c>
      <c r="F215" t="s">
        <v>21</v>
      </c>
      <c r="G215" s="1">
        <f t="shared" si="21"/>
        <v>595</v>
      </c>
      <c r="H215">
        <v>40</v>
      </c>
      <c r="I215" s="1">
        <f t="shared" si="22"/>
        <v>47600</v>
      </c>
      <c r="J215">
        <v>119</v>
      </c>
      <c r="K215" s="1">
        <f t="shared" si="23"/>
        <v>70805</v>
      </c>
      <c r="L215" s="1">
        <f>fact_events[[#This Row],[revenue_(before_promo)]]+fact_events[[#This Row],[revenue_(after_promo)]]</f>
        <v>118405</v>
      </c>
      <c r="M215" s="1">
        <f t="shared" si="24"/>
        <v>79</v>
      </c>
      <c r="N215" s="4">
        <f t="shared" si="25"/>
        <v>1.9750000000000001</v>
      </c>
      <c r="O215" s="1">
        <f t="shared" si="26"/>
        <v>23205</v>
      </c>
      <c r="P215" s="5">
        <f t="shared" si="27"/>
        <v>3.5921052631578947</v>
      </c>
      <c r="Q215" s="1" t="str">
        <f>VLOOKUP(B215,dim_stores[#All],2,FALSE)</f>
        <v>Coimbatore</v>
      </c>
      <c r="R215" s="1" t="str">
        <f>VLOOKUP(D215,dim_products[#All],3,FALSE)</f>
        <v>Home Care</v>
      </c>
      <c r="S215" s="5"/>
    </row>
    <row r="216" spans="1:19" x14ac:dyDescent="0.25">
      <c r="A216" s="1" t="s">
        <v>277</v>
      </c>
      <c r="B216" t="s">
        <v>110</v>
      </c>
      <c r="C216" t="s">
        <v>15</v>
      </c>
      <c r="D216" t="s">
        <v>24</v>
      </c>
      <c r="E216">
        <v>3000</v>
      </c>
      <c r="F216" t="s">
        <v>25</v>
      </c>
      <c r="G216" s="1">
        <f t="shared" si="21"/>
        <v>2500</v>
      </c>
      <c r="H216">
        <v>343</v>
      </c>
      <c r="I216" s="1">
        <f t="shared" si="22"/>
        <v>1029000</v>
      </c>
      <c r="J216">
        <v>1056</v>
      </c>
      <c r="K216" s="1">
        <f t="shared" si="23"/>
        <v>2640000</v>
      </c>
      <c r="L216" s="1">
        <f>fact_events[[#This Row],[revenue_(before_promo)]]+fact_events[[#This Row],[revenue_(after_promo)]]</f>
        <v>3669000</v>
      </c>
      <c r="M216" s="1">
        <f t="shared" si="24"/>
        <v>713</v>
      </c>
      <c r="N216" s="4">
        <f t="shared" si="25"/>
        <v>2.0787172011661808</v>
      </c>
      <c r="O216" s="1">
        <f t="shared" si="26"/>
        <v>1611000</v>
      </c>
      <c r="P216" s="5">
        <f t="shared" si="27"/>
        <v>249.38080495356039</v>
      </c>
      <c r="Q216" s="1" t="str">
        <f>VLOOKUP(B216,dim_stores[#All],2,FALSE)</f>
        <v>Chennai</v>
      </c>
      <c r="R216" s="1" t="str">
        <f>VLOOKUP(D216,dim_products[#All],3,FALSE)</f>
        <v>Combo1</v>
      </c>
      <c r="S216" s="5"/>
    </row>
    <row r="217" spans="1:19" x14ac:dyDescent="0.25">
      <c r="A217" s="1" t="s">
        <v>278</v>
      </c>
      <c r="B217" t="s">
        <v>161</v>
      </c>
      <c r="C217" t="s">
        <v>15</v>
      </c>
      <c r="D217" t="s">
        <v>38</v>
      </c>
      <c r="E217">
        <v>1190</v>
      </c>
      <c r="F217" t="s">
        <v>21</v>
      </c>
      <c r="G217" s="1">
        <f t="shared" si="21"/>
        <v>595</v>
      </c>
      <c r="H217">
        <v>54</v>
      </c>
      <c r="I217" s="1">
        <f t="shared" si="22"/>
        <v>64260</v>
      </c>
      <c r="J217">
        <v>218</v>
      </c>
      <c r="K217" s="1">
        <f t="shared" si="23"/>
        <v>129710</v>
      </c>
      <c r="L217" s="1">
        <f>fact_events[[#This Row],[revenue_(before_promo)]]+fact_events[[#This Row],[revenue_(after_promo)]]</f>
        <v>193970</v>
      </c>
      <c r="M217" s="1">
        <f t="shared" si="24"/>
        <v>164</v>
      </c>
      <c r="N217" s="4">
        <f t="shared" si="25"/>
        <v>3.0370370370370372</v>
      </c>
      <c r="O217" s="1">
        <f t="shared" si="26"/>
        <v>65450</v>
      </c>
      <c r="P217" s="5">
        <f t="shared" si="27"/>
        <v>10.131578947368421</v>
      </c>
      <c r="Q217" s="1" t="str">
        <f>VLOOKUP(B217,dim_stores[#All],2,FALSE)</f>
        <v>Chennai</v>
      </c>
      <c r="R217" s="1" t="str">
        <f>VLOOKUP(D217,dim_products[#All],3,FALSE)</f>
        <v>Home Care</v>
      </c>
      <c r="S217" s="5"/>
    </row>
    <row r="218" spans="1:19" x14ac:dyDescent="0.25">
      <c r="A218" s="1" t="s">
        <v>279</v>
      </c>
      <c r="B218" t="s">
        <v>63</v>
      </c>
      <c r="C218" t="s">
        <v>15</v>
      </c>
      <c r="D218" t="s">
        <v>53</v>
      </c>
      <c r="E218">
        <v>860</v>
      </c>
      <c r="F218" t="s">
        <v>54</v>
      </c>
      <c r="G218" s="1">
        <f t="shared" si="21"/>
        <v>576.19999999999993</v>
      </c>
      <c r="H218">
        <v>253</v>
      </c>
      <c r="I218" s="1">
        <f t="shared" si="22"/>
        <v>217580</v>
      </c>
      <c r="J218">
        <v>389</v>
      </c>
      <c r="K218" s="1">
        <f t="shared" si="23"/>
        <v>224141.79999999996</v>
      </c>
      <c r="L218" s="1">
        <f>fact_events[[#This Row],[revenue_(before_promo)]]+fact_events[[#This Row],[revenue_(after_promo)]]</f>
        <v>441721.79999999993</v>
      </c>
      <c r="M218" s="1">
        <f t="shared" si="24"/>
        <v>136</v>
      </c>
      <c r="N218" s="4">
        <f t="shared" si="25"/>
        <v>0.53754940711462451</v>
      </c>
      <c r="O218" s="1">
        <f t="shared" si="26"/>
        <v>6561.7999999999593</v>
      </c>
      <c r="P218" s="5">
        <f t="shared" si="27"/>
        <v>1.0157585139318823</v>
      </c>
      <c r="Q218" s="1" t="str">
        <f>VLOOKUP(B218,dim_stores[#All],2,FALSE)</f>
        <v>Visakhapatnam</v>
      </c>
      <c r="R218" s="1" t="str">
        <f>VLOOKUP(D218,dim_products[#All],3,FALSE)</f>
        <v>Grocery &amp; Staples</v>
      </c>
      <c r="S218" s="5"/>
    </row>
    <row r="219" spans="1:19" x14ac:dyDescent="0.25">
      <c r="A219" s="1" t="s">
        <v>280</v>
      </c>
      <c r="B219" t="s">
        <v>89</v>
      </c>
      <c r="C219" t="s">
        <v>15</v>
      </c>
      <c r="D219" t="s">
        <v>35</v>
      </c>
      <c r="E219">
        <v>350</v>
      </c>
      <c r="F219" t="s">
        <v>21</v>
      </c>
      <c r="G219" s="1">
        <f t="shared" si="21"/>
        <v>175</v>
      </c>
      <c r="H219">
        <v>36</v>
      </c>
      <c r="I219" s="1">
        <f t="shared" si="22"/>
        <v>12600</v>
      </c>
      <c r="J219">
        <v>124</v>
      </c>
      <c r="K219" s="1">
        <f t="shared" si="23"/>
        <v>21700</v>
      </c>
      <c r="L219" s="1">
        <f>fact_events[[#This Row],[revenue_(before_promo)]]+fact_events[[#This Row],[revenue_(after_promo)]]</f>
        <v>34300</v>
      </c>
      <c r="M219" s="1">
        <f t="shared" si="24"/>
        <v>88</v>
      </c>
      <c r="N219" s="4">
        <f t="shared" si="25"/>
        <v>2.4444444444444446</v>
      </c>
      <c r="O219" s="1">
        <f t="shared" si="26"/>
        <v>9100</v>
      </c>
      <c r="P219" s="5">
        <f t="shared" si="27"/>
        <v>1.4086687306501549</v>
      </c>
      <c r="Q219" s="1" t="str">
        <f>VLOOKUP(B219,dim_stores[#All],2,FALSE)</f>
        <v>Vijayawada</v>
      </c>
      <c r="R219" s="1" t="str">
        <f>VLOOKUP(D219,dim_products[#All],3,FALSE)</f>
        <v>Home Appliances</v>
      </c>
      <c r="S219" s="5"/>
    </row>
    <row r="220" spans="1:19" x14ac:dyDescent="0.25">
      <c r="A220" s="1" t="s">
        <v>281</v>
      </c>
      <c r="B220" t="s">
        <v>81</v>
      </c>
      <c r="C220" t="s">
        <v>15</v>
      </c>
      <c r="D220" t="s">
        <v>85</v>
      </c>
      <c r="E220">
        <v>110</v>
      </c>
      <c r="F220" t="s">
        <v>12</v>
      </c>
      <c r="G220" s="1">
        <f t="shared" si="21"/>
        <v>55</v>
      </c>
      <c r="H220">
        <v>43</v>
      </c>
      <c r="I220" s="1">
        <f t="shared" si="22"/>
        <v>4730</v>
      </c>
      <c r="J220">
        <v>58</v>
      </c>
      <c r="K220" s="1">
        <f t="shared" si="23"/>
        <v>3190</v>
      </c>
      <c r="L220" s="1">
        <f>fact_events[[#This Row],[revenue_(before_promo)]]+fact_events[[#This Row],[revenue_(after_promo)]]</f>
        <v>7920</v>
      </c>
      <c r="M220" s="1">
        <f t="shared" si="24"/>
        <v>15</v>
      </c>
      <c r="N220" s="4">
        <f t="shared" si="25"/>
        <v>0.34883720930232559</v>
      </c>
      <c r="O220" s="1">
        <f t="shared" si="26"/>
        <v>-1540</v>
      </c>
      <c r="P220" s="5">
        <f t="shared" si="27"/>
        <v>-0.23839009287925697</v>
      </c>
      <c r="Q220" s="1" t="str">
        <f>VLOOKUP(B220,dim_stores[#All],2,FALSE)</f>
        <v>Madurai</v>
      </c>
      <c r="R220" s="1" t="str">
        <f>VLOOKUP(D220,dim_products[#All],3,FALSE)</f>
        <v>Personal Care</v>
      </c>
      <c r="S220" s="5"/>
    </row>
    <row r="221" spans="1:19" x14ac:dyDescent="0.25">
      <c r="A221" s="1" t="s">
        <v>282</v>
      </c>
      <c r="B221" t="s">
        <v>117</v>
      </c>
      <c r="C221" t="s">
        <v>15</v>
      </c>
      <c r="D221" t="s">
        <v>16</v>
      </c>
      <c r="E221">
        <v>156</v>
      </c>
      <c r="F221" t="s">
        <v>17</v>
      </c>
      <c r="G221" s="1">
        <f t="shared" si="21"/>
        <v>117</v>
      </c>
      <c r="H221">
        <v>192</v>
      </c>
      <c r="I221" s="1">
        <f t="shared" si="22"/>
        <v>29952</v>
      </c>
      <c r="J221">
        <v>165</v>
      </c>
      <c r="K221" s="1">
        <f t="shared" si="23"/>
        <v>19305</v>
      </c>
      <c r="L221" s="1">
        <f>fact_events[[#This Row],[revenue_(before_promo)]]+fact_events[[#This Row],[revenue_(after_promo)]]</f>
        <v>49257</v>
      </c>
      <c r="M221" s="1">
        <f t="shared" si="24"/>
        <v>-27</v>
      </c>
      <c r="N221" s="4">
        <f t="shared" si="25"/>
        <v>-0.140625</v>
      </c>
      <c r="O221" s="1">
        <f t="shared" si="26"/>
        <v>-10647</v>
      </c>
      <c r="P221" s="5">
        <f t="shared" si="27"/>
        <v>-1.6481424148606811</v>
      </c>
      <c r="Q221" s="1" t="str">
        <f>VLOOKUP(B221,dim_stores[#All],2,FALSE)</f>
        <v>Mangalore</v>
      </c>
      <c r="R221" s="1" t="str">
        <f>VLOOKUP(D221,dim_products[#All],3,FALSE)</f>
        <v>Grocery &amp; Staples</v>
      </c>
      <c r="S221" s="5"/>
    </row>
    <row r="222" spans="1:19" x14ac:dyDescent="0.25">
      <c r="A222" s="1" t="s">
        <v>283</v>
      </c>
      <c r="B222" t="s">
        <v>52</v>
      </c>
      <c r="C222" t="s">
        <v>15</v>
      </c>
      <c r="D222" t="s">
        <v>11</v>
      </c>
      <c r="E222">
        <v>190</v>
      </c>
      <c r="F222" t="s">
        <v>12</v>
      </c>
      <c r="G222" s="1">
        <f t="shared" si="21"/>
        <v>95</v>
      </c>
      <c r="H222">
        <v>57</v>
      </c>
      <c r="I222" s="1">
        <f t="shared" si="22"/>
        <v>10830</v>
      </c>
      <c r="J222">
        <v>72</v>
      </c>
      <c r="K222" s="1">
        <f t="shared" si="23"/>
        <v>6840</v>
      </c>
      <c r="L222" s="1">
        <f>fact_events[[#This Row],[revenue_(before_promo)]]+fact_events[[#This Row],[revenue_(after_promo)]]</f>
        <v>17670</v>
      </c>
      <c r="M222" s="1">
        <f t="shared" si="24"/>
        <v>15</v>
      </c>
      <c r="N222" s="4">
        <f t="shared" si="25"/>
        <v>0.26315789473684209</v>
      </c>
      <c r="O222" s="1">
        <f t="shared" si="26"/>
        <v>-3990</v>
      </c>
      <c r="P222" s="5">
        <f t="shared" si="27"/>
        <v>-0.61764705882352944</v>
      </c>
      <c r="Q222" s="1" t="str">
        <f>VLOOKUP(B222,dim_stores[#All],2,FALSE)</f>
        <v>Visakhapatnam</v>
      </c>
      <c r="R222" s="1" t="str">
        <f>VLOOKUP(D222,dim_products[#All],3,FALSE)</f>
        <v>Personal Care</v>
      </c>
      <c r="S222" s="5"/>
    </row>
    <row r="223" spans="1:19" x14ac:dyDescent="0.25">
      <c r="A223" s="1" t="s">
        <v>284</v>
      </c>
      <c r="B223" t="s">
        <v>70</v>
      </c>
      <c r="C223" t="s">
        <v>15</v>
      </c>
      <c r="D223" t="s">
        <v>51</v>
      </c>
      <c r="E223">
        <v>290</v>
      </c>
      <c r="F223" t="s">
        <v>17</v>
      </c>
      <c r="G223" s="1">
        <f t="shared" si="21"/>
        <v>217.5</v>
      </c>
      <c r="H223">
        <v>304</v>
      </c>
      <c r="I223" s="1">
        <f t="shared" si="22"/>
        <v>88160</v>
      </c>
      <c r="J223">
        <v>273</v>
      </c>
      <c r="K223" s="1">
        <f t="shared" si="23"/>
        <v>59377.5</v>
      </c>
      <c r="L223" s="1">
        <f>fact_events[[#This Row],[revenue_(before_promo)]]+fact_events[[#This Row],[revenue_(after_promo)]]</f>
        <v>147537.5</v>
      </c>
      <c r="M223" s="1">
        <f t="shared" si="24"/>
        <v>-31</v>
      </c>
      <c r="N223" s="4">
        <f t="shared" si="25"/>
        <v>-0.10197368421052631</v>
      </c>
      <c r="O223" s="1">
        <f t="shared" si="26"/>
        <v>-28782.5</v>
      </c>
      <c r="P223" s="5">
        <f t="shared" si="27"/>
        <v>-4.4554953560371517</v>
      </c>
      <c r="Q223" s="1" t="str">
        <f>VLOOKUP(B223,dim_stores[#All],2,FALSE)</f>
        <v>Chennai</v>
      </c>
      <c r="R223" s="1" t="str">
        <f>VLOOKUP(D223,dim_products[#All],3,FALSE)</f>
        <v>Grocery &amp; Staples</v>
      </c>
      <c r="S223" s="5"/>
    </row>
    <row r="224" spans="1:19" x14ac:dyDescent="0.25">
      <c r="A224" s="1" t="s">
        <v>285</v>
      </c>
      <c r="B224" t="s">
        <v>67</v>
      </c>
      <c r="C224" t="s">
        <v>15</v>
      </c>
      <c r="D224" t="s">
        <v>61</v>
      </c>
      <c r="E224">
        <v>172</v>
      </c>
      <c r="F224" t="s">
        <v>54</v>
      </c>
      <c r="G224" s="1">
        <f t="shared" si="21"/>
        <v>115.23999999999998</v>
      </c>
      <c r="H224">
        <v>294</v>
      </c>
      <c r="I224" s="1">
        <f t="shared" si="22"/>
        <v>50568</v>
      </c>
      <c r="J224">
        <v>438</v>
      </c>
      <c r="K224" s="1">
        <f t="shared" si="23"/>
        <v>50475.119999999988</v>
      </c>
      <c r="L224" s="1">
        <f>fact_events[[#This Row],[revenue_(before_promo)]]+fact_events[[#This Row],[revenue_(after_promo)]]</f>
        <v>101043.12</v>
      </c>
      <c r="M224" s="1">
        <f t="shared" si="24"/>
        <v>144</v>
      </c>
      <c r="N224" s="4">
        <f t="shared" si="25"/>
        <v>0.48979591836734693</v>
      </c>
      <c r="O224" s="1">
        <f t="shared" si="26"/>
        <v>-92.880000000011933</v>
      </c>
      <c r="P224" s="5">
        <f t="shared" si="27"/>
        <v>-1.4377708978330021E-2</v>
      </c>
      <c r="Q224" s="1" t="str">
        <f>VLOOKUP(B224,dim_stores[#All],2,FALSE)</f>
        <v>Bengaluru</v>
      </c>
      <c r="R224" s="1" t="str">
        <f>VLOOKUP(D224,dim_products[#All],3,FALSE)</f>
        <v>Grocery &amp; Staples</v>
      </c>
      <c r="S224" s="5"/>
    </row>
    <row r="225" spans="1:19" x14ac:dyDescent="0.25">
      <c r="A225" s="1" t="s">
        <v>286</v>
      </c>
      <c r="B225" t="s">
        <v>89</v>
      </c>
      <c r="C225" t="s">
        <v>15</v>
      </c>
      <c r="D225" t="s">
        <v>53</v>
      </c>
      <c r="E225">
        <v>860</v>
      </c>
      <c r="F225" t="s">
        <v>54</v>
      </c>
      <c r="G225" s="1">
        <f t="shared" si="21"/>
        <v>576.19999999999993</v>
      </c>
      <c r="H225">
        <v>210</v>
      </c>
      <c r="I225" s="1">
        <f t="shared" si="22"/>
        <v>180600</v>
      </c>
      <c r="J225">
        <v>321</v>
      </c>
      <c r="K225" s="1">
        <f t="shared" si="23"/>
        <v>184960.19999999998</v>
      </c>
      <c r="L225" s="1">
        <f>fact_events[[#This Row],[revenue_(before_promo)]]+fact_events[[#This Row],[revenue_(after_promo)]]</f>
        <v>365560.19999999995</v>
      </c>
      <c r="M225" s="1">
        <f t="shared" si="24"/>
        <v>111</v>
      </c>
      <c r="N225" s="4">
        <f t="shared" si="25"/>
        <v>0.52857142857142858</v>
      </c>
      <c r="O225" s="1">
        <f t="shared" si="26"/>
        <v>4360.1999999999825</v>
      </c>
      <c r="P225" s="5">
        <f t="shared" si="27"/>
        <v>0.67495356037151433</v>
      </c>
      <c r="Q225" s="1" t="str">
        <f>VLOOKUP(B225,dim_stores[#All],2,FALSE)</f>
        <v>Vijayawada</v>
      </c>
      <c r="R225" s="1" t="str">
        <f>VLOOKUP(D225,dim_products[#All],3,FALSE)</f>
        <v>Grocery &amp; Staples</v>
      </c>
      <c r="S225" s="5"/>
    </row>
    <row r="226" spans="1:19" x14ac:dyDescent="0.25">
      <c r="A226" s="1" t="s">
        <v>287</v>
      </c>
      <c r="B226" t="s">
        <v>29</v>
      </c>
      <c r="C226" t="s">
        <v>15</v>
      </c>
      <c r="D226" t="s">
        <v>51</v>
      </c>
      <c r="E226">
        <v>290</v>
      </c>
      <c r="F226" t="s">
        <v>17</v>
      </c>
      <c r="G226" s="1">
        <f t="shared" si="21"/>
        <v>217.5</v>
      </c>
      <c r="H226">
        <v>325</v>
      </c>
      <c r="I226" s="1">
        <f t="shared" si="22"/>
        <v>94250</v>
      </c>
      <c r="J226">
        <v>289</v>
      </c>
      <c r="K226" s="1">
        <f t="shared" si="23"/>
        <v>62857.5</v>
      </c>
      <c r="L226" s="1">
        <f>fact_events[[#This Row],[revenue_(before_promo)]]+fact_events[[#This Row],[revenue_(after_promo)]]</f>
        <v>157107.5</v>
      </c>
      <c r="M226" s="1">
        <f t="shared" si="24"/>
        <v>-36</v>
      </c>
      <c r="N226" s="4">
        <f t="shared" si="25"/>
        <v>-0.11076923076923077</v>
      </c>
      <c r="O226" s="1">
        <f t="shared" si="26"/>
        <v>-31392.5</v>
      </c>
      <c r="P226" s="5">
        <f t="shared" si="27"/>
        <v>-4.8595201238390091</v>
      </c>
      <c r="Q226" s="1" t="str">
        <f>VLOOKUP(B226,dim_stores[#All],2,FALSE)</f>
        <v>Bengaluru</v>
      </c>
      <c r="R226" s="1" t="str">
        <f>VLOOKUP(D226,dim_products[#All],3,FALSE)</f>
        <v>Grocery &amp; Staples</v>
      </c>
      <c r="S226" s="5"/>
    </row>
    <row r="227" spans="1:19" x14ac:dyDescent="0.25">
      <c r="A227" s="1" t="s">
        <v>288</v>
      </c>
      <c r="B227" t="s">
        <v>14</v>
      </c>
      <c r="C227" t="s">
        <v>10</v>
      </c>
      <c r="D227" t="s">
        <v>61</v>
      </c>
      <c r="E227">
        <v>172</v>
      </c>
      <c r="F227" t="s">
        <v>54</v>
      </c>
      <c r="G227" s="1">
        <f t="shared" si="21"/>
        <v>115.23999999999998</v>
      </c>
      <c r="H227">
        <v>346</v>
      </c>
      <c r="I227" s="1">
        <f t="shared" si="22"/>
        <v>59512</v>
      </c>
      <c r="J227">
        <v>491</v>
      </c>
      <c r="K227" s="1">
        <f t="shared" si="23"/>
        <v>56582.839999999989</v>
      </c>
      <c r="L227" s="1">
        <f>fact_events[[#This Row],[revenue_(before_promo)]]+fact_events[[#This Row],[revenue_(after_promo)]]</f>
        <v>116094.84</v>
      </c>
      <c r="M227" s="1">
        <f t="shared" si="24"/>
        <v>145</v>
      </c>
      <c r="N227" s="4">
        <f t="shared" si="25"/>
        <v>0.41907514450867051</v>
      </c>
      <c r="O227" s="1">
        <f t="shared" si="26"/>
        <v>-2929.1600000000108</v>
      </c>
      <c r="P227" s="5">
        <f t="shared" si="27"/>
        <v>-0.45343034055727721</v>
      </c>
      <c r="Q227" s="1" t="str">
        <f>VLOOKUP(B227,dim_stores[#All],2,FALSE)</f>
        <v>Bengaluru</v>
      </c>
      <c r="R227" s="1" t="str">
        <f>VLOOKUP(D227,dim_products[#All],3,FALSE)</f>
        <v>Grocery &amp; Staples</v>
      </c>
      <c r="S227" s="5"/>
    </row>
    <row r="228" spans="1:19" x14ac:dyDescent="0.25">
      <c r="A228" s="1" t="s">
        <v>289</v>
      </c>
      <c r="B228" t="s">
        <v>9</v>
      </c>
      <c r="C228" t="s">
        <v>15</v>
      </c>
      <c r="D228" t="s">
        <v>48</v>
      </c>
      <c r="E228">
        <v>62</v>
      </c>
      <c r="F228" t="s">
        <v>12</v>
      </c>
      <c r="G228" s="1">
        <f t="shared" si="21"/>
        <v>31</v>
      </c>
      <c r="H228">
        <v>89</v>
      </c>
      <c r="I228" s="1">
        <f t="shared" si="22"/>
        <v>5518</v>
      </c>
      <c r="J228">
        <v>129</v>
      </c>
      <c r="K228" s="1">
        <f t="shared" si="23"/>
        <v>3999</v>
      </c>
      <c r="L228" s="1">
        <f>fact_events[[#This Row],[revenue_(before_promo)]]+fact_events[[#This Row],[revenue_(after_promo)]]</f>
        <v>9517</v>
      </c>
      <c r="M228" s="1">
        <f t="shared" si="24"/>
        <v>40</v>
      </c>
      <c r="N228" s="4">
        <f t="shared" si="25"/>
        <v>0.449438202247191</v>
      </c>
      <c r="O228" s="1">
        <f t="shared" si="26"/>
        <v>-1519</v>
      </c>
      <c r="P228" s="5">
        <f t="shared" si="27"/>
        <v>-0.23513931888544892</v>
      </c>
      <c r="Q228" s="1" t="str">
        <f>VLOOKUP(B228,dim_stores[#All],2,FALSE)</f>
        <v>Coimbatore</v>
      </c>
      <c r="R228" s="1" t="str">
        <f>VLOOKUP(D228,dim_products[#All],3,FALSE)</f>
        <v>Personal Care</v>
      </c>
      <c r="S228" s="5"/>
    </row>
    <row r="229" spans="1:19" x14ac:dyDescent="0.25">
      <c r="A229" s="1" t="s">
        <v>290</v>
      </c>
      <c r="B229" t="s">
        <v>142</v>
      </c>
      <c r="C229" t="s">
        <v>15</v>
      </c>
      <c r="D229" t="s">
        <v>24</v>
      </c>
      <c r="E229">
        <v>3000</v>
      </c>
      <c r="F229" t="s">
        <v>25</v>
      </c>
      <c r="G229" s="1">
        <f t="shared" si="21"/>
        <v>2500</v>
      </c>
      <c r="H229">
        <v>322</v>
      </c>
      <c r="I229" s="1">
        <f t="shared" si="22"/>
        <v>966000</v>
      </c>
      <c r="J229">
        <v>985</v>
      </c>
      <c r="K229" s="1">
        <f t="shared" si="23"/>
        <v>2462500</v>
      </c>
      <c r="L229" s="1">
        <f>fact_events[[#This Row],[revenue_(before_promo)]]+fact_events[[#This Row],[revenue_(after_promo)]]</f>
        <v>3428500</v>
      </c>
      <c r="M229" s="1">
        <f t="shared" si="24"/>
        <v>663</v>
      </c>
      <c r="N229" s="4">
        <f t="shared" si="25"/>
        <v>2.0590062111801242</v>
      </c>
      <c r="O229" s="1">
        <f t="shared" si="26"/>
        <v>1496500</v>
      </c>
      <c r="P229" s="5">
        <f t="shared" si="27"/>
        <v>231.656346749226</v>
      </c>
      <c r="Q229" s="1" t="str">
        <f>VLOOKUP(B229,dim_stores[#All],2,FALSE)</f>
        <v>Madurai</v>
      </c>
      <c r="R229" s="1" t="str">
        <f>VLOOKUP(D229,dim_products[#All],3,FALSE)</f>
        <v>Combo1</v>
      </c>
      <c r="S229" s="5"/>
    </row>
    <row r="230" spans="1:19" x14ac:dyDescent="0.25">
      <c r="A230" s="1" t="s">
        <v>1481</v>
      </c>
      <c r="B230" t="s">
        <v>75</v>
      </c>
      <c r="C230" t="s">
        <v>15</v>
      </c>
      <c r="D230" t="s">
        <v>43</v>
      </c>
      <c r="E230">
        <v>415</v>
      </c>
      <c r="F230" t="s">
        <v>17</v>
      </c>
      <c r="G230" s="1">
        <f t="shared" si="21"/>
        <v>311.25</v>
      </c>
      <c r="H230">
        <v>56</v>
      </c>
      <c r="I230" s="1">
        <f t="shared" si="22"/>
        <v>23240</v>
      </c>
      <c r="J230">
        <v>50</v>
      </c>
      <c r="K230" s="1">
        <f t="shared" si="23"/>
        <v>15562.5</v>
      </c>
      <c r="L230" s="1">
        <f>fact_events[[#This Row],[revenue_(before_promo)]]+fact_events[[#This Row],[revenue_(after_promo)]]</f>
        <v>38802.5</v>
      </c>
      <c r="M230" s="1">
        <f t="shared" si="24"/>
        <v>-6</v>
      </c>
      <c r="N230" s="4">
        <f t="shared" si="25"/>
        <v>-0.10714285714285714</v>
      </c>
      <c r="O230" s="1">
        <f t="shared" si="26"/>
        <v>-7677.5</v>
      </c>
      <c r="P230" s="5">
        <f t="shared" si="27"/>
        <v>-1.188467492260062</v>
      </c>
      <c r="Q230" s="1" t="str">
        <f>VLOOKUP(B230,dim_stores[#All],2,FALSE)</f>
        <v>Madurai</v>
      </c>
      <c r="R230" s="1" t="str">
        <f>VLOOKUP(D230,dim_products[#All],3,FALSE)</f>
        <v>Home Care</v>
      </c>
      <c r="S230" s="5"/>
    </row>
    <row r="231" spans="1:19" x14ac:dyDescent="0.25">
      <c r="A231" s="1" t="s">
        <v>291</v>
      </c>
      <c r="B231" t="s">
        <v>137</v>
      </c>
      <c r="C231" t="s">
        <v>10</v>
      </c>
      <c r="D231" t="s">
        <v>85</v>
      </c>
      <c r="E231">
        <v>90</v>
      </c>
      <c r="F231" t="s">
        <v>17</v>
      </c>
      <c r="G231" s="1">
        <f t="shared" si="21"/>
        <v>67.5</v>
      </c>
      <c r="H231">
        <v>33</v>
      </c>
      <c r="I231" s="1">
        <f t="shared" si="22"/>
        <v>2970</v>
      </c>
      <c r="J231">
        <v>27</v>
      </c>
      <c r="K231" s="1">
        <f t="shared" si="23"/>
        <v>1822.5</v>
      </c>
      <c r="L231" s="1">
        <f>fact_events[[#This Row],[revenue_(before_promo)]]+fact_events[[#This Row],[revenue_(after_promo)]]</f>
        <v>4792.5</v>
      </c>
      <c r="M231" s="1">
        <f t="shared" si="24"/>
        <v>-6</v>
      </c>
      <c r="N231" s="4">
        <f t="shared" si="25"/>
        <v>-0.18181818181818182</v>
      </c>
      <c r="O231" s="1">
        <f t="shared" si="26"/>
        <v>-1147.5</v>
      </c>
      <c r="P231" s="5">
        <f t="shared" si="27"/>
        <v>-0.17763157894736842</v>
      </c>
      <c r="Q231" s="1" t="str">
        <f>VLOOKUP(B231,dim_stores[#All],2,FALSE)</f>
        <v>Mangalore</v>
      </c>
      <c r="R231" s="1" t="str">
        <f>VLOOKUP(D231,dim_products[#All],3,FALSE)</f>
        <v>Personal Care</v>
      </c>
      <c r="S231" s="5"/>
    </row>
    <row r="232" spans="1:19" x14ac:dyDescent="0.25">
      <c r="A232" s="1" t="s">
        <v>292</v>
      </c>
      <c r="B232" t="s">
        <v>119</v>
      </c>
      <c r="C232" t="s">
        <v>15</v>
      </c>
      <c r="D232" t="s">
        <v>51</v>
      </c>
      <c r="E232">
        <v>290</v>
      </c>
      <c r="F232" t="s">
        <v>17</v>
      </c>
      <c r="G232" s="1">
        <f t="shared" si="21"/>
        <v>217.5</v>
      </c>
      <c r="H232">
        <v>350</v>
      </c>
      <c r="I232" s="1">
        <f t="shared" si="22"/>
        <v>101500</v>
      </c>
      <c r="J232">
        <v>311</v>
      </c>
      <c r="K232" s="1">
        <f t="shared" si="23"/>
        <v>67642.5</v>
      </c>
      <c r="L232" s="1">
        <f>fact_events[[#This Row],[revenue_(before_promo)]]+fact_events[[#This Row],[revenue_(after_promo)]]</f>
        <v>169142.5</v>
      </c>
      <c r="M232" s="1">
        <f t="shared" si="24"/>
        <v>-39</v>
      </c>
      <c r="N232" s="4">
        <f t="shared" si="25"/>
        <v>-0.11142857142857143</v>
      </c>
      <c r="O232" s="1">
        <f t="shared" si="26"/>
        <v>-33857.5</v>
      </c>
      <c r="P232" s="5">
        <f t="shared" si="27"/>
        <v>-5.2410990712074303</v>
      </c>
      <c r="Q232" s="1" t="str">
        <f>VLOOKUP(B232,dim_stores[#All],2,FALSE)</f>
        <v>Chennai</v>
      </c>
      <c r="R232" s="1" t="str">
        <f>VLOOKUP(D232,dim_products[#All],3,FALSE)</f>
        <v>Grocery &amp; Staples</v>
      </c>
      <c r="S232" s="5"/>
    </row>
    <row r="233" spans="1:19" x14ac:dyDescent="0.25">
      <c r="A233" s="1" t="s">
        <v>293</v>
      </c>
      <c r="B233" t="s">
        <v>81</v>
      </c>
      <c r="C233" t="s">
        <v>15</v>
      </c>
      <c r="D233" t="s">
        <v>20</v>
      </c>
      <c r="E233">
        <v>300</v>
      </c>
      <c r="F233" t="s">
        <v>21</v>
      </c>
      <c r="G233" s="1">
        <f t="shared" si="21"/>
        <v>150</v>
      </c>
      <c r="H233">
        <v>49</v>
      </c>
      <c r="I233" s="1">
        <f t="shared" si="22"/>
        <v>14700</v>
      </c>
      <c r="J233">
        <v>199</v>
      </c>
      <c r="K233" s="1">
        <f t="shared" si="23"/>
        <v>29850</v>
      </c>
      <c r="L233" s="1">
        <f>fact_events[[#This Row],[revenue_(before_promo)]]+fact_events[[#This Row],[revenue_(after_promo)]]</f>
        <v>44550</v>
      </c>
      <c r="M233" s="1">
        <f t="shared" si="24"/>
        <v>150</v>
      </c>
      <c r="N233" s="4">
        <f t="shared" si="25"/>
        <v>3.0612244897959182</v>
      </c>
      <c r="O233" s="1">
        <f t="shared" si="26"/>
        <v>15150</v>
      </c>
      <c r="P233" s="5">
        <f t="shared" si="27"/>
        <v>2.3452012383900929</v>
      </c>
      <c r="Q233" s="1" t="str">
        <f>VLOOKUP(B233,dim_stores[#All],2,FALSE)</f>
        <v>Madurai</v>
      </c>
      <c r="R233" s="1" t="str">
        <f>VLOOKUP(D233,dim_products[#All],3,FALSE)</f>
        <v>Home Care</v>
      </c>
      <c r="S233" s="5"/>
    </row>
    <row r="234" spans="1:19" x14ac:dyDescent="0.25">
      <c r="A234" s="1" t="s">
        <v>294</v>
      </c>
      <c r="B234" t="s">
        <v>193</v>
      </c>
      <c r="C234" t="s">
        <v>15</v>
      </c>
      <c r="D234" t="s">
        <v>68</v>
      </c>
      <c r="E234">
        <v>1020</v>
      </c>
      <c r="F234" t="s">
        <v>21</v>
      </c>
      <c r="G234" s="1">
        <f t="shared" si="21"/>
        <v>510</v>
      </c>
      <c r="H234">
        <v>47</v>
      </c>
      <c r="I234" s="1">
        <f t="shared" si="22"/>
        <v>47940</v>
      </c>
      <c r="J234">
        <v>162</v>
      </c>
      <c r="K234" s="1">
        <f t="shared" si="23"/>
        <v>82620</v>
      </c>
      <c r="L234" s="1">
        <f>fact_events[[#This Row],[revenue_(before_promo)]]+fact_events[[#This Row],[revenue_(after_promo)]]</f>
        <v>130560</v>
      </c>
      <c r="M234" s="1">
        <f t="shared" si="24"/>
        <v>115</v>
      </c>
      <c r="N234" s="4">
        <f t="shared" si="25"/>
        <v>2.4468085106382977</v>
      </c>
      <c r="O234" s="1">
        <f t="shared" si="26"/>
        <v>34680</v>
      </c>
      <c r="P234" s="5">
        <f t="shared" si="27"/>
        <v>5.3684210526315788</v>
      </c>
      <c r="Q234" s="1" t="str">
        <f>VLOOKUP(B234,dim_stores[#All],2,FALSE)</f>
        <v>Bengaluru</v>
      </c>
      <c r="R234" s="1" t="str">
        <f>VLOOKUP(D234,dim_products[#All],3,FALSE)</f>
        <v>Home Appliances</v>
      </c>
      <c r="S234" s="5"/>
    </row>
    <row r="235" spans="1:19" x14ac:dyDescent="0.25">
      <c r="A235" s="1" t="s">
        <v>295</v>
      </c>
      <c r="B235" t="s">
        <v>137</v>
      </c>
      <c r="C235" t="s">
        <v>15</v>
      </c>
      <c r="D235" t="s">
        <v>48</v>
      </c>
      <c r="E235">
        <v>62</v>
      </c>
      <c r="F235" t="s">
        <v>12</v>
      </c>
      <c r="G235" s="1">
        <f t="shared" si="21"/>
        <v>31</v>
      </c>
      <c r="H235">
        <v>63</v>
      </c>
      <c r="I235" s="1">
        <f t="shared" si="22"/>
        <v>3906</v>
      </c>
      <c r="J235">
        <v>71</v>
      </c>
      <c r="K235" s="1">
        <f t="shared" si="23"/>
        <v>2201</v>
      </c>
      <c r="L235" s="1">
        <f>fact_events[[#This Row],[revenue_(before_promo)]]+fact_events[[#This Row],[revenue_(after_promo)]]</f>
        <v>6107</v>
      </c>
      <c r="M235" s="1">
        <f t="shared" si="24"/>
        <v>8</v>
      </c>
      <c r="N235" s="4">
        <f t="shared" si="25"/>
        <v>0.12698412698412698</v>
      </c>
      <c r="O235" s="1">
        <f t="shared" si="26"/>
        <v>-1705</v>
      </c>
      <c r="P235" s="5">
        <f t="shared" si="27"/>
        <v>-0.26393188854489164</v>
      </c>
      <c r="Q235" s="1" t="str">
        <f>VLOOKUP(B235,dim_stores[#All],2,FALSE)</f>
        <v>Mangalore</v>
      </c>
      <c r="R235" s="1" t="str">
        <f>VLOOKUP(D235,dim_products[#All],3,FALSE)</f>
        <v>Personal Care</v>
      </c>
      <c r="S235" s="5"/>
    </row>
    <row r="236" spans="1:19" x14ac:dyDescent="0.25">
      <c r="A236" s="1" t="s">
        <v>296</v>
      </c>
      <c r="B236" t="s">
        <v>142</v>
      </c>
      <c r="C236" t="s">
        <v>15</v>
      </c>
      <c r="D236" t="s">
        <v>51</v>
      </c>
      <c r="E236">
        <v>290</v>
      </c>
      <c r="F236" t="s">
        <v>17</v>
      </c>
      <c r="G236" s="1">
        <f t="shared" si="21"/>
        <v>217.5</v>
      </c>
      <c r="H236">
        <v>255</v>
      </c>
      <c r="I236" s="1">
        <f t="shared" si="22"/>
        <v>73950</v>
      </c>
      <c r="J236">
        <v>219</v>
      </c>
      <c r="K236" s="1">
        <f t="shared" si="23"/>
        <v>47632.5</v>
      </c>
      <c r="L236" s="1">
        <f>fact_events[[#This Row],[revenue_(before_promo)]]+fact_events[[#This Row],[revenue_(after_promo)]]</f>
        <v>121582.5</v>
      </c>
      <c r="M236" s="1">
        <f t="shared" si="24"/>
        <v>-36</v>
      </c>
      <c r="N236" s="4">
        <f t="shared" si="25"/>
        <v>-0.14117647058823529</v>
      </c>
      <c r="O236" s="1">
        <f t="shared" si="26"/>
        <v>-26317.5</v>
      </c>
      <c r="P236" s="5">
        <f t="shared" si="27"/>
        <v>-4.0739164086687305</v>
      </c>
      <c r="Q236" s="1" t="str">
        <f>VLOOKUP(B236,dim_stores[#All],2,FALSE)</f>
        <v>Madurai</v>
      </c>
      <c r="R236" s="1" t="str">
        <f>VLOOKUP(D236,dim_products[#All],3,FALSE)</f>
        <v>Grocery &amp; Staples</v>
      </c>
      <c r="S236" s="5"/>
    </row>
    <row r="237" spans="1:19" x14ac:dyDescent="0.25">
      <c r="A237" s="1" t="s">
        <v>297</v>
      </c>
      <c r="B237" t="s">
        <v>58</v>
      </c>
      <c r="C237" t="s">
        <v>10</v>
      </c>
      <c r="D237" t="s">
        <v>20</v>
      </c>
      <c r="E237">
        <v>300</v>
      </c>
      <c r="F237" t="s">
        <v>21</v>
      </c>
      <c r="G237" s="1">
        <f t="shared" si="21"/>
        <v>150</v>
      </c>
      <c r="H237">
        <v>43</v>
      </c>
      <c r="I237" s="1">
        <f t="shared" si="22"/>
        <v>12900</v>
      </c>
      <c r="J237">
        <v>167</v>
      </c>
      <c r="K237" s="1">
        <f t="shared" si="23"/>
        <v>25050</v>
      </c>
      <c r="L237" s="1">
        <f>fact_events[[#This Row],[revenue_(before_promo)]]+fact_events[[#This Row],[revenue_(after_promo)]]</f>
        <v>37950</v>
      </c>
      <c r="M237" s="1">
        <f t="shared" si="24"/>
        <v>124</v>
      </c>
      <c r="N237" s="4">
        <f t="shared" si="25"/>
        <v>2.8837209302325579</v>
      </c>
      <c r="O237" s="1">
        <f t="shared" si="26"/>
        <v>12150</v>
      </c>
      <c r="P237" s="5">
        <f t="shared" si="27"/>
        <v>1.8808049535603715</v>
      </c>
      <c r="Q237" s="1" t="str">
        <f>VLOOKUP(B237,dim_stores[#All],2,FALSE)</f>
        <v>Chennai</v>
      </c>
      <c r="R237" s="1" t="str">
        <f>VLOOKUP(D237,dim_products[#All],3,FALSE)</f>
        <v>Home Care</v>
      </c>
      <c r="S237" s="5"/>
    </row>
    <row r="238" spans="1:19" x14ac:dyDescent="0.25">
      <c r="A238" s="1" t="s">
        <v>298</v>
      </c>
      <c r="B238" t="s">
        <v>75</v>
      </c>
      <c r="C238" t="s">
        <v>15</v>
      </c>
      <c r="D238" t="s">
        <v>35</v>
      </c>
      <c r="E238">
        <v>350</v>
      </c>
      <c r="F238" t="s">
        <v>21</v>
      </c>
      <c r="G238" s="1">
        <f t="shared" si="21"/>
        <v>175</v>
      </c>
      <c r="H238">
        <v>56</v>
      </c>
      <c r="I238" s="1">
        <f t="shared" si="22"/>
        <v>19600</v>
      </c>
      <c r="J238">
        <v>184</v>
      </c>
      <c r="K238" s="1">
        <f t="shared" si="23"/>
        <v>32200</v>
      </c>
      <c r="L238" s="1">
        <f>fact_events[[#This Row],[revenue_(before_promo)]]+fact_events[[#This Row],[revenue_(after_promo)]]</f>
        <v>51800</v>
      </c>
      <c r="M238" s="1">
        <f t="shared" si="24"/>
        <v>128</v>
      </c>
      <c r="N238" s="4">
        <f t="shared" si="25"/>
        <v>2.2857142857142856</v>
      </c>
      <c r="O238" s="1">
        <f t="shared" si="26"/>
        <v>12600</v>
      </c>
      <c r="P238" s="5">
        <f t="shared" si="27"/>
        <v>1.9504643962848298</v>
      </c>
      <c r="Q238" s="1" t="str">
        <f>VLOOKUP(B238,dim_stores[#All],2,FALSE)</f>
        <v>Madurai</v>
      </c>
      <c r="R238" s="1" t="str">
        <f>VLOOKUP(D238,dim_products[#All],3,FALSE)</f>
        <v>Home Appliances</v>
      </c>
      <c r="S238" s="5"/>
    </row>
    <row r="239" spans="1:19" x14ac:dyDescent="0.25">
      <c r="A239" s="1" t="s">
        <v>299</v>
      </c>
      <c r="B239" t="s">
        <v>31</v>
      </c>
      <c r="C239" t="s">
        <v>15</v>
      </c>
      <c r="D239" t="s">
        <v>32</v>
      </c>
      <c r="E239">
        <v>65</v>
      </c>
      <c r="F239" t="s">
        <v>12</v>
      </c>
      <c r="G239" s="1">
        <f t="shared" si="21"/>
        <v>32.5</v>
      </c>
      <c r="H239">
        <v>85</v>
      </c>
      <c r="I239" s="1">
        <f t="shared" si="22"/>
        <v>5525</v>
      </c>
      <c r="J239">
        <v>128</v>
      </c>
      <c r="K239" s="1">
        <f t="shared" si="23"/>
        <v>4160</v>
      </c>
      <c r="L239" s="1">
        <f>fact_events[[#This Row],[revenue_(before_promo)]]+fact_events[[#This Row],[revenue_(after_promo)]]</f>
        <v>9685</v>
      </c>
      <c r="M239" s="1">
        <f t="shared" si="24"/>
        <v>43</v>
      </c>
      <c r="N239" s="4">
        <f t="shared" si="25"/>
        <v>0.50588235294117645</v>
      </c>
      <c r="O239" s="1">
        <f t="shared" si="26"/>
        <v>-1365</v>
      </c>
      <c r="P239" s="5">
        <f t="shared" si="27"/>
        <v>-0.21130030959752322</v>
      </c>
      <c r="Q239" s="1" t="str">
        <f>VLOOKUP(B239,dim_stores[#All],2,FALSE)</f>
        <v>Visakhapatnam</v>
      </c>
      <c r="R239" s="1" t="str">
        <f>VLOOKUP(D239,dim_products[#All],3,FALSE)</f>
        <v>Personal Care</v>
      </c>
      <c r="S239" s="5"/>
    </row>
    <row r="240" spans="1:19" x14ac:dyDescent="0.25">
      <c r="A240" s="1" t="s">
        <v>300</v>
      </c>
      <c r="B240" t="s">
        <v>65</v>
      </c>
      <c r="C240" t="s">
        <v>15</v>
      </c>
      <c r="D240" t="s">
        <v>51</v>
      </c>
      <c r="E240">
        <v>290</v>
      </c>
      <c r="F240" t="s">
        <v>17</v>
      </c>
      <c r="G240" s="1">
        <f t="shared" si="21"/>
        <v>217.5</v>
      </c>
      <c r="H240">
        <v>327</v>
      </c>
      <c r="I240" s="1">
        <f t="shared" si="22"/>
        <v>94830</v>
      </c>
      <c r="J240">
        <v>310</v>
      </c>
      <c r="K240" s="1">
        <f t="shared" si="23"/>
        <v>67425</v>
      </c>
      <c r="L240" s="1">
        <f>fact_events[[#This Row],[revenue_(before_promo)]]+fact_events[[#This Row],[revenue_(after_promo)]]</f>
        <v>162255</v>
      </c>
      <c r="M240" s="1">
        <f t="shared" si="24"/>
        <v>-17</v>
      </c>
      <c r="N240" s="4">
        <f t="shared" si="25"/>
        <v>-5.1987767584097858E-2</v>
      </c>
      <c r="O240" s="1">
        <f t="shared" si="26"/>
        <v>-27405</v>
      </c>
      <c r="P240" s="5">
        <f t="shared" si="27"/>
        <v>-4.242260061919505</v>
      </c>
      <c r="Q240" s="1" t="str">
        <f>VLOOKUP(B240,dim_stores[#All],2,FALSE)</f>
        <v>Hyderabad</v>
      </c>
      <c r="R240" s="1" t="str">
        <f>VLOOKUP(D240,dim_products[#All],3,FALSE)</f>
        <v>Grocery &amp; Staples</v>
      </c>
      <c r="S240" s="5"/>
    </row>
    <row r="241" spans="1:19" x14ac:dyDescent="0.25">
      <c r="A241" s="1" t="s">
        <v>301</v>
      </c>
      <c r="B241" t="s">
        <v>103</v>
      </c>
      <c r="C241" t="s">
        <v>10</v>
      </c>
      <c r="D241" t="s">
        <v>38</v>
      </c>
      <c r="E241">
        <v>1190</v>
      </c>
      <c r="F241" t="s">
        <v>21</v>
      </c>
      <c r="G241" s="1">
        <f t="shared" si="21"/>
        <v>595</v>
      </c>
      <c r="H241">
        <v>52</v>
      </c>
      <c r="I241" s="1">
        <f t="shared" si="22"/>
        <v>61880</v>
      </c>
      <c r="J241">
        <v>134</v>
      </c>
      <c r="K241" s="1">
        <f t="shared" si="23"/>
        <v>79730</v>
      </c>
      <c r="L241" s="1">
        <f>fact_events[[#This Row],[revenue_(before_promo)]]+fact_events[[#This Row],[revenue_(after_promo)]]</f>
        <v>141610</v>
      </c>
      <c r="M241" s="1">
        <f t="shared" si="24"/>
        <v>82</v>
      </c>
      <c r="N241" s="4">
        <f t="shared" si="25"/>
        <v>1.5769230769230769</v>
      </c>
      <c r="O241" s="1">
        <f t="shared" si="26"/>
        <v>17850</v>
      </c>
      <c r="P241" s="5">
        <f t="shared" si="27"/>
        <v>2.763157894736842</v>
      </c>
      <c r="Q241" s="1" t="str">
        <f>VLOOKUP(B241,dim_stores[#All],2,FALSE)</f>
        <v>Hyderabad</v>
      </c>
      <c r="R241" s="1" t="str">
        <f>VLOOKUP(D241,dim_products[#All],3,FALSE)</f>
        <v>Home Care</v>
      </c>
      <c r="S241" s="5"/>
    </row>
    <row r="242" spans="1:19" x14ac:dyDescent="0.25">
      <c r="A242" s="1" t="s">
        <v>302</v>
      </c>
      <c r="B242" t="s">
        <v>63</v>
      </c>
      <c r="C242" t="s">
        <v>15</v>
      </c>
      <c r="D242" t="s">
        <v>61</v>
      </c>
      <c r="E242">
        <v>172</v>
      </c>
      <c r="F242" t="s">
        <v>54</v>
      </c>
      <c r="G242" s="1">
        <f t="shared" si="21"/>
        <v>115.23999999999998</v>
      </c>
      <c r="H242">
        <v>257</v>
      </c>
      <c r="I242" s="1">
        <f t="shared" si="22"/>
        <v>44204</v>
      </c>
      <c r="J242">
        <v>364</v>
      </c>
      <c r="K242" s="1">
        <f t="shared" si="23"/>
        <v>41947.359999999993</v>
      </c>
      <c r="L242" s="1">
        <f>fact_events[[#This Row],[revenue_(before_promo)]]+fact_events[[#This Row],[revenue_(after_promo)]]</f>
        <v>86151.359999999986</v>
      </c>
      <c r="M242" s="1">
        <f t="shared" si="24"/>
        <v>107</v>
      </c>
      <c r="N242" s="4">
        <f t="shared" si="25"/>
        <v>0.41634241245136189</v>
      </c>
      <c r="O242" s="1">
        <f t="shared" si="26"/>
        <v>-2256.6400000000067</v>
      </c>
      <c r="P242" s="5">
        <f t="shared" si="27"/>
        <v>-0.34932507739938184</v>
      </c>
      <c r="Q242" s="1" t="str">
        <f>VLOOKUP(B242,dim_stores[#All],2,FALSE)</f>
        <v>Visakhapatnam</v>
      </c>
      <c r="R242" s="1" t="str">
        <f>VLOOKUP(D242,dim_products[#All],3,FALSE)</f>
        <v>Grocery &amp; Staples</v>
      </c>
      <c r="S242" s="5"/>
    </row>
    <row r="243" spans="1:19" x14ac:dyDescent="0.25">
      <c r="A243" s="1" t="s">
        <v>303</v>
      </c>
      <c r="B243" t="s">
        <v>9</v>
      </c>
      <c r="C243" t="s">
        <v>15</v>
      </c>
      <c r="D243" t="s">
        <v>11</v>
      </c>
      <c r="E243">
        <v>190</v>
      </c>
      <c r="F243" t="s">
        <v>12</v>
      </c>
      <c r="G243" s="1">
        <f t="shared" si="21"/>
        <v>95</v>
      </c>
      <c r="H243">
        <v>40</v>
      </c>
      <c r="I243" s="1">
        <f t="shared" si="22"/>
        <v>7600</v>
      </c>
      <c r="J243">
        <v>62</v>
      </c>
      <c r="K243" s="1">
        <f t="shared" si="23"/>
        <v>5890</v>
      </c>
      <c r="L243" s="1">
        <f>fact_events[[#This Row],[revenue_(before_promo)]]+fact_events[[#This Row],[revenue_(after_promo)]]</f>
        <v>13490</v>
      </c>
      <c r="M243" s="1">
        <f t="shared" si="24"/>
        <v>22</v>
      </c>
      <c r="N243" s="4">
        <f t="shared" si="25"/>
        <v>0.55000000000000004</v>
      </c>
      <c r="O243" s="1">
        <f t="shared" si="26"/>
        <v>-1710</v>
      </c>
      <c r="P243" s="5">
        <f t="shared" si="27"/>
        <v>-0.26470588235294118</v>
      </c>
      <c r="Q243" s="1" t="str">
        <f>VLOOKUP(B243,dim_stores[#All],2,FALSE)</f>
        <v>Coimbatore</v>
      </c>
      <c r="R243" s="1" t="str">
        <f>VLOOKUP(D243,dim_products[#All],3,FALSE)</f>
        <v>Personal Care</v>
      </c>
      <c r="S243" s="5"/>
    </row>
    <row r="244" spans="1:19" x14ac:dyDescent="0.25">
      <c r="A244" s="1" t="s">
        <v>304</v>
      </c>
      <c r="B244" t="s">
        <v>139</v>
      </c>
      <c r="C244" t="s">
        <v>15</v>
      </c>
      <c r="D244" t="s">
        <v>68</v>
      </c>
      <c r="E244">
        <v>1020</v>
      </c>
      <c r="F244" t="s">
        <v>21</v>
      </c>
      <c r="G244" s="1">
        <f t="shared" si="21"/>
        <v>510</v>
      </c>
      <c r="H244">
        <v>38</v>
      </c>
      <c r="I244" s="1">
        <f t="shared" si="22"/>
        <v>38760</v>
      </c>
      <c r="J244">
        <v>117</v>
      </c>
      <c r="K244" s="1">
        <f t="shared" si="23"/>
        <v>59670</v>
      </c>
      <c r="L244" s="1">
        <f>fact_events[[#This Row],[revenue_(before_promo)]]+fact_events[[#This Row],[revenue_(after_promo)]]</f>
        <v>98430</v>
      </c>
      <c r="M244" s="1">
        <f t="shared" si="24"/>
        <v>79</v>
      </c>
      <c r="N244" s="4">
        <f t="shared" si="25"/>
        <v>2.0789473684210527</v>
      </c>
      <c r="O244" s="1">
        <f t="shared" si="26"/>
        <v>20910</v>
      </c>
      <c r="P244" s="5">
        <f t="shared" si="27"/>
        <v>3.236842105263158</v>
      </c>
      <c r="Q244" s="1" t="str">
        <f>VLOOKUP(B244,dim_stores[#All],2,FALSE)</f>
        <v>Visakhapatnam</v>
      </c>
      <c r="R244" s="1" t="str">
        <f>VLOOKUP(D244,dim_products[#All],3,FALSE)</f>
        <v>Home Appliances</v>
      </c>
      <c r="S244" s="5"/>
    </row>
    <row r="245" spans="1:19" x14ac:dyDescent="0.25">
      <c r="A245" s="1" t="s">
        <v>1481</v>
      </c>
      <c r="B245" t="s">
        <v>137</v>
      </c>
      <c r="C245" t="s">
        <v>10</v>
      </c>
      <c r="D245" t="s">
        <v>20</v>
      </c>
      <c r="E245">
        <v>300</v>
      </c>
      <c r="F245" t="s">
        <v>21</v>
      </c>
      <c r="G245" s="1">
        <f t="shared" si="21"/>
        <v>150</v>
      </c>
      <c r="H245">
        <v>24</v>
      </c>
      <c r="I245" s="1">
        <f t="shared" si="22"/>
        <v>7200</v>
      </c>
      <c r="J245">
        <v>96</v>
      </c>
      <c r="K245" s="1">
        <f t="shared" si="23"/>
        <v>14400</v>
      </c>
      <c r="L245" s="1">
        <f>fact_events[[#This Row],[revenue_(before_promo)]]+fact_events[[#This Row],[revenue_(after_promo)]]</f>
        <v>21600</v>
      </c>
      <c r="M245" s="1">
        <f t="shared" si="24"/>
        <v>72</v>
      </c>
      <c r="N245" s="4">
        <f t="shared" si="25"/>
        <v>3</v>
      </c>
      <c r="O245" s="1">
        <f t="shared" si="26"/>
        <v>7200</v>
      </c>
      <c r="P245" s="5">
        <f t="shared" si="27"/>
        <v>1.1145510835913313</v>
      </c>
      <c r="Q245" s="1" t="str">
        <f>VLOOKUP(B245,dim_stores[#All],2,FALSE)</f>
        <v>Mangalore</v>
      </c>
      <c r="R245" s="1" t="str">
        <f>VLOOKUP(D245,dim_products[#All],3,FALSE)</f>
        <v>Home Care</v>
      </c>
      <c r="S245" s="5"/>
    </row>
    <row r="246" spans="1:19" x14ac:dyDescent="0.25">
      <c r="A246" s="1" t="s">
        <v>305</v>
      </c>
      <c r="B246" t="s">
        <v>81</v>
      </c>
      <c r="C246" t="s">
        <v>15</v>
      </c>
      <c r="D246" t="s">
        <v>68</v>
      </c>
      <c r="E246">
        <v>1020</v>
      </c>
      <c r="F246" t="s">
        <v>21</v>
      </c>
      <c r="G246" s="1">
        <f t="shared" si="21"/>
        <v>510</v>
      </c>
      <c r="H246">
        <v>33</v>
      </c>
      <c r="I246" s="1">
        <f t="shared" si="22"/>
        <v>33660</v>
      </c>
      <c r="J246">
        <v>126</v>
      </c>
      <c r="K246" s="1">
        <f t="shared" si="23"/>
        <v>64260</v>
      </c>
      <c r="L246" s="1">
        <f>fact_events[[#This Row],[revenue_(before_promo)]]+fact_events[[#This Row],[revenue_(after_promo)]]</f>
        <v>97920</v>
      </c>
      <c r="M246" s="1">
        <f t="shared" si="24"/>
        <v>93</v>
      </c>
      <c r="N246" s="4">
        <f t="shared" si="25"/>
        <v>2.8181818181818183</v>
      </c>
      <c r="O246" s="1">
        <f t="shared" si="26"/>
        <v>30600</v>
      </c>
      <c r="P246" s="5">
        <f t="shared" si="27"/>
        <v>4.7368421052631575</v>
      </c>
      <c r="Q246" s="1" t="str">
        <f>VLOOKUP(B246,dim_stores[#All],2,FALSE)</f>
        <v>Madurai</v>
      </c>
      <c r="R246" s="1" t="str">
        <f>VLOOKUP(D246,dim_products[#All],3,FALSE)</f>
        <v>Home Appliances</v>
      </c>
      <c r="S246" s="5"/>
    </row>
    <row r="247" spans="1:19" x14ac:dyDescent="0.25">
      <c r="A247" s="1" t="s">
        <v>306</v>
      </c>
      <c r="B247" t="s">
        <v>84</v>
      </c>
      <c r="C247" t="s">
        <v>10</v>
      </c>
      <c r="D247" t="s">
        <v>20</v>
      </c>
      <c r="E247">
        <v>300</v>
      </c>
      <c r="F247" t="s">
        <v>21</v>
      </c>
      <c r="G247" s="1">
        <f t="shared" si="21"/>
        <v>150</v>
      </c>
      <c r="H247">
        <v>43</v>
      </c>
      <c r="I247" s="1">
        <f t="shared" si="22"/>
        <v>12900</v>
      </c>
      <c r="J247">
        <v>186</v>
      </c>
      <c r="K247" s="1">
        <f t="shared" si="23"/>
        <v>27900</v>
      </c>
      <c r="L247" s="1">
        <f>fact_events[[#This Row],[revenue_(before_promo)]]+fact_events[[#This Row],[revenue_(after_promo)]]</f>
        <v>40800</v>
      </c>
      <c r="M247" s="1">
        <f t="shared" si="24"/>
        <v>143</v>
      </c>
      <c r="N247" s="4">
        <f t="shared" si="25"/>
        <v>3.3255813953488373</v>
      </c>
      <c r="O247" s="1">
        <f t="shared" si="26"/>
        <v>15000</v>
      </c>
      <c r="P247" s="5">
        <f t="shared" si="27"/>
        <v>2.321981424148607</v>
      </c>
      <c r="Q247" s="1" t="str">
        <f>VLOOKUP(B247,dim_stores[#All],2,FALSE)</f>
        <v>Mysuru</v>
      </c>
      <c r="R247" s="1" t="str">
        <f>VLOOKUP(D247,dim_products[#All],3,FALSE)</f>
        <v>Home Care</v>
      </c>
      <c r="S247" s="5"/>
    </row>
    <row r="248" spans="1:19" x14ac:dyDescent="0.25">
      <c r="A248" s="1" t="s">
        <v>307</v>
      </c>
      <c r="B248" t="s">
        <v>142</v>
      </c>
      <c r="C248" t="s">
        <v>15</v>
      </c>
      <c r="D248" t="s">
        <v>61</v>
      </c>
      <c r="E248">
        <v>172</v>
      </c>
      <c r="F248" t="s">
        <v>54</v>
      </c>
      <c r="G248" s="1">
        <f t="shared" si="21"/>
        <v>115.23999999999998</v>
      </c>
      <c r="H248">
        <v>187</v>
      </c>
      <c r="I248" s="1">
        <f t="shared" si="22"/>
        <v>32164</v>
      </c>
      <c r="J248">
        <v>289</v>
      </c>
      <c r="K248" s="1">
        <f t="shared" si="23"/>
        <v>33304.359999999993</v>
      </c>
      <c r="L248" s="1">
        <f>fact_events[[#This Row],[revenue_(before_promo)]]+fact_events[[#This Row],[revenue_(after_promo)]]</f>
        <v>65468.359999999993</v>
      </c>
      <c r="M248" s="1">
        <f t="shared" si="24"/>
        <v>102</v>
      </c>
      <c r="N248" s="4">
        <f t="shared" si="25"/>
        <v>0.54545454545454541</v>
      </c>
      <c r="O248" s="1">
        <f t="shared" si="26"/>
        <v>1140.3599999999933</v>
      </c>
      <c r="P248" s="5">
        <f t="shared" si="27"/>
        <v>0.17652631578947264</v>
      </c>
      <c r="Q248" s="1" t="str">
        <f>VLOOKUP(B248,dim_stores[#All],2,FALSE)</f>
        <v>Madurai</v>
      </c>
      <c r="R248" s="1" t="str">
        <f>VLOOKUP(D248,dim_products[#All],3,FALSE)</f>
        <v>Grocery &amp; Staples</v>
      </c>
      <c r="S248" s="5"/>
    </row>
    <row r="249" spans="1:19" x14ac:dyDescent="0.25">
      <c r="A249" s="1" t="s">
        <v>1481</v>
      </c>
      <c r="B249" t="s">
        <v>103</v>
      </c>
      <c r="C249" t="s">
        <v>10</v>
      </c>
      <c r="D249" t="s">
        <v>24</v>
      </c>
      <c r="E249">
        <v>3000</v>
      </c>
      <c r="F249" t="s">
        <v>25</v>
      </c>
      <c r="G249" s="1">
        <f t="shared" si="21"/>
        <v>2500</v>
      </c>
      <c r="H249">
        <v>103</v>
      </c>
      <c r="I249" s="1">
        <f t="shared" si="22"/>
        <v>309000</v>
      </c>
      <c r="J249">
        <v>177</v>
      </c>
      <c r="K249" s="1">
        <f t="shared" si="23"/>
        <v>442500</v>
      </c>
      <c r="L249" s="1">
        <f>fact_events[[#This Row],[revenue_(before_promo)]]+fact_events[[#This Row],[revenue_(after_promo)]]</f>
        <v>751500</v>
      </c>
      <c r="M249" s="1">
        <f t="shared" si="24"/>
        <v>74</v>
      </c>
      <c r="N249" s="4">
        <f t="shared" si="25"/>
        <v>0.71844660194174759</v>
      </c>
      <c r="O249" s="1">
        <f t="shared" si="26"/>
        <v>133500</v>
      </c>
      <c r="P249" s="5">
        <f t="shared" si="27"/>
        <v>20.6656346749226</v>
      </c>
      <c r="Q249" s="1" t="str">
        <f>VLOOKUP(B249,dim_stores[#All],2,FALSE)</f>
        <v>Hyderabad</v>
      </c>
      <c r="R249" s="1" t="str">
        <f>VLOOKUP(D249,dim_products[#All],3,FALSE)</f>
        <v>Combo1</v>
      </c>
      <c r="S249" s="5"/>
    </row>
    <row r="250" spans="1:19" x14ac:dyDescent="0.25">
      <c r="A250" s="1" t="s">
        <v>308</v>
      </c>
      <c r="B250" t="s">
        <v>193</v>
      </c>
      <c r="C250" t="s">
        <v>15</v>
      </c>
      <c r="D250" t="s">
        <v>85</v>
      </c>
      <c r="E250">
        <v>110</v>
      </c>
      <c r="F250" t="s">
        <v>12</v>
      </c>
      <c r="G250" s="1">
        <f t="shared" si="21"/>
        <v>55</v>
      </c>
      <c r="H250">
        <v>103</v>
      </c>
      <c r="I250" s="1">
        <f t="shared" si="22"/>
        <v>11330</v>
      </c>
      <c r="J250">
        <v>136</v>
      </c>
      <c r="K250" s="1">
        <f t="shared" si="23"/>
        <v>7480</v>
      </c>
      <c r="L250" s="1">
        <f>fact_events[[#This Row],[revenue_(before_promo)]]+fact_events[[#This Row],[revenue_(after_promo)]]</f>
        <v>18810</v>
      </c>
      <c r="M250" s="1">
        <f t="shared" si="24"/>
        <v>33</v>
      </c>
      <c r="N250" s="4">
        <f t="shared" si="25"/>
        <v>0.32038834951456313</v>
      </c>
      <c r="O250" s="1">
        <f t="shared" si="26"/>
        <v>-3850</v>
      </c>
      <c r="P250" s="5">
        <f t="shared" si="27"/>
        <v>-0.59597523219814241</v>
      </c>
      <c r="Q250" s="1" t="str">
        <f>VLOOKUP(B250,dim_stores[#All],2,FALSE)</f>
        <v>Bengaluru</v>
      </c>
      <c r="R250" s="1" t="str">
        <f>VLOOKUP(D250,dim_products[#All],3,FALSE)</f>
        <v>Personal Care</v>
      </c>
      <c r="S250" s="5"/>
    </row>
    <row r="251" spans="1:19" x14ac:dyDescent="0.25">
      <c r="A251" s="1" t="s">
        <v>309</v>
      </c>
      <c r="B251" t="s">
        <v>47</v>
      </c>
      <c r="C251" t="s">
        <v>15</v>
      </c>
      <c r="D251" t="s">
        <v>20</v>
      </c>
      <c r="E251">
        <v>300</v>
      </c>
      <c r="F251" t="s">
        <v>21</v>
      </c>
      <c r="G251" s="1">
        <f t="shared" si="21"/>
        <v>150</v>
      </c>
      <c r="H251">
        <v>59</v>
      </c>
      <c r="I251" s="1">
        <f t="shared" si="22"/>
        <v>17700</v>
      </c>
      <c r="J251">
        <v>201</v>
      </c>
      <c r="K251" s="1">
        <f t="shared" si="23"/>
        <v>30150</v>
      </c>
      <c r="L251" s="1">
        <f>fact_events[[#This Row],[revenue_(before_promo)]]+fact_events[[#This Row],[revenue_(after_promo)]]</f>
        <v>47850</v>
      </c>
      <c r="M251" s="1">
        <f t="shared" si="24"/>
        <v>142</v>
      </c>
      <c r="N251" s="4">
        <f t="shared" si="25"/>
        <v>2.406779661016949</v>
      </c>
      <c r="O251" s="1">
        <f t="shared" si="26"/>
        <v>12450</v>
      </c>
      <c r="P251" s="5">
        <f t="shared" si="27"/>
        <v>1.9272445820433437</v>
      </c>
      <c r="Q251" s="1" t="str">
        <f>VLOOKUP(B251,dim_stores[#All],2,FALSE)</f>
        <v>Chennai</v>
      </c>
      <c r="R251" s="1" t="str">
        <f>VLOOKUP(D251,dim_products[#All],3,FALSE)</f>
        <v>Home Care</v>
      </c>
      <c r="S251" s="5"/>
    </row>
    <row r="252" spans="1:19" x14ac:dyDescent="0.25">
      <c r="A252" s="1" t="s">
        <v>310</v>
      </c>
      <c r="B252" t="s">
        <v>58</v>
      </c>
      <c r="C252" t="s">
        <v>10</v>
      </c>
      <c r="D252" t="s">
        <v>32</v>
      </c>
      <c r="E252">
        <v>50</v>
      </c>
      <c r="F252" t="s">
        <v>17</v>
      </c>
      <c r="G252" s="1">
        <f t="shared" si="21"/>
        <v>37.5</v>
      </c>
      <c r="H252">
        <v>37</v>
      </c>
      <c r="I252" s="1">
        <f t="shared" si="22"/>
        <v>1850</v>
      </c>
      <c r="J252">
        <v>31</v>
      </c>
      <c r="K252" s="1">
        <f t="shared" si="23"/>
        <v>1162.5</v>
      </c>
      <c r="L252" s="1">
        <f>fact_events[[#This Row],[revenue_(before_promo)]]+fact_events[[#This Row],[revenue_(after_promo)]]</f>
        <v>3012.5</v>
      </c>
      <c r="M252" s="1">
        <f t="shared" si="24"/>
        <v>-6</v>
      </c>
      <c r="N252" s="4">
        <f t="shared" si="25"/>
        <v>-0.16216216216216217</v>
      </c>
      <c r="O252" s="1">
        <f t="shared" si="26"/>
        <v>-687.5</v>
      </c>
      <c r="P252" s="5">
        <f t="shared" si="27"/>
        <v>-0.10642414860681114</v>
      </c>
      <c r="Q252" s="1" t="str">
        <f>VLOOKUP(B252,dim_stores[#All],2,FALSE)</f>
        <v>Chennai</v>
      </c>
      <c r="R252" s="1" t="str">
        <f>VLOOKUP(D252,dim_products[#All],3,FALSE)</f>
        <v>Personal Care</v>
      </c>
      <c r="S252" s="5"/>
    </row>
    <row r="253" spans="1:19" x14ac:dyDescent="0.25">
      <c r="A253" s="1" t="s">
        <v>311</v>
      </c>
      <c r="B253" t="s">
        <v>110</v>
      </c>
      <c r="C253" t="s">
        <v>15</v>
      </c>
      <c r="D253" t="s">
        <v>11</v>
      </c>
      <c r="E253">
        <v>190</v>
      </c>
      <c r="F253" t="s">
        <v>12</v>
      </c>
      <c r="G253" s="1">
        <f t="shared" si="21"/>
        <v>95</v>
      </c>
      <c r="H253">
        <v>80</v>
      </c>
      <c r="I253" s="1">
        <f t="shared" si="22"/>
        <v>15200</v>
      </c>
      <c r="J253">
        <v>102</v>
      </c>
      <c r="K253" s="1">
        <f t="shared" si="23"/>
        <v>9690</v>
      </c>
      <c r="L253" s="1">
        <f>fact_events[[#This Row],[revenue_(before_promo)]]+fact_events[[#This Row],[revenue_(after_promo)]]</f>
        <v>24890</v>
      </c>
      <c r="M253" s="1">
        <f t="shared" si="24"/>
        <v>22</v>
      </c>
      <c r="N253" s="4">
        <f t="shared" si="25"/>
        <v>0.27500000000000002</v>
      </c>
      <c r="O253" s="1">
        <f t="shared" si="26"/>
        <v>-5510</v>
      </c>
      <c r="P253" s="5">
        <f t="shared" si="27"/>
        <v>-0.8529411764705882</v>
      </c>
      <c r="Q253" s="1" t="str">
        <f>VLOOKUP(B253,dim_stores[#All],2,FALSE)</f>
        <v>Chennai</v>
      </c>
      <c r="R253" s="1" t="str">
        <f>VLOOKUP(D253,dim_products[#All],3,FALSE)</f>
        <v>Personal Care</v>
      </c>
      <c r="S253" s="5"/>
    </row>
    <row r="254" spans="1:19" x14ac:dyDescent="0.25">
      <c r="A254" s="1" t="s">
        <v>312</v>
      </c>
      <c r="B254" t="s">
        <v>37</v>
      </c>
      <c r="C254" t="s">
        <v>15</v>
      </c>
      <c r="D254" t="s">
        <v>53</v>
      </c>
      <c r="E254">
        <v>860</v>
      </c>
      <c r="F254" t="s">
        <v>54</v>
      </c>
      <c r="G254" s="1">
        <f t="shared" si="21"/>
        <v>576.19999999999993</v>
      </c>
      <c r="H254">
        <v>255</v>
      </c>
      <c r="I254" s="1">
        <f t="shared" si="22"/>
        <v>219300</v>
      </c>
      <c r="J254">
        <v>377</v>
      </c>
      <c r="K254" s="1">
        <f t="shared" si="23"/>
        <v>217227.39999999997</v>
      </c>
      <c r="L254" s="1">
        <f>fact_events[[#This Row],[revenue_(before_promo)]]+fact_events[[#This Row],[revenue_(after_promo)]]</f>
        <v>436527.39999999997</v>
      </c>
      <c r="M254" s="1">
        <f t="shared" si="24"/>
        <v>122</v>
      </c>
      <c r="N254" s="4">
        <f t="shared" si="25"/>
        <v>0.47843137254901963</v>
      </c>
      <c r="O254" s="1">
        <f t="shared" si="26"/>
        <v>-2072.6000000000349</v>
      </c>
      <c r="P254" s="5">
        <f t="shared" si="27"/>
        <v>-0.32083591331269889</v>
      </c>
      <c r="Q254" s="1" t="str">
        <f>VLOOKUP(B254,dim_stores[#All],2,FALSE)</f>
        <v>Coimbatore</v>
      </c>
      <c r="R254" s="1" t="str">
        <f>VLOOKUP(D254,dim_products[#All],3,FALSE)</f>
        <v>Grocery &amp; Staples</v>
      </c>
      <c r="S254" s="5"/>
    </row>
    <row r="255" spans="1:19" x14ac:dyDescent="0.25">
      <c r="A255" s="1" t="s">
        <v>1481</v>
      </c>
      <c r="B255" t="s">
        <v>81</v>
      </c>
      <c r="C255" t="s">
        <v>15</v>
      </c>
      <c r="D255" t="s">
        <v>32</v>
      </c>
      <c r="E255">
        <v>65</v>
      </c>
      <c r="F255" t="s">
        <v>12</v>
      </c>
      <c r="G255" s="1">
        <f t="shared" si="21"/>
        <v>32.5</v>
      </c>
      <c r="H255">
        <v>78</v>
      </c>
      <c r="I255" s="1">
        <f t="shared" si="22"/>
        <v>5070</v>
      </c>
      <c r="J255">
        <v>102</v>
      </c>
      <c r="K255" s="1">
        <f t="shared" si="23"/>
        <v>3315</v>
      </c>
      <c r="L255" s="1">
        <f>fact_events[[#This Row],[revenue_(before_promo)]]+fact_events[[#This Row],[revenue_(after_promo)]]</f>
        <v>8385</v>
      </c>
      <c r="M255" s="1">
        <f t="shared" si="24"/>
        <v>24</v>
      </c>
      <c r="N255" s="4">
        <f t="shared" si="25"/>
        <v>0.30769230769230771</v>
      </c>
      <c r="O255" s="1">
        <f t="shared" si="26"/>
        <v>-1755</v>
      </c>
      <c r="P255" s="5">
        <f t="shared" si="27"/>
        <v>-0.27167182662538697</v>
      </c>
      <c r="Q255" s="1" t="str">
        <f>VLOOKUP(B255,dim_stores[#All],2,FALSE)</f>
        <v>Madurai</v>
      </c>
      <c r="R255" s="1" t="str">
        <f>VLOOKUP(D255,dim_products[#All],3,FALSE)</f>
        <v>Personal Care</v>
      </c>
      <c r="S255" s="5"/>
    </row>
    <row r="256" spans="1:19" x14ac:dyDescent="0.25">
      <c r="A256" s="1" t="s">
        <v>313</v>
      </c>
      <c r="B256" t="s">
        <v>95</v>
      </c>
      <c r="C256" t="s">
        <v>15</v>
      </c>
      <c r="D256" t="s">
        <v>43</v>
      </c>
      <c r="E256">
        <v>415</v>
      </c>
      <c r="F256" t="s">
        <v>17</v>
      </c>
      <c r="G256" s="1">
        <f t="shared" si="21"/>
        <v>311.25</v>
      </c>
      <c r="H256">
        <v>96</v>
      </c>
      <c r="I256" s="1">
        <f t="shared" si="22"/>
        <v>39840</v>
      </c>
      <c r="J256">
        <v>77</v>
      </c>
      <c r="K256" s="1">
        <f t="shared" si="23"/>
        <v>23966.25</v>
      </c>
      <c r="L256" s="1">
        <f>fact_events[[#This Row],[revenue_(before_promo)]]+fact_events[[#This Row],[revenue_(after_promo)]]</f>
        <v>63806.25</v>
      </c>
      <c r="M256" s="1">
        <f t="shared" si="24"/>
        <v>-19</v>
      </c>
      <c r="N256" s="4">
        <f t="shared" si="25"/>
        <v>-0.19791666666666666</v>
      </c>
      <c r="O256" s="1">
        <f t="shared" si="26"/>
        <v>-15873.75</v>
      </c>
      <c r="P256" s="5">
        <f t="shared" si="27"/>
        <v>-2.4572368421052633</v>
      </c>
      <c r="Q256" s="1" t="str">
        <f>VLOOKUP(B256,dim_stores[#All],2,FALSE)</f>
        <v>Hyderabad</v>
      </c>
      <c r="R256" s="1" t="str">
        <f>VLOOKUP(D256,dim_products[#All],3,FALSE)</f>
        <v>Home Care</v>
      </c>
      <c r="S256" s="5"/>
    </row>
    <row r="257" spans="1:19" x14ac:dyDescent="0.25">
      <c r="A257" s="1" t="s">
        <v>314</v>
      </c>
      <c r="B257" t="s">
        <v>115</v>
      </c>
      <c r="C257" t="s">
        <v>15</v>
      </c>
      <c r="D257" t="s">
        <v>32</v>
      </c>
      <c r="E257">
        <v>65</v>
      </c>
      <c r="F257" t="s">
        <v>12</v>
      </c>
      <c r="G257" s="1">
        <f t="shared" si="21"/>
        <v>32.5</v>
      </c>
      <c r="H257">
        <v>92</v>
      </c>
      <c r="I257" s="1">
        <f t="shared" si="22"/>
        <v>5980</v>
      </c>
      <c r="J257">
        <v>125</v>
      </c>
      <c r="K257" s="1">
        <f t="shared" si="23"/>
        <v>4062.5</v>
      </c>
      <c r="L257" s="1">
        <f>fact_events[[#This Row],[revenue_(before_promo)]]+fact_events[[#This Row],[revenue_(after_promo)]]</f>
        <v>10042.5</v>
      </c>
      <c r="M257" s="1">
        <f t="shared" si="24"/>
        <v>33</v>
      </c>
      <c r="N257" s="4">
        <f t="shared" si="25"/>
        <v>0.35869565217391303</v>
      </c>
      <c r="O257" s="1">
        <f t="shared" si="26"/>
        <v>-1917.5</v>
      </c>
      <c r="P257" s="5">
        <f t="shared" si="27"/>
        <v>-0.29682662538699689</v>
      </c>
      <c r="Q257" s="1" t="str">
        <f>VLOOKUP(B257,dim_stores[#All],2,FALSE)</f>
        <v>Bengaluru</v>
      </c>
      <c r="R257" s="1" t="str">
        <f>VLOOKUP(D257,dim_products[#All],3,FALSE)</f>
        <v>Personal Care</v>
      </c>
      <c r="S257" s="5"/>
    </row>
    <row r="258" spans="1:19" x14ac:dyDescent="0.25">
      <c r="A258" s="1" t="s">
        <v>315</v>
      </c>
      <c r="B258" t="s">
        <v>212</v>
      </c>
      <c r="C258" t="s">
        <v>15</v>
      </c>
      <c r="D258" t="s">
        <v>48</v>
      </c>
      <c r="E258">
        <v>62</v>
      </c>
      <c r="F258" t="s">
        <v>12</v>
      </c>
      <c r="G258" s="1">
        <f t="shared" ref="G258:G321" si="28">IF(F258="25% OFF", E258*(1-0.25),IF(F258="50% OFF", E258*(1-0.5),IF(F258="33% OFF", E258*(1-0.33),IF(F258="500 CAshback", E258-500,IF(F258="BOGOF", E258/2,E258)))))</f>
        <v>31</v>
      </c>
      <c r="H258">
        <v>124</v>
      </c>
      <c r="I258" s="1">
        <f t="shared" ref="I258:I321" si="29">E258*H258</f>
        <v>7688</v>
      </c>
      <c r="J258">
        <v>184</v>
      </c>
      <c r="K258" s="1">
        <f t="shared" ref="K258:K321" si="30">J258*G258</f>
        <v>5704</v>
      </c>
      <c r="L258" s="1">
        <f>fact_events[[#This Row],[revenue_(before_promo)]]+fact_events[[#This Row],[revenue_(after_promo)]]</f>
        <v>13392</v>
      </c>
      <c r="M258" s="1">
        <f t="shared" ref="M258:M321" si="31">J258-H258</f>
        <v>60</v>
      </c>
      <c r="N258" s="4">
        <f t="shared" ref="N258:N321" si="32">M258/H258</f>
        <v>0.4838709677419355</v>
      </c>
      <c r="O258" s="1">
        <f t="shared" ref="O258:O321" si="33">K258-I258</f>
        <v>-1984</v>
      </c>
      <c r="P258" s="5">
        <f t="shared" ref="P258:P321" si="34">O258/6460</f>
        <v>-0.30712074303405573</v>
      </c>
      <c r="Q258" s="1" t="str">
        <f>VLOOKUP(B258,dim_stores[#All],2,FALSE)</f>
        <v>Bengaluru</v>
      </c>
      <c r="R258" s="1" t="str">
        <f>VLOOKUP(D258,dim_products[#All],3,FALSE)</f>
        <v>Personal Care</v>
      </c>
      <c r="S258" s="5"/>
    </row>
    <row r="259" spans="1:19" x14ac:dyDescent="0.25">
      <c r="A259" s="1" t="s">
        <v>316</v>
      </c>
      <c r="B259" t="s">
        <v>115</v>
      </c>
      <c r="C259" t="s">
        <v>15</v>
      </c>
      <c r="D259" t="s">
        <v>61</v>
      </c>
      <c r="E259">
        <v>172</v>
      </c>
      <c r="F259" t="s">
        <v>54</v>
      </c>
      <c r="G259" s="1">
        <f t="shared" si="28"/>
        <v>115.23999999999998</v>
      </c>
      <c r="H259">
        <v>329</v>
      </c>
      <c r="I259" s="1">
        <f t="shared" si="29"/>
        <v>56588</v>
      </c>
      <c r="J259">
        <v>467</v>
      </c>
      <c r="K259" s="1">
        <f t="shared" si="30"/>
        <v>53817.079999999994</v>
      </c>
      <c r="L259" s="1">
        <f>fact_events[[#This Row],[revenue_(before_promo)]]+fact_events[[#This Row],[revenue_(after_promo)]]</f>
        <v>110405.07999999999</v>
      </c>
      <c r="M259" s="1">
        <f t="shared" si="31"/>
        <v>138</v>
      </c>
      <c r="N259" s="4">
        <f t="shared" si="32"/>
        <v>0.41945288753799392</v>
      </c>
      <c r="O259" s="1">
        <f t="shared" si="33"/>
        <v>-2770.9200000000055</v>
      </c>
      <c r="P259" s="5">
        <f t="shared" si="34"/>
        <v>-0.42893498452012468</v>
      </c>
      <c r="Q259" s="1" t="str">
        <f>VLOOKUP(B259,dim_stores[#All],2,FALSE)</f>
        <v>Bengaluru</v>
      </c>
      <c r="R259" s="1" t="str">
        <f>VLOOKUP(D259,dim_products[#All],3,FALSE)</f>
        <v>Grocery &amp; Staples</v>
      </c>
      <c r="S259" s="5"/>
    </row>
    <row r="260" spans="1:19" x14ac:dyDescent="0.25">
      <c r="A260" s="1" t="s">
        <v>317</v>
      </c>
      <c r="B260" t="s">
        <v>91</v>
      </c>
      <c r="C260" t="s">
        <v>15</v>
      </c>
      <c r="D260" t="s">
        <v>32</v>
      </c>
      <c r="E260">
        <v>65</v>
      </c>
      <c r="F260" t="s">
        <v>12</v>
      </c>
      <c r="G260" s="1">
        <f t="shared" si="28"/>
        <v>32.5</v>
      </c>
      <c r="H260">
        <v>131</v>
      </c>
      <c r="I260" s="1">
        <f t="shared" si="29"/>
        <v>8515</v>
      </c>
      <c r="J260">
        <v>203</v>
      </c>
      <c r="K260" s="1">
        <f t="shared" si="30"/>
        <v>6597.5</v>
      </c>
      <c r="L260" s="1">
        <f>fact_events[[#This Row],[revenue_(before_promo)]]+fact_events[[#This Row],[revenue_(after_promo)]]</f>
        <v>15112.5</v>
      </c>
      <c r="M260" s="1">
        <f t="shared" si="31"/>
        <v>72</v>
      </c>
      <c r="N260" s="4">
        <f t="shared" si="32"/>
        <v>0.54961832061068705</v>
      </c>
      <c r="O260" s="1">
        <f t="shared" si="33"/>
        <v>-1917.5</v>
      </c>
      <c r="P260" s="5">
        <f t="shared" si="34"/>
        <v>-0.29682662538699689</v>
      </c>
      <c r="Q260" s="1" t="str">
        <f>VLOOKUP(B260,dim_stores[#All],2,FALSE)</f>
        <v>Hyderabad</v>
      </c>
      <c r="R260" s="1" t="str">
        <f>VLOOKUP(D260,dim_products[#All],3,FALSE)</f>
        <v>Personal Care</v>
      </c>
      <c r="S260" s="5"/>
    </row>
    <row r="261" spans="1:19" x14ac:dyDescent="0.25">
      <c r="A261" s="1" t="s">
        <v>1481</v>
      </c>
      <c r="B261" t="s">
        <v>126</v>
      </c>
      <c r="C261" t="s">
        <v>10</v>
      </c>
      <c r="D261" t="s">
        <v>16</v>
      </c>
      <c r="E261">
        <v>200</v>
      </c>
      <c r="F261" t="s">
        <v>21</v>
      </c>
      <c r="G261" s="1">
        <f t="shared" si="28"/>
        <v>100</v>
      </c>
      <c r="H261">
        <v>206</v>
      </c>
      <c r="I261" s="1">
        <f t="shared" si="29"/>
        <v>41200</v>
      </c>
      <c r="J261">
        <v>541</v>
      </c>
      <c r="K261" s="1">
        <f t="shared" si="30"/>
        <v>54100</v>
      </c>
      <c r="L261" s="1">
        <f>fact_events[[#This Row],[revenue_(before_promo)]]+fact_events[[#This Row],[revenue_(after_promo)]]</f>
        <v>95300</v>
      </c>
      <c r="M261" s="1">
        <f t="shared" si="31"/>
        <v>335</v>
      </c>
      <c r="N261" s="4">
        <f t="shared" si="32"/>
        <v>1.6262135922330097</v>
      </c>
      <c r="O261" s="1">
        <f t="shared" si="33"/>
        <v>12900</v>
      </c>
      <c r="P261" s="5">
        <f t="shared" si="34"/>
        <v>1.9969040247678018</v>
      </c>
      <c r="Q261" s="1" t="str">
        <f>VLOOKUP(B261,dim_stores[#All],2,FALSE)</f>
        <v>Mangalore</v>
      </c>
      <c r="R261" s="1" t="str">
        <f>VLOOKUP(D261,dim_products[#All],3,FALSE)</f>
        <v>Grocery &amp; Staples</v>
      </c>
      <c r="S261" s="5"/>
    </row>
    <row r="262" spans="1:19" x14ac:dyDescent="0.25">
      <c r="A262" s="1" t="s">
        <v>318</v>
      </c>
      <c r="B262" t="s">
        <v>113</v>
      </c>
      <c r="C262" t="s">
        <v>10</v>
      </c>
      <c r="D262" t="s">
        <v>38</v>
      </c>
      <c r="E262">
        <v>1190</v>
      </c>
      <c r="F262" t="s">
        <v>21</v>
      </c>
      <c r="G262" s="1">
        <f t="shared" si="28"/>
        <v>595</v>
      </c>
      <c r="H262">
        <v>43</v>
      </c>
      <c r="I262" s="1">
        <f t="shared" si="29"/>
        <v>51170</v>
      </c>
      <c r="J262">
        <v>109</v>
      </c>
      <c r="K262" s="1">
        <f t="shared" si="30"/>
        <v>64855</v>
      </c>
      <c r="L262" s="1">
        <f>fact_events[[#This Row],[revenue_(before_promo)]]+fact_events[[#This Row],[revenue_(after_promo)]]</f>
        <v>116025</v>
      </c>
      <c r="M262" s="1">
        <f t="shared" si="31"/>
        <v>66</v>
      </c>
      <c r="N262" s="4">
        <f t="shared" si="32"/>
        <v>1.5348837209302326</v>
      </c>
      <c r="O262" s="1">
        <f t="shared" si="33"/>
        <v>13685</v>
      </c>
      <c r="P262" s="5">
        <f t="shared" si="34"/>
        <v>2.1184210526315788</v>
      </c>
      <c r="Q262" s="1" t="str">
        <f>VLOOKUP(B262,dim_stores[#All],2,FALSE)</f>
        <v>Chennai</v>
      </c>
      <c r="R262" s="1" t="str">
        <f>VLOOKUP(D262,dim_products[#All],3,FALSE)</f>
        <v>Home Care</v>
      </c>
      <c r="S262" s="5"/>
    </row>
    <row r="263" spans="1:19" x14ac:dyDescent="0.25">
      <c r="A263" s="1" t="s">
        <v>319</v>
      </c>
      <c r="B263" t="s">
        <v>161</v>
      </c>
      <c r="C263" t="s">
        <v>10</v>
      </c>
      <c r="D263" t="s">
        <v>43</v>
      </c>
      <c r="E263">
        <v>415</v>
      </c>
      <c r="F263" t="s">
        <v>17</v>
      </c>
      <c r="G263" s="1">
        <f t="shared" si="28"/>
        <v>311.25</v>
      </c>
      <c r="H263">
        <v>31</v>
      </c>
      <c r="I263" s="1">
        <f t="shared" si="29"/>
        <v>12865</v>
      </c>
      <c r="J263">
        <v>28</v>
      </c>
      <c r="K263" s="1">
        <f t="shared" si="30"/>
        <v>8715</v>
      </c>
      <c r="L263" s="1">
        <f>fact_events[[#This Row],[revenue_(before_promo)]]+fact_events[[#This Row],[revenue_(after_promo)]]</f>
        <v>21580</v>
      </c>
      <c r="M263" s="1">
        <f t="shared" si="31"/>
        <v>-3</v>
      </c>
      <c r="N263" s="4">
        <f t="shared" si="32"/>
        <v>-9.6774193548387094E-2</v>
      </c>
      <c r="O263" s="1">
        <f t="shared" si="33"/>
        <v>-4150</v>
      </c>
      <c r="P263" s="5">
        <f t="shared" si="34"/>
        <v>-0.64241486068111453</v>
      </c>
      <c r="Q263" s="1" t="str">
        <f>VLOOKUP(B263,dim_stores[#All],2,FALSE)</f>
        <v>Chennai</v>
      </c>
      <c r="R263" s="1" t="str">
        <f>VLOOKUP(D263,dim_products[#All],3,FALSE)</f>
        <v>Home Care</v>
      </c>
      <c r="S263" s="5"/>
    </row>
    <row r="264" spans="1:19" x14ac:dyDescent="0.25">
      <c r="A264" s="1" t="s">
        <v>320</v>
      </c>
      <c r="B264" t="s">
        <v>67</v>
      </c>
      <c r="C264" t="s">
        <v>10</v>
      </c>
      <c r="D264" t="s">
        <v>32</v>
      </c>
      <c r="E264">
        <v>50</v>
      </c>
      <c r="F264" t="s">
        <v>17</v>
      </c>
      <c r="G264" s="1">
        <f t="shared" si="28"/>
        <v>37.5</v>
      </c>
      <c r="H264">
        <v>31</v>
      </c>
      <c r="I264" s="1">
        <f t="shared" si="29"/>
        <v>1550</v>
      </c>
      <c r="J264">
        <v>25</v>
      </c>
      <c r="K264" s="1">
        <f t="shared" si="30"/>
        <v>937.5</v>
      </c>
      <c r="L264" s="1">
        <f>fact_events[[#This Row],[revenue_(before_promo)]]+fact_events[[#This Row],[revenue_(after_promo)]]</f>
        <v>2487.5</v>
      </c>
      <c r="M264" s="1">
        <f t="shared" si="31"/>
        <v>-6</v>
      </c>
      <c r="N264" s="4">
        <f t="shared" si="32"/>
        <v>-0.19354838709677419</v>
      </c>
      <c r="O264" s="1">
        <f t="shared" si="33"/>
        <v>-612.5</v>
      </c>
      <c r="P264" s="5">
        <f t="shared" si="34"/>
        <v>-9.481424148606811E-2</v>
      </c>
      <c r="Q264" s="1" t="str">
        <f>VLOOKUP(B264,dim_stores[#All],2,FALSE)</f>
        <v>Bengaluru</v>
      </c>
      <c r="R264" s="1" t="str">
        <f>VLOOKUP(D264,dim_products[#All],3,FALSE)</f>
        <v>Personal Care</v>
      </c>
      <c r="S264" s="5"/>
    </row>
    <row r="265" spans="1:19" x14ac:dyDescent="0.25">
      <c r="A265" s="1" t="s">
        <v>321</v>
      </c>
      <c r="B265" t="s">
        <v>40</v>
      </c>
      <c r="C265" t="s">
        <v>15</v>
      </c>
      <c r="D265" t="s">
        <v>11</v>
      </c>
      <c r="E265">
        <v>190</v>
      </c>
      <c r="F265" t="s">
        <v>12</v>
      </c>
      <c r="G265" s="1">
        <f t="shared" si="28"/>
        <v>95</v>
      </c>
      <c r="H265">
        <v>66</v>
      </c>
      <c r="I265" s="1">
        <f t="shared" si="29"/>
        <v>12540</v>
      </c>
      <c r="J265">
        <v>77</v>
      </c>
      <c r="K265" s="1">
        <f t="shared" si="30"/>
        <v>7315</v>
      </c>
      <c r="L265" s="1">
        <f>fact_events[[#This Row],[revenue_(before_promo)]]+fact_events[[#This Row],[revenue_(after_promo)]]</f>
        <v>19855</v>
      </c>
      <c r="M265" s="1">
        <f t="shared" si="31"/>
        <v>11</v>
      </c>
      <c r="N265" s="4">
        <f t="shared" si="32"/>
        <v>0.16666666666666666</v>
      </c>
      <c r="O265" s="1">
        <f t="shared" si="33"/>
        <v>-5225</v>
      </c>
      <c r="P265" s="5">
        <f t="shared" si="34"/>
        <v>-0.80882352941176472</v>
      </c>
      <c r="Q265" s="1" t="str">
        <f>VLOOKUP(B265,dim_stores[#All],2,FALSE)</f>
        <v>Madurai</v>
      </c>
      <c r="R265" s="1" t="str">
        <f>VLOOKUP(D265,dim_products[#All],3,FALSE)</f>
        <v>Personal Care</v>
      </c>
      <c r="S265" s="5"/>
    </row>
    <row r="266" spans="1:19" x14ac:dyDescent="0.25">
      <c r="A266" s="1" t="s">
        <v>322</v>
      </c>
      <c r="B266" t="s">
        <v>34</v>
      </c>
      <c r="C266" t="s">
        <v>15</v>
      </c>
      <c r="D266" t="s">
        <v>53</v>
      </c>
      <c r="E266">
        <v>860</v>
      </c>
      <c r="F266" t="s">
        <v>54</v>
      </c>
      <c r="G266" s="1">
        <f t="shared" si="28"/>
        <v>576.19999999999993</v>
      </c>
      <c r="H266">
        <v>362</v>
      </c>
      <c r="I266" s="1">
        <f t="shared" si="29"/>
        <v>311320</v>
      </c>
      <c r="J266">
        <v>521</v>
      </c>
      <c r="K266" s="1">
        <f t="shared" si="30"/>
        <v>300200.19999999995</v>
      </c>
      <c r="L266" s="1">
        <f>fact_events[[#This Row],[revenue_(before_promo)]]+fact_events[[#This Row],[revenue_(after_promo)]]</f>
        <v>611520.19999999995</v>
      </c>
      <c r="M266" s="1">
        <f t="shared" si="31"/>
        <v>159</v>
      </c>
      <c r="N266" s="4">
        <f t="shared" si="32"/>
        <v>0.43922651933701656</v>
      </c>
      <c r="O266" s="1">
        <f t="shared" si="33"/>
        <v>-11119.800000000047</v>
      </c>
      <c r="P266" s="5">
        <f t="shared" si="34"/>
        <v>-1.7213312693498524</v>
      </c>
      <c r="Q266" s="1" t="str">
        <f>VLOOKUP(B266,dim_stores[#All],2,FALSE)</f>
        <v>Hyderabad</v>
      </c>
      <c r="R266" s="1" t="str">
        <f>VLOOKUP(D266,dim_products[#All],3,FALSE)</f>
        <v>Grocery &amp; Staples</v>
      </c>
      <c r="S266" s="5"/>
    </row>
    <row r="267" spans="1:19" x14ac:dyDescent="0.25">
      <c r="A267" s="1" t="s">
        <v>323</v>
      </c>
      <c r="B267" t="s">
        <v>58</v>
      </c>
      <c r="C267" t="s">
        <v>15</v>
      </c>
      <c r="D267" t="s">
        <v>20</v>
      </c>
      <c r="E267">
        <v>300</v>
      </c>
      <c r="F267" t="s">
        <v>21</v>
      </c>
      <c r="G267" s="1">
        <f t="shared" si="28"/>
        <v>150</v>
      </c>
      <c r="H267">
        <v>59</v>
      </c>
      <c r="I267" s="1">
        <f t="shared" si="29"/>
        <v>17700</v>
      </c>
      <c r="J267">
        <v>206</v>
      </c>
      <c r="K267" s="1">
        <f t="shared" si="30"/>
        <v>30900</v>
      </c>
      <c r="L267" s="1">
        <f>fact_events[[#This Row],[revenue_(before_promo)]]+fact_events[[#This Row],[revenue_(after_promo)]]</f>
        <v>48600</v>
      </c>
      <c r="M267" s="1">
        <f t="shared" si="31"/>
        <v>147</v>
      </c>
      <c r="N267" s="4">
        <f t="shared" si="32"/>
        <v>2.4915254237288136</v>
      </c>
      <c r="O267" s="1">
        <f t="shared" si="33"/>
        <v>13200</v>
      </c>
      <c r="P267" s="5">
        <f t="shared" si="34"/>
        <v>2.0433436532507741</v>
      </c>
      <c r="Q267" s="1" t="str">
        <f>VLOOKUP(B267,dim_stores[#All],2,FALSE)</f>
        <v>Chennai</v>
      </c>
      <c r="R267" s="1" t="str">
        <f>VLOOKUP(D267,dim_products[#All],3,FALSE)</f>
        <v>Home Care</v>
      </c>
      <c r="S267" s="5"/>
    </row>
    <row r="268" spans="1:19" x14ac:dyDescent="0.25">
      <c r="A268" s="1" t="s">
        <v>324</v>
      </c>
      <c r="B268" t="s">
        <v>67</v>
      </c>
      <c r="C268" t="s">
        <v>15</v>
      </c>
      <c r="D268" t="s">
        <v>16</v>
      </c>
      <c r="E268">
        <v>156</v>
      </c>
      <c r="F268" t="s">
        <v>17</v>
      </c>
      <c r="G268" s="1">
        <f t="shared" si="28"/>
        <v>117</v>
      </c>
      <c r="H268">
        <v>358</v>
      </c>
      <c r="I268" s="1">
        <f t="shared" si="29"/>
        <v>55848</v>
      </c>
      <c r="J268">
        <v>315</v>
      </c>
      <c r="K268" s="1">
        <f t="shared" si="30"/>
        <v>36855</v>
      </c>
      <c r="L268" s="1">
        <f>fact_events[[#This Row],[revenue_(before_promo)]]+fact_events[[#This Row],[revenue_(after_promo)]]</f>
        <v>92703</v>
      </c>
      <c r="M268" s="1">
        <f t="shared" si="31"/>
        <v>-43</v>
      </c>
      <c r="N268" s="4">
        <f t="shared" si="32"/>
        <v>-0.12011173184357542</v>
      </c>
      <c r="O268" s="1">
        <f t="shared" si="33"/>
        <v>-18993</v>
      </c>
      <c r="P268" s="5">
        <f t="shared" si="34"/>
        <v>-2.9400928792569658</v>
      </c>
      <c r="Q268" s="1" t="str">
        <f>VLOOKUP(B268,dim_stores[#All],2,FALSE)</f>
        <v>Bengaluru</v>
      </c>
      <c r="R268" s="1" t="str">
        <f>VLOOKUP(D268,dim_products[#All],3,FALSE)</f>
        <v>Grocery &amp; Staples</v>
      </c>
      <c r="S268" s="5"/>
    </row>
    <row r="269" spans="1:19" x14ac:dyDescent="0.25">
      <c r="A269" s="1" t="s">
        <v>325</v>
      </c>
      <c r="B269" t="s">
        <v>161</v>
      </c>
      <c r="C269" t="s">
        <v>15</v>
      </c>
      <c r="D269" t="s">
        <v>16</v>
      </c>
      <c r="E269">
        <v>156</v>
      </c>
      <c r="F269" t="s">
        <v>17</v>
      </c>
      <c r="G269" s="1">
        <f t="shared" si="28"/>
        <v>117</v>
      </c>
      <c r="H269">
        <v>330</v>
      </c>
      <c r="I269" s="1">
        <f t="shared" si="29"/>
        <v>51480</v>
      </c>
      <c r="J269">
        <v>323</v>
      </c>
      <c r="K269" s="1">
        <f t="shared" si="30"/>
        <v>37791</v>
      </c>
      <c r="L269" s="1">
        <f>fact_events[[#This Row],[revenue_(before_promo)]]+fact_events[[#This Row],[revenue_(after_promo)]]</f>
        <v>89271</v>
      </c>
      <c r="M269" s="1">
        <f t="shared" si="31"/>
        <v>-7</v>
      </c>
      <c r="N269" s="4">
        <f t="shared" si="32"/>
        <v>-2.1212121212121213E-2</v>
      </c>
      <c r="O269" s="1">
        <f t="shared" si="33"/>
        <v>-13689</v>
      </c>
      <c r="P269" s="5">
        <f t="shared" si="34"/>
        <v>-2.1190402476780186</v>
      </c>
      <c r="Q269" s="1" t="str">
        <f>VLOOKUP(B269,dim_stores[#All],2,FALSE)</f>
        <v>Chennai</v>
      </c>
      <c r="R269" s="1" t="str">
        <f>VLOOKUP(D269,dim_products[#All],3,FALSE)</f>
        <v>Grocery &amp; Staples</v>
      </c>
      <c r="S269" s="5"/>
    </row>
    <row r="270" spans="1:19" x14ac:dyDescent="0.25">
      <c r="A270" s="1" t="s">
        <v>326</v>
      </c>
      <c r="B270" t="s">
        <v>107</v>
      </c>
      <c r="C270" t="s">
        <v>15</v>
      </c>
      <c r="D270" t="s">
        <v>61</v>
      </c>
      <c r="E270">
        <v>172</v>
      </c>
      <c r="F270" t="s">
        <v>54</v>
      </c>
      <c r="G270" s="1">
        <f t="shared" si="28"/>
        <v>115.23999999999998</v>
      </c>
      <c r="H270">
        <v>255</v>
      </c>
      <c r="I270" s="1">
        <f t="shared" si="29"/>
        <v>43860</v>
      </c>
      <c r="J270">
        <v>425</v>
      </c>
      <c r="K270" s="1">
        <f t="shared" si="30"/>
        <v>48976.999999999993</v>
      </c>
      <c r="L270" s="1">
        <f>fact_events[[#This Row],[revenue_(before_promo)]]+fact_events[[#This Row],[revenue_(after_promo)]]</f>
        <v>92837</v>
      </c>
      <c r="M270" s="1">
        <f t="shared" si="31"/>
        <v>170</v>
      </c>
      <c r="N270" s="4">
        <f t="shared" si="32"/>
        <v>0.66666666666666663</v>
      </c>
      <c r="O270" s="1">
        <f t="shared" si="33"/>
        <v>5116.9999999999927</v>
      </c>
      <c r="P270" s="5">
        <f t="shared" si="34"/>
        <v>0.79210526315789365</v>
      </c>
      <c r="Q270" s="1" t="str">
        <f>VLOOKUP(B270,dim_stores[#All],2,FALSE)</f>
        <v>Coimbatore</v>
      </c>
      <c r="R270" s="1" t="str">
        <f>VLOOKUP(D270,dim_products[#All],3,FALSE)</f>
        <v>Grocery &amp; Staples</v>
      </c>
      <c r="S270" s="5"/>
    </row>
    <row r="271" spans="1:19" x14ac:dyDescent="0.25">
      <c r="A271" s="1" t="s">
        <v>327</v>
      </c>
      <c r="B271" t="s">
        <v>9</v>
      </c>
      <c r="C271" t="s">
        <v>10</v>
      </c>
      <c r="D271" t="s">
        <v>68</v>
      </c>
      <c r="E271">
        <v>1020</v>
      </c>
      <c r="F271" t="s">
        <v>21</v>
      </c>
      <c r="G271" s="1">
        <f t="shared" si="28"/>
        <v>510</v>
      </c>
      <c r="H271">
        <v>78</v>
      </c>
      <c r="I271" s="1">
        <f t="shared" si="29"/>
        <v>79560</v>
      </c>
      <c r="J271">
        <v>334</v>
      </c>
      <c r="K271" s="1">
        <f t="shared" si="30"/>
        <v>170340</v>
      </c>
      <c r="L271" s="1">
        <f>fact_events[[#This Row],[revenue_(before_promo)]]+fact_events[[#This Row],[revenue_(after_promo)]]</f>
        <v>249900</v>
      </c>
      <c r="M271" s="1">
        <f t="shared" si="31"/>
        <v>256</v>
      </c>
      <c r="N271" s="4">
        <f t="shared" si="32"/>
        <v>3.2820512820512819</v>
      </c>
      <c r="O271" s="1">
        <f t="shared" si="33"/>
        <v>90780</v>
      </c>
      <c r="P271" s="5">
        <f t="shared" si="34"/>
        <v>14.052631578947368</v>
      </c>
      <c r="Q271" s="1" t="str">
        <f>VLOOKUP(B271,dim_stores[#All],2,FALSE)</f>
        <v>Coimbatore</v>
      </c>
      <c r="R271" s="1" t="str">
        <f>VLOOKUP(D271,dim_products[#All],3,FALSE)</f>
        <v>Home Appliances</v>
      </c>
      <c r="S271" s="5"/>
    </row>
    <row r="272" spans="1:19" x14ac:dyDescent="0.25">
      <c r="A272" s="1" t="s">
        <v>328</v>
      </c>
      <c r="B272" t="s">
        <v>137</v>
      </c>
      <c r="C272" t="s">
        <v>15</v>
      </c>
      <c r="D272" t="s">
        <v>53</v>
      </c>
      <c r="E272">
        <v>860</v>
      </c>
      <c r="F272" t="s">
        <v>54</v>
      </c>
      <c r="G272" s="1">
        <f t="shared" si="28"/>
        <v>576.19999999999993</v>
      </c>
      <c r="H272">
        <v>210</v>
      </c>
      <c r="I272" s="1">
        <f t="shared" si="29"/>
        <v>180600</v>
      </c>
      <c r="J272">
        <v>268</v>
      </c>
      <c r="K272" s="1">
        <f t="shared" si="30"/>
        <v>154421.59999999998</v>
      </c>
      <c r="L272" s="1">
        <f>fact_events[[#This Row],[revenue_(before_promo)]]+fact_events[[#This Row],[revenue_(after_promo)]]</f>
        <v>335021.59999999998</v>
      </c>
      <c r="M272" s="1">
        <f t="shared" si="31"/>
        <v>58</v>
      </c>
      <c r="N272" s="4">
        <f t="shared" si="32"/>
        <v>0.27619047619047621</v>
      </c>
      <c r="O272" s="1">
        <f t="shared" si="33"/>
        <v>-26178.400000000023</v>
      </c>
      <c r="P272" s="5">
        <f t="shared" si="34"/>
        <v>-4.0523839009287963</v>
      </c>
      <c r="Q272" s="1" t="str">
        <f>VLOOKUP(B272,dim_stores[#All],2,FALSE)</f>
        <v>Mangalore</v>
      </c>
      <c r="R272" s="1" t="str">
        <f>VLOOKUP(D272,dim_products[#All],3,FALSE)</f>
        <v>Grocery &amp; Staples</v>
      </c>
      <c r="S272" s="5"/>
    </row>
    <row r="273" spans="1:19" x14ac:dyDescent="0.25">
      <c r="A273" s="1" t="s">
        <v>329</v>
      </c>
      <c r="B273" t="s">
        <v>89</v>
      </c>
      <c r="C273" t="s">
        <v>15</v>
      </c>
      <c r="D273" t="s">
        <v>28</v>
      </c>
      <c r="E273">
        <v>55</v>
      </c>
      <c r="F273" t="s">
        <v>17</v>
      </c>
      <c r="G273" s="1">
        <f t="shared" si="28"/>
        <v>41.25</v>
      </c>
      <c r="H273">
        <v>59</v>
      </c>
      <c r="I273" s="1">
        <f t="shared" si="29"/>
        <v>3245</v>
      </c>
      <c r="J273">
        <v>48</v>
      </c>
      <c r="K273" s="1">
        <f t="shared" si="30"/>
        <v>1980</v>
      </c>
      <c r="L273" s="1">
        <f>fact_events[[#This Row],[revenue_(before_promo)]]+fact_events[[#This Row],[revenue_(after_promo)]]</f>
        <v>5225</v>
      </c>
      <c r="M273" s="1">
        <f t="shared" si="31"/>
        <v>-11</v>
      </c>
      <c r="N273" s="4">
        <f t="shared" si="32"/>
        <v>-0.1864406779661017</v>
      </c>
      <c r="O273" s="1">
        <f t="shared" si="33"/>
        <v>-1265</v>
      </c>
      <c r="P273" s="5">
        <f t="shared" si="34"/>
        <v>-0.19582043343653252</v>
      </c>
      <c r="Q273" s="1" t="str">
        <f>VLOOKUP(B273,dim_stores[#All],2,FALSE)</f>
        <v>Vijayawada</v>
      </c>
      <c r="R273" s="1" t="str">
        <f>VLOOKUP(D273,dim_products[#All],3,FALSE)</f>
        <v>Home Care</v>
      </c>
      <c r="S273" s="5"/>
    </row>
    <row r="274" spans="1:19" x14ac:dyDescent="0.25">
      <c r="A274" s="1" t="s">
        <v>330</v>
      </c>
      <c r="B274" t="s">
        <v>42</v>
      </c>
      <c r="C274" t="s">
        <v>15</v>
      </c>
      <c r="D274" t="s">
        <v>28</v>
      </c>
      <c r="E274">
        <v>55</v>
      </c>
      <c r="F274" t="s">
        <v>17</v>
      </c>
      <c r="G274" s="1">
        <f t="shared" si="28"/>
        <v>41.25</v>
      </c>
      <c r="H274">
        <v>99</v>
      </c>
      <c r="I274" s="1">
        <f t="shared" si="29"/>
        <v>5445</v>
      </c>
      <c r="J274">
        <v>88</v>
      </c>
      <c r="K274" s="1">
        <f t="shared" si="30"/>
        <v>3630</v>
      </c>
      <c r="L274" s="1">
        <f>fact_events[[#This Row],[revenue_(before_promo)]]+fact_events[[#This Row],[revenue_(after_promo)]]</f>
        <v>9075</v>
      </c>
      <c r="M274" s="1">
        <f t="shared" si="31"/>
        <v>-11</v>
      </c>
      <c r="N274" s="4">
        <f t="shared" si="32"/>
        <v>-0.1111111111111111</v>
      </c>
      <c r="O274" s="1">
        <f t="shared" si="33"/>
        <v>-1815</v>
      </c>
      <c r="P274" s="5">
        <f t="shared" si="34"/>
        <v>-0.28095975232198145</v>
      </c>
      <c r="Q274" s="1" t="str">
        <f>VLOOKUP(B274,dim_stores[#All],2,FALSE)</f>
        <v>Mysuru</v>
      </c>
      <c r="R274" s="1" t="str">
        <f>VLOOKUP(D274,dim_products[#All],3,FALSE)</f>
        <v>Home Care</v>
      </c>
      <c r="S274" s="5"/>
    </row>
    <row r="275" spans="1:19" x14ac:dyDescent="0.25">
      <c r="A275" s="1" t="s">
        <v>331</v>
      </c>
      <c r="B275" t="s">
        <v>67</v>
      </c>
      <c r="C275" t="s">
        <v>10</v>
      </c>
      <c r="D275" t="s">
        <v>28</v>
      </c>
      <c r="E275">
        <v>55</v>
      </c>
      <c r="F275" t="s">
        <v>17</v>
      </c>
      <c r="G275" s="1">
        <f t="shared" si="28"/>
        <v>41.25</v>
      </c>
      <c r="H275">
        <v>28</v>
      </c>
      <c r="I275" s="1">
        <f t="shared" si="29"/>
        <v>1540</v>
      </c>
      <c r="J275">
        <v>22</v>
      </c>
      <c r="K275" s="1">
        <f t="shared" si="30"/>
        <v>907.5</v>
      </c>
      <c r="L275" s="1">
        <f>fact_events[[#This Row],[revenue_(before_promo)]]+fact_events[[#This Row],[revenue_(after_promo)]]</f>
        <v>2447.5</v>
      </c>
      <c r="M275" s="1">
        <f t="shared" si="31"/>
        <v>-6</v>
      </c>
      <c r="N275" s="4">
        <f t="shared" si="32"/>
        <v>-0.21428571428571427</v>
      </c>
      <c r="O275" s="1">
        <f t="shared" si="33"/>
        <v>-632.5</v>
      </c>
      <c r="P275" s="5">
        <f t="shared" si="34"/>
        <v>-9.791021671826626E-2</v>
      </c>
      <c r="Q275" s="1" t="str">
        <f>VLOOKUP(B275,dim_stores[#All],2,FALSE)</f>
        <v>Bengaluru</v>
      </c>
      <c r="R275" s="1" t="str">
        <f>VLOOKUP(D275,dim_products[#All],3,FALSE)</f>
        <v>Home Care</v>
      </c>
      <c r="S275" s="5"/>
    </row>
    <row r="276" spans="1:19" x14ac:dyDescent="0.25">
      <c r="A276" s="1" t="s">
        <v>332</v>
      </c>
      <c r="B276" t="s">
        <v>29</v>
      </c>
      <c r="C276" t="s">
        <v>15</v>
      </c>
      <c r="D276" t="s">
        <v>38</v>
      </c>
      <c r="E276">
        <v>1190</v>
      </c>
      <c r="F276" t="s">
        <v>21</v>
      </c>
      <c r="G276" s="1">
        <f t="shared" si="28"/>
        <v>595</v>
      </c>
      <c r="H276">
        <v>49</v>
      </c>
      <c r="I276" s="1">
        <f t="shared" si="29"/>
        <v>58310</v>
      </c>
      <c r="J276">
        <v>163</v>
      </c>
      <c r="K276" s="1">
        <f t="shared" si="30"/>
        <v>96985</v>
      </c>
      <c r="L276" s="1">
        <f>fact_events[[#This Row],[revenue_(before_promo)]]+fact_events[[#This Row],[revenue_(after_promo)]]</f>
        <v>155295</v>
      </c>
      <c r="M276" s="1">
        <f t="shared" si="31"/>
        <v>114</v>
      </c>
      <c r="N276" s="4">
        <f t="shared" si="32"/>
        <v>2.3265306122448979</v>
      </c>
      <c r="O276" s="1">
        <f t="shared" si="33"/>
        <v>38675</v>
      </c>
      <c r="P276" s="5">
        <f t="shared" si="34"/>
        <v>5.9868421052631575</v>
      </c>
      <c r="Q276" s="1" t="str">
        <f>VLOOKUP(B276,dim_stores[#All],2,FALSE)</f>
        <v>Bengaluru</v>
      </c>
      <c r="R276" s="1" t="str">
        <f>VLOOKUP(D276,dim_products[#All],3,FALSE)</f>
        <v>Home Care</v>
      </c>
      <c r="S276" s="5"/>
    </row>
    <row r="277" spans="1:19" x14ac:dyDescent="0.25">
      <c r="A277" s="1" t="s">
        <v>333</v>
      </c>
      <c r="B277" t="s">
        <v>107</v>
      </c>
      <c r="C277" t="s">
        <v>15</v>
      </c>
      <c r="D277" t="s">
        <v>20</v>
      </c>
      <c r="E277">
        <v>300</v>
      </c>
      <c r="F277" t="s">
        <v>21</v>
      </c>
      <c r="G277" s="1">
        <f t="shared" si="28"/>
        <v>150</v>
      </c>
      <c r="H277">
        <v>36</v>
      </c>
      <c r="I277" s="1">
        <f t="shared" si="29"/>
        <v>10800</v>
      </c>
      <c r="J277">
        <v>118</v>
      </c>
      <c r="K277" s="1">
        <f t="shared" si="30"/>
        <v>17700</v>
      </c>
      <c r="L277" s="1">
        <f>fact_events[[#This Row],[revenue_(before_promo)]]+fact_events[[#This Row],[revenue_(after_promo)]]</f>
        <v>28500</v>
      </c>
      <c r="M277" s="1">
        <f t="shared" si="31"/>
        <v>82</v>
      </c>
      <c r="N277" s="4">
        <f t="shared" si="32"/>
        <v>2.2777777777777777</v>
      </c>
      <c r="O277" s="1">
        <f t="shared" si="33"/>
        <v>6900</v>
      </c>
      <c r="P277" s="5">
        <f t="shared" si="34"/>
        <v>1.068111455108359</v>
      </c>
      <c r="Q277" s="1" t="str">
        <f>VLOOKUP(B277,dim_stores[#All],2,FALSE)</f>
        <v>Coimbatore</v>
      </c>
      <c r="R277" s="1" t="str">
        <f>VLOOKUP(D277,dim_products[#All],3,FALSE)</f>
        <v>Home Care</v>
      </c>
      <c r="S277" s="5"/>
    </row>
    <row r="278" spans="1:19" x14ac:dyDescent="0.25">
      <c r="A278" s="1" t="s">
        <v>334</v>
      </c>
      <c r="B278" t="s">
        <v>56</v>
      </c>
      <c r="C278" t="s">
        <v>15</v>
      </c>
      <c r="D278" t="s">
        <v>20</v>
      </c>
      <c r="E278">
        <v>300</v>
      </c>
      <c r="F278" t="s">
        <v>21</v>
      </c>
      <c r="G278" s="1">
        <f t="shared" si="28"/>
        <v>150</v>
      </c>
      <c r="H278">
        <v>59</v>
      </c>
      <c r="I278" s="1">
        <f t="shared" si="29"/>
        <v>17700</v>
      </c>
      <c r="J278">
        <v>196</v>
      </c>
      <c r="K278" s="1">
        <f t="shared" si="30"/>
        <v>29400</v>
      </c>
      <c r="L278" s="1">
        <f>fact_events[[#This Row],[revenue_(before_promo)]]+fact_events[[#This Row],[revenue_(after_promo)]]</f>
        <v>47100</v>
      </c>
      <c r="M278" s="1">
        <f t="shared" si="31"/>
        <v>137</v>
      </c>
      <c r="N278" s="4">
        <f t="shared" si="32"/>
        <v>2.3220338983050848</v>
      </c>
      <c r="O278" s="1">
        <f t="shared" si="33"/>
        <v>11700</v>
      </c>
      <c r="P278" s="5">
        <f t="shared" si="34"/>
        <v>1.8111455108359134</v>
      </c>
      <c r="Q278" s="1" t="str">
        <f>VLOOKUP(B278,dim_stores[#All],2,FALSE)</f>
        <v>Chennai</v>
      </c>
      <c r="R278" s="1" t="str">
        <f>VLOOKUP(D278,dim_products[#All],3,FALSE)</f>
        <v>Home Care</v>
      </c>
      <c r="S278" s="5"/>
    </row>
    <row r="279" spans="1:19" x14ac:dyDescent="0.25">
      <c r="A279" s="1" t="s">
        <v>1481</v>
      </c>
      <c r="B279" t="s">
        <v>91</v>
      </c>
      <c r="C279" t="s">
        <v>15</v>
      </c>
      <c r="D279" t="s">
        <v>48</v>
      </c>
      <c r="E279">
        <v>62</v>
      </c>
      <c r="F279" t="s">
        <v>12</v>
      </c>
      <c r="G279" s="1">
        <f t="shared" si="28"/>
        <v>31</v>
      </c>
      <c r="H279">
        <v>112</v>
      </c>
      <c r="I279" s="1">
        <f t="shared" si="29"/>
        <v>6944</v>
      </c>
      <c r="J279">
        <v>178</v>
      </c>
      <c r="K279" s="1">
        <f t="shared" si="30"/>
        <v>5518</v>
      </c>
      <c r="L279" s="1">
        <f>fact_events[[#This Row],[revenue_(before_promo)]]+fact_events[[#This Row],[revenue_(after_promo)]]</f>
        <v>12462</v>
      </c>
      <c r="M279" s="1">
        <f t="shared" si="31"/>
        <v>66</v>
      </c>
      <c r="N279" s="4">
        <f t="shared" si="32"/>
        <v>0.5892857142857143</v>
      </c>
      <c r="O279" s="1">
        <f t="shared" si="33"/>
        <v>-1426</v>
      </c>
      <c r="P279" s="5">
        <f t="shared" si="34"/>
        <v>-0.22074303405572757</v>
      </c>
      <c r="Q279" s="1" t="str">
        <f>VLOOKUP(B279,dim_stores[#All],2,FALSE)</f>
        <v>Hyderabad</v>
      </c>
      <c r="R279" s="1" t="str">
        <f>VLOOKUP(D279,dim_products[#All],3,FALSE)</f>
        <v>Personal Care</v>
      </c>
      <c r="S279" s="5"/>
    </row>
    <row r="280" spans="1:19" x14ac:dyDescent="0.25">
      <c r="A280" s="1" t="s">
        <v>335</v>
      </c>
      <c r="B280" t="s">
        <v>137</v>
      </c>
      <c r="C280" t="s">
        <v>10</v>
      </c>
      <c r="D280" t="s">
        <v>61</v>
      </c>
      <c r="E280">
        <v>172</v>
      </c>
      <c r="F280" t="s">
        <v>54</v>
      </c>
      <c r="G280" s="1">
        <f t="shared" si="28"/>
        <v>115.23999999999998</v>
      </c>
      <c r="H280">
        <v>183</v>
      </c>
      <c r="I280" s="1">
        <f t="shared" si="29"/>
        <v>31476</v>
      </c>
      <c r="J280">
        <v>215</v>
      </c>
      <c r="K280" s="1">
        <f t="shared" si="30"/>
        <v>24776.599999999995</v>
      </c>
      <c r="L280" s="1">
        <f>fact_events[[#This Row],[revenue_(before_promo)]]+fact_events[[#This Row],[revenue_(after_promo)]]</f>
        <v>56252.599999999991</v>
      </c>
      <c r="M280" s="1">
        <f t="shared" si="31"/>
        <v>32</v>
      </c>
      <c r="N280" s="4">
        <f t="shared" si="32"/>
        <v>0.17486338797814208</v>
      </c>
      <c r="O280" s="1">
        <f t="shared" si="33"/>
        <v>-6699.4000000000051</v>
      </c>
      <c r="P280" s="5">
        <f t="shared" si="34"/>
        <v>-1.0370588235294125</v>
      </c>
      <c r="Q280" s="1" t="str">
        <f>VLOOKUP(B280,dim_stores[#All],2,FALSE)</f>
        <v>Mangalore</v>
      </c>
      <c r="R280" s="1" t="str">
        <f>VLOOKUP(D280,dim_products[#All],3,FALSE)</f>
        <v>Grocery &amp; Staples</v>
      </c>
      <c r="S280" s="5"/>
    </row>
    <row r="281" spans="1:19" x14ac:dyDescent="0.25">
      <c r="A281" s="1" t="s">
        <v>336</v>
      </c>
      <c r="B281" t="s">
        <v>9</v>
      </c>
      <c r="C281" t="s">
        <v>15</v>
      </c>
      <c r="D281" t="s">
        <v>43</v>
      </c>
      <c r="E281">
        <v>415</v>
      </c>
      <c r="F281" t="s">
        <v>17</v>
      </c>
      <c r="G281" s="1">
        <f t="shared" si="28"/>
        <v>311.25</v>
      </c>
      <c r="H281">
        <v>77</v>
      </c>
      <c r="I281" s="1">
        <f t="shared" si="29"/>
        <v>31955</v>
      </c>
      <c r="J281">
        <v>68</v>
      </c>
      <c r="K281" s="1">
        <f t="shared" si="30"/>
        <v>21165</v>
      </c>
      <c r="L281" s="1">
        <f>fact_events[[#This Row],[revenue_(before_promo)]]+fact_events[[#This Row],[revenue_(after_promo)]]</f>
        <v>53120</v>
      </c>
      <c r="M281" s="1">
        <f t="shared" si="31"/>
        <v>-9</v>
      </c>
      <c r="N281" s="4">
        <f t="shared" si="32"/>
        <v>-0.11688311688311688</v>
      </c>
      <c r="O281" s="1">
        <f t="shared" si="33"/>
        <v>-10790</v>
      </c>
      <c r="P281" s="5">
        <f t="shared" si="34"/>
        <v>-1.6702786377708978</v>
      </c>
      <c r="Q281" s="1" t="str">
        <f>VLOOKUP(B281,dim_stores[#All],2,FALSE)</f>
        <v>Coimbatore</v>
      </c>
      <c r="R281" s="1" t="str">
        <f>VLOOKUP(D281,dim_products[#All],3,FALSE)</f>
        <v>Home Care</v>
      </c>
      <c r="S281" s="5"/>
    </row>
    <row r="282" spans="1:19" x14ac:dyDescent="0.25">
      <c r="A282" s="1" t="s">
        <v>337</v>
      </c>
      <c r="B282" t="s">
        <v>126</v>
      </c>
      <c r="C282" t="s">
        <v>15</v>
      </c>
      <c r="D282" t="s">
        <v>61</v>
      </c>
      <c r="E282">
        <v>172</v>
      </c>
      <c r="F282" t="s">
        <v>54</v>
      </c>
      <c r="G282" s="1">
        <f t="shared" si="28"/>
        <v>115.23999999999998</v>
      </c>
      <c r="H282">
        <v>173</v>
      </c>
      <c r="I282" s="1">
        <f t="shared" si="29"/>
        <v>29756</v>
      </c>
      <c r="J282">
        <v>250</v>
      </c>
      <c r="K282" s="1">
        <f t="shared" si="30"/>
        <v>28809.999999999996</v>
      </c>
      <c r="L282" s="1">
        <f>fact_events[[#This Row],[revenue_(before_promo)]]+fact_events[[#This Row],[revenue_(after_promo)]]</f>
        <v>58566</v>
      </c>
      <c r="M282" s="1">
        <f t="shared" si="31"/>
        <v>77</v>
      </c>
      <c r="N282" s="4">
        <f t="shared" si="32"/>
        <v>0.44508670520231214</v>
      </c>
      <c r="O282" s="1">
        <f t="shared" si="33"/>
        <v>-946.00000000000364</v>
      </c>
      <c r="P282" s="5">
        <f t="shared" si="34"/>
        <v>-0.14643962848297271</v>
      </c>
      <c r="Q282" s="1" t="str">
        <f>VLOOKUP(B282,dim_stores[#All],2,FALSE)</f>
        <v>Mangalore</v>
      </c>
      <c r="R282" s="1" t="str">
        <f>VLOOKUP(D282,dim_products[#All],3,FALSE)</f>
        <v>Grocery &amp; Staples</v>
      </c>
      <c r="S282" s="5"/>
    </row>
    <row r="283" spans="1:19" x14ac:dyDescent="0.25">
      <c r="A283" s="1" t="s">
        <v>338</v>
      </c>
      <c r="B283" t="s">
        <v>63</v>
      </c>
      <c r="C283" t="s">
        <v>10</v>
      </c>
      <c r="D283" t="s">
        <v>38</v>
      </c>
      <c r="E283">
        <v>1190</v>
      </c>
      <c r="F283" t="s">
        <v>21</v>
      </c>
      <c r="G283" s="1">
        <f t="shared" si="28"/>
        <v>595</v>
      </c>
      <c r="H283">
        <v>33</v>
      </c>
      <c r="I283" s="1">
        <f t="shared" si="29"/>
        <v>39270</v>
      </c>
      <c r="J283">
        <v>131</v>
      </c>
      <c r="K283" s="1">
        <f t="shared" si="30"/>
        <v>77945</v>
      </c>
      <c r="L283" s="1">
        <f>fact_events[[#This Row],[revenue_(before_promo)]]+fact_events[[#This Row],[revenue_(after_promo)]]</f>
        <v>117215</v>
      </c>
      <c r="M283" s="1">
        <f t="shared" si="31"/>
        <v>98</v>
      </c>
      <c r="N283" s="4">
        <f t="shared" si="32"/>
        <v>2.9696969696969697</v>
      </c>
      <c r="O283" s="1">
        <f t="shared" si="33"/>
        <v>38675</v>
      </c>
      <c r="P283" s="5">
        <f t="shared" si="34"/>
        <v>5.9868421052631575</v>
      </c>
      <c r="Q283" s="1" t="str">
        <f>VLOOKUP(B283,dim_stores[#All],2,FALSE)</f>
        <v>Visakhapatnam</v>
      </c>
      <c r="R283" s="1" t="str">
        <f>VLOOKUP(D283,dim_products[#All],3,FALSE)</f>
        <v>Home Care</v>
      </c>
      <c r="S283" s="5"/>
    </row>
    <row r="284" spans="1:19" x14ac:dyDescent="0.25">
      <c r="A284" s="1" t="s">
        <v>339</v>
      </c>
      <c r="B284" t="s">
        <v>67</v>
      </c>
      <c r="C284" t="s">
        <v>15</v>
      </c>
      <c r="D284" t="s">
        <v>20</v>
      </c>
      <c r="E284">
        <v>300</v>
      </c>
      <c r="F284" t="s">
        <v>21</v>
      </c>
      <c r="G284" s="1">
        <f t="shared" si="28"/>
        <v>150</v>
      </c>
      <c r="H284">
        <v>64</v>
      </c>
      <c r="I284" s="1">
        <f t="shared" si="29"/>
        <v>19200</v>
      </c>
      <c r="J284">
        <v>250</v>
      </c>
      <c r="K284" s="1">
        <f t="shared" si="30"/>
        <v>37500</v>
      </c>
      <c r="L284" s="1">
        <f>fact_events[[#This Row],[revenue_(before_promo)]]+fact_events[[#This Row],[revenue_(after_promo)]]</f>
        <v>56700</v>
      </c>
      <c r="M284" s="1">
        <f t="shared" si="31"/>
        <v>186</v>
      </c>
      <c r="N284" s="4">
        <f t="shared" si="32"/>
        <v>2.90625</v>
      </c>
      <c r="O284" s="1">
        <f t="shared" si="33"/>
        <v>18300</v>
      </c>
      <c r="P284" s="5">
        <f t="shared" si="34"/>
        <v>2.8328173374613002</v>
      </c>
      <c r="Q284" s="1" t="str">
        <f>VLOOKUP(B284,dim_stores[#All],2,FALSE)</f>
        <v>Bengaluru</v>
      </c>
      <c r="R284" s="1" t="str">
        <f>VLOOKUP(D284,dim_products[#All],3,FALSE)</f>
        <v>Home Care</v>
      </c>
      <c r="S284" s="5"/>
    </row>
    <row r="285" spans="1:19" x14ac:dyDescent="0.25">
      <c r="A285" s="1" t="s">
        <v>340</v>
      </c>
      <c r="B285" t="s">
        <v>58</v>
      </c>
      <c r="C285" t="s">
        <v>10</v>
      </c>
      <c r="D285" t="s">
        <v>35</v>
      </c>
      <c r="E285">
        <v>350</v>
      </c>
      <c r="F285" t="s">
        <v>21</v>
      </c>
      <c r="G285" s="1">
        <f t="shared" si="28"/>
        <v>175</v>
      </c>
      <c r="H285">
        <v>87</v>
      </c>
      <c r="I285" s="1">
        <f t="shared" si="29"/>
        <v>30450</v>
      </c>
      <c r="J285">
        <v>341</v>
      </c>
      <c r="K285" s="1">
        <f t="shared" si="30"/>
        <v>59675</v>
      </c>
      <c r="L285" s="1">
        <f>fact_events[[#This Row],[revenue_(before_promo)]]+fact_events[[#This Row],[revenue_(after_promo)]]</f>
        <v>90125</v>
      </c>
      <c r="M285" s="1">
        <f t="shared" si="31"/>
        <v>254</v>
      </c>
      <c r="N285" s="4">
        <f t="shared" si="32"/>
        <v>2.9195402298850577</v>
      </c>
      <c r="O285" s="1">
        <f t="shared" si="33"/>
        <v>29225</v>
      </c>
      <c r="P285" s="5">
        <f t="shared" si="34"/>
        <v>4.5239938080495357</v>
      </c>
      <c r="Q285" s="1" t="str">
        <f>VLOOKUP(B285,dim_stores[#All],2,FALSE)</f>
        <v>Chennai</v>
      </c>
      <c r="R285" s="1" t="str">
        <f>VLOOKUP(D285,dim_products[#All],3,FALSE)</f>
        <v>Home Appliances</v>
      </c>
      <c r="S285" s="5"/>
    </row>
    <row r="286" spans="1:19" x14ac:dyDescent="0.25">
      <c r="A286" s="1" t="s">
        <v>341</v>
      </c>
      <c r="B286" t="s">
        <v>84</v>
      </c>
      <c r="C286" t="s">
        <v>15</v>
      </c>
      <c r="D286" t="s">
        <v>11</v>
      </c>
      <c r="E286">
        <v>190</v>
      </c>
      <c r="F286" t="s">
        <v>12</v>
      </c>
      <c r="G286" s="1">
        <f t="shared" si="28"/>
        <v>95</v>
      </c>
      <c r="H286">
        <v>84</v>
      </c>
      <c r="I286" s="1">
        <f t="shared" si="29"/>
        <v>15960</v>
      </c>
      <c r="J286">
        <v>121</v>
      </c>
      <c r="K286" s="1">
        <f t="shared" si="30"/>
        <v>11495</v>
      </c>
      <c r="L286" s="1">
        <f>fact_events[[#This Row],[revenue_(before_promo)]]+fact_events[[#This Row],[revenue_(after_promo)]]</f>
        <v>27455</v>
      </c>
      <c r="M286" s="1">
        <f t="shared" si="31"/>
        <v>37</v>
      </c>
      <c r="N286" s="4">
        <f t="shared" si="32"/>
        <v>0.44047619047619047</v>
      </c>
      <c r="O286" s="1">
        <f t="shared" si="33"/>
        <v>-4465</v>
      </c>
      <c r="P286" s="5">
        <f t="shared" si="34"/>
        <v>-0.69117647058823528</v>
      </c>
      <c r="Q286" s="1" t="str">
        <f>VLOOKUP(B286,dim_stores[#All],2,FALSE)</f>
        <v>Mysuru</v>
      </c>
      <c r="R286" s="1" t="str">
        <f>VLOOKUP(D286,dim_products[#All],3,FALSE)</f>
        <v>Personal Care</v>
      </c>
      <c r="S286" s="5"/>
    </row>
    <row r="287" spans="1:19" x14ac:dyDescent="0.25">
      <c r="A287" s="1" t="s">
        <v>342</v>
      </c>
      <c r="B287" t="s">
        <v>9</v>
      </c>
      <c r="C287" t="s">
        <v>10</v>
      </c>
      <c r="D287" t="s">
        <v>48</v>
      </c>
      <c r="E287">
        <v>62</v>
      </c>
      <c r="F287" t="s">
        <v>12</v>
      </c>
      <c r="G287" s="1">
        <f t="shared" si="28"/>
        <v>31</v>
      </c>
      <c r="H287">
        <v>33</v>
      </c>
      <c r="I287" s="1">
        <f t="shared" si="29"/>
        <v>2046</v>
      </c>
      <c r="J287">
        <v>51</v>
      </c>
      <c r="K287" s="1">
        <f t="shared" si="30"/>
        <v>1581</v>
      </c>
      <c r="L287" s="1">
        <f>fact_events[[#This Row],[revenue_(before_promo)]]+fact_events[[#This Row],[revenue_(after_promo)]]</f>
        <v>3627</v>
      </c>
      <c r="M287" s="1">
        <f t="shared" si="31"/>
        <v>18</v>
      </c>
      <c r="N287" s="4">
        <f t="shared" si="32"/>
        <v>0.54545454545454541</v>
      </c>
      <c r="O287" s="1">
        <f t="shared" si="33"/>
        <v>-465</v>
      </c>
      <c r="P287" s="5">
        <f t="shared" si="34"/>
        <v>-7.198142414860681E-2</v>
      </c>
      <c r="Q287" s="1" t="str">
        <f>VLOOKUP(B287,dim_stores[#All],2,FALSE)</f>
        <v>Coimbatore</v>
      </c>
      <c r="R287" s="1" t="str">
        <f>VLOOKUP(D287,dim_products[#All],3,FALSE)</f>
        <v>Personal Care</v>
      </c>
      <c r="S287" s="5"/>
    </row>
    <row r="288" spans="1:19" x14ac:dyDescent="0.25">
      <c r="A288" s="1" t="s">
        <v>343</v>
      </c>
      <c r="B288" t="s">
        <v>78</v>
      </c>
      <c r="C288" t="s">
        <v>10</v>
      </c>
      <c r="D288" t="s">
        <v>43</v>
      </c>
      <c r="E288">
        <v>415</v>
      </c>
      <c r="F288" t="s">
        <v>17</v>
      </c>
      <c r="G288" s="1">
        <f t="shared" si="28"/>
        <v>311.25</v>
      </c>
      <c r="H288">
        <v>27</v>
      </c>
      <c r="I288" s="1">
        <f t="shared" si="29"/>
        <v>11205</v>
      </c>
      <c r="J288">
        <v>22</v>
      </c>
      <c r="K288" s="1">
        <f t="shared" si="30"/>
        <v>6847.5</v>
      </c>
      <c r="L288" s="1">
        <f>fact_events[[#This Row],[revenue_(before_promo)]]+fact_events[[#This Row],[revenue_(after_promo)]]</f>
        <v>18052.5</v>
      </c>
      <c r="M288" s="1">
        <f t="shared" si="31"/>
        <v>-5</v>
      </c>
      <c r="N288" s="4">
        <f t="shared" si="32"/>
        <v>-0.18518518518518517</v>
      </c>
      <c r="O288" s="1">
        <f t="shared" si="33"/>
        <v>-4357.5</v>
      </c>
      <c r="P288" s="5">
        <f t="shared" si="34"/>
        <v>-0.6745356037151703</v>
      </c>
      <c r="Q288" s="1" t="str">
        <f>VLOOKUP(B288,dim_stores[#All],2,FALSE)</f>
        <v>Mysuru</v>
      </c>
      <c r="R288" s="1" t="str">
        <f>VLOOKUP(D288,dim_products[#All],3,FALSE)</f>
        <v>Home Care</v>
      </c>
      <c r="S288" s="5"/>
    </row>
    <row r="289" spans="1:19" x14ac:dyDescent="0.25">
      <c r="A289" s="1" t="s">
        <v>344</v>
      </c>
      <c r="B289" t="s">
        <v>119</v>
      </c>
      <c r="C289" t="s">
        <v>15</v>
      </c>
      <c r="D289" t="s">
        <v>11</v>
      </c>
      <c r="E289">
        <v>190</v>
      </c>
      <c r="F289" t="s">
        <v>12</v>
      </c>
      <c r="G289" s="1">
        <f t="shared" si="28"/>
        <v>95</v>
      </c>
      <c r="H289">
        <v>96</v>
      </c>
      <c r="I289" s="1">
        <f t="shared" si="29"/>
        <v>18240</v>
      </c>
      <c r="J289">
        <v>120</v>
      </c>
      <c r="K289" s="1">
        <f t="shared" si="30"/>
        <v>11400</v>
      </c>
      <c r="L289" s="1">
        <f>fact_events[[#This Row],[revenue_(before_promo)]]+fact_events[[#This Row],[revenue_(after_promo)]]</f>
        <v>29640</v>
      </c>
      <c r="M289" s="1">
        <f t="shared" si="31"/>
        <v>24</v>
      </c>
      <c r="N289" s="4">
        <f t="shared" si="32"/>
        <v>0.25</v>
      </c>
      <c r="O289" s="1">
        <f t="shared" si="33"/>
        <v>-6840</v>
      </c>
      <c r="P289" s="5">
        <f t="shared" si="34"/>
        <v>-1.0588235294117647</v>
      </c>
      <c r="Q289" s="1" t="str">
        <f>VLOOKUP(B289,dim_stores[#All],2,FALSE)</f>
        <v>Chennai</v>
      </c>
      <c r="R289" s="1" t="str">
        <f>VLOOKUP(D289,dim_products[#All],3,FALSE)</f>
        <v>Personal Care</v>
      </c>
      <c r="S289" s="5"/>
    </row>
    <row r="290" spans="1:19" x14ac:dyDescent="0.25">
      <c r="A290" s="1" t="s">
        <v>345</v>
      </c>
      <c r="B290" t="s">
        <v>190</v>
      </c>
      <c r="C290" t="s">
        <v>10</v>
      </c>
      <c r="D290" t="s">
        <v>24</v>
      </c>
      <c r="E290">
        <v>3000</v>
      </c>
      <c r="F290" t="s">
        <v>25</v>
      </c>
      <c r="G290" s="1">
        <f t="shared" si="28"/>
        <v>2500</v>
      </c>
      <c r="H290">
        <v>73</v>
      </c>
      <c r="I290" s="1">
        <f t="shared" si="29"/>
        <v>219000</v>
      </c>
      <c r="J290">
        <v>170</v>
      </c>
      <c r="K290" s="1">
        <f t="shared" si="30"/>
        <v>425000</v>
      </c>
      <c r="L290" s="1">
        <f>fact_events[[#This Row],[revenue_(before_promo)]]+fact_events[[#This Row],[revenue_(after_promo)]]</f>
        <v>644000</v>
      </c>
      <c r="M290" s="1">
        <f t="shared" si="31"/>
        <v>97</v>
      </c>
      <c r="N290" s="4">
        <f t="shared" si="32"/>
        <v>1.3287671232876712</v>
      </c>
      <c r="O290" s="1">
        <f t="shared" si="33"/>
        <v>206000</v>
      </c>
      <c r="P290" s="5">
        <f t="shared" si="34"/>
        <v>31.888544891640866</v>
      </c>
      <c r="Q290" s="1" t="str">
        <f>VLOOKUP(B290,dim_stores[#All],2,FALSE)</f>
        <v>Visakhapatnam</v>
      </c>
      <c r="R290" s="1" t="str">
        <f>VLOOKUP(D290,dim_products[#All],3,FALSE)</f>
        <v>Combo1</v>
      </c>
      <c r="S290" s="5"/>
    </row>
    <row r="291" spans="1:19" x14ac:dyDescent="0.25">
      <c r="A291" s="1" t="s">
        <v>346</v>
      </c>
      <c r="B291" t="s">
        <v>37</v>
      </c>
      <c r="C291" t="s">
        <v>10</v>
      </c>
      <c r="D291" t="s">
        <v>32</v>
      </c>
      <c r="E291">
        <v>50</v>
      </c>
      <c r="F291" t="s">
        <v>17</v>
      </c>
      <c r="G291" s="1">
        <f t="shared" si="28"/>
        <v>37.5</v>
      </c>
      <c r="H291">
        <v>22</v>
      </c>
      <c r="I291" s="1">
        <f t="shared" si="29"/>
        <v>1100</v>
      </c>
      <c r="J291">
        <v>18</v>
      </c>
      <c r="K291" s="1">
        <f t="shared" si="30"/>
        <v>675</v>
      </c>
      <c r="L291" s="1">
        <f>fact_events[[#This Row],[revenue_(before_promo)]]+fact_events[[#This Row],[revenue_(after_promo)]]</f>
        <v>1775</v>
      </c>
      <c r="M291" s="1">
        <f t="shared" si="31"/>
        <v>-4</v>
      </c>
      <c r="N291" s="4">
        <f t="shared" si="32"/>
        <v>-0.18181818181818182</v>
      </c>
      <c r="O291" s="1">
        <f t="shared" si="33"/>
        <v>-425</v>
      </c>
      <c r="P291" s="5">
        <f t="shared" si="34"/>
        <v>-6.5789473684210523E-2</v>
      </c>
      <c r="Q291" s="1" t="str">
        <f>VLOOKUP(B291,dim_stores[#All],2,FALSE)</f>
        <v>Coimbatore</v>
      </c>
      <c r="R291" s="1" t="str">
        <f>VLOOKUP(D291,dim_products[#All],3,FALSE)</f>
        <v>Personal Care</v>
      </c>
      <c r="S291" s="5"/>
    </row>
    <row r="292" spans="1:19" x14ac:dyDescent="0.25">
      <c r="A292" s="1" t="s">
        <v>347</v>
      </c>
      <c r="B292" t="s">
        <v>14</v>
      </c>
      <c r="C292" t="s">
        <v>10</v>
      </c>
      <c r="D292" t="s">
        <v>53</v>
      </c>
      <c r="E292">
        <v>860</v>
      </c>
      <c r="F292" t="s">
        <v>54</v>
      </c>
      <c r="G292" s="1">
        <f t="shared" si="28"/>
        <v>576.19999999999993</v>
      </c>
      <c r="H292">
        <v>441</v>
      </c>
      <c r="I292" s="1">
        <f t="shared" si="29"/>
        <v>379260</v>
      </c>
      <c r="J292">
        <v>626</v>
      </c>
      <c r="K292" s="1">
        <f t="shared" si="30"/>
        <v>360701.19999999995</v>
      </c>
      <c r="L292" s="1">
        <f>fact_events[[#This Row],[revenue_(before_promo)]]+fact_events[[#This Row],[revenue_(after_promo)]]</f>
        <v>739961.2</v>
      </c>
      <c r="M292" s="1">
        <f t="shared" si="31"/>
        <v>185</v>
      </c>
      <c r="N292" s="4">
        <f t="shared" si="32"/>
        <v>0.41950113378684806</v>
      </c>
      <c r="O292" s="1">
        <f t="shared" si="33"/>
        <v>-18558.800000000047</v>
      </c>
      <c r="P292" s="5">
        <f t="shared" si="34"/>
        <v>-2.8728792569659514</v>
      </c>
      <c r="Q292" s="1" t="str">
        <f>VLOOKUP(B292,dim_stores[#All],2,FALSE)</f>
        <v>Bengaluru</v>
      </c>
      <c r="R292" s="1" t="str">
        <f>VLOOKUP(D292,dim_products[#All],3,FALSE)</f>
        <v>Grocery &amp; Staples</v>
      </c>
      <c r="S292" s="5"/>
    </row>
    <row r="293" spans="1:19" x14ac:dyDescent="0.25">
      <c r="A293" s="1" t="s">
        <v>348</v>
      </c>
      <c r="B293" t="s">
        <v>50</v>
      </c>
      <c r="C293" t="s">
        <v>10</v>
      </c>
      <c r="D293" t="s">
        <v>24</v>
      </c>
      <c r="E293">
        <v>3000</v>
      </c>
      <c r="F293" t="s">
        <v>25</v>
      </c>
      <c r="G293" s="1">
        <f t="shared" si="28"/>
        <v>2500</v>
      </c>
      <c r="H293">
        <v>114</v>
      </c>
      <c r="I293" s="1">
        <f t="shared" si="29"/>
        <v>342000</v>
      </c>
      <c r="J293">
        <v>249</v>
      </c>
      <c r="K293" s="1">
        <f t="shared" si="30"/>
        <v>622500</v>
      </c>
      <c r="L293" s="1">
        <f>fact_events[[#This Row],[revenue_(before_promo)]]+fact_events[[#This Row],[revenue_(after_promo)]]</f>
        <v>964500</v>
      </c>
      <c r="M293" s="1">
        <f t="shared" si="31"/>
        <v>135</v>
      </c>
      <c r="N293" s="4">
        <f t="shared" si="32"/>
        <v>1.1842105263157894</v>
      </c>
      <c r="O293" s="1">
        <f t="shared" si="33"/>
        <v>280500</v>
      </c>
      <c r="P293" s="5">
        <f t="shared" si="34"/>
        <v>43.421052631578945</v>
      </c>
      <c r="Q293" s="1" t="str">
        <f>VLOOKUP(B293,dim_stores[#All],2,FALSE)</f>
        <v>Bengaluru</v>
      </c>
      <c r="R293" s="1" t="str">
        <f>VLOOKUP(D293,dim_products[#All],3,FALSE)</f>
        <v>Combo1</v>
      </c>
      <c r="S293" s="5"/>
    </row>
    <row r="294" spans="1:19" x14ac:dyDescent="0.25">
      <c r="A294" s="1" t="s">
        <v>1481</v>
      </c>
      <c r="B294" t="s">
        <v>137</v>
      </c>
      <c r="C294" t="s">
        <v>15</v>
      </c>
      <c r="D294" t="s">
        <v>51</v>
      </c>
      <c r="E294">
        <v>290</v>
      </c>
      <c r="F294" t="s">
        <v>17</v>
      </c>
      <c r="G294" s="1">
        <f t="shared" si="28"/>
        <v>217.5</v>
      </c>
      <c r="H294">
        <v>141</v>
      </c>
      <c r="I294" s="1">
        <f t="shared" si="29"/>
        <v>40890</v>
      </c>
      <c r="J294">
        <v>125</v>
      </c>
      <c r="K294" s="1">
        <f t="shared" si="30"/>
        <v>27187.5</v>
      </c>
      <c r="L294" s="1">
        <f>fact_events[[#This Row],[revenue_(before_promo)]]+fact_events[[#This Row],[revenue_(after_promo)]]</f>
        <v>68077.5</v>
      </c>
      <c r="M294" s="1">
        <f t="shared" si="31"/>
        <v>-16</v>
      </c>
      <c r="N294" s="4">
        <f t="shared" si="32"/>
        <v>-0.11347517730496454</v>
      </c>
      <c r="O294" s="1">
        <f t="shared" si="33"/>
        <v>-13702.5</v>
      </c>
      <c r="P294" s="5">
        <f t="shared" si="34"/>
        <v>-2.1211300309597525</v>
      </c>
      <c r="Q294" s="1" t="str">
        <f>VLOOKUP(B294,dim_stores[#All],2,FALSE)</f>
        <v>Mangalore</v>
      </c>
      <c r="R294" s="1" t="str">
        <f>VLOOKUP(D294,dim_products[#All],3,FALSE)</f>
        <v>Grocery &amp; Staples</v>
      </c>
      <c r="S294" s="5"/>
    </row>
    <row r="295" spans="1:19" x14ac:dyDescent="0.25">
      <c r="A295" s="1" t="s">
        <v>349</v>
      </c>
      <c r="B295" t="s">
        <v>161</v>
      </c>
      <c r="C295" t="s">
        <v>15</v>
      </c>
      <c r="D295" t="s">
        <v>28</v>
      </c>
      <c r="E295">
        <v>55</v>
      </c>
      <c r="F295" t="s">
        <v>17</v>
      </c>
      <c r="G295" s="1">
        <f t="shared" si="28"/>
        <v>41.25</v>
      </c>
      <c r="H295">
        <v>112</v>
      </c>
      <c r="I295" s="1">
        <f t="shared" si="29"/>
        <v>6160</v>
      </c>
      <c r="J295">
        <v>107</v>
      </c>
      <c r="K295" s="1">
        <f t="shared" si="30"/>
        <v>4413.75</v>
      </c>
      <c r="L295" s="1">
        <f>fact_events[[#This Row],[revenue_(before_promo)]]+fact_events[[#This Row],[revenue_(after_promo)]]</f>
        <v>10573.75</v>
      </c>
      <c r="M295" s="1">
        <f t="shared" si="31"/>
        <v>-5</v>
      </c>
      <c r="N295" s="4">
        <f t="shared" si="32"/>
        <v>-4.4642857142857144E-2</v>
      </c>
      <c r="O295" s="1">
        <f t="shared" si="33"/>
        <v>-1746.25</v>
      </c>
      <c r="P295" s="5">
        <f t="shared" si="34"/>
        <v>-0.27031733746130032</v>
      </c>
      <c r="Q295" s="1" t="str">
        <f>VLOOKUP(B295,dim_stores[#All],2,FALSE)</f>
        <v>Chennai</v>
      </c>
      <c r="R295" s="1" t="str">
        <f>VLOOKUP(D295,dim_products[#All],3,FALSE)</f>
        <v>Home Care</v>
      </c>
      <c r="S295" s="5"/>
    </row>
    <row r="296" spans="1:19" x14ac:dyDescent="0.25">
      <c r="A296" s="1" t="s">
        <v>350</v>
      </c>
      <c r="B296" t="s">
        <v>119</v>
      </c>
      <c r="C296" t="s">
        <v>15</v>
      </c>
      <c r="D296" t="s">
        <v>68</v>
      </c>
      <c r="E296">
        <v>1020</v>
      </c>
      <c r="F296" t="s">
        <v>21</v>
      </c>
      <c r="G296" s="1">
        <f t="shared" si="28"/>
        <v>510</v>
      </c>
      <c r="H296">
        <v>52</v>
      </c>
      <c r="I296" s="1">
        <f t="shared" si="29"/>
        <v>53040</v>
      </c>
      <c r="J296">
        <v>211</v>
      </c>
      <c r="K296" s="1">
        <f t="shared" si="30"/>
        <v>107610</v>
      </c>
      <c r="L296" s="1">
        <f>fact_events[[#This Row],[revenue_(before_promo)]]+fact_events[[#This Row],[revenue_(after_promo)]]</f>
        <v>160650</v>
      </c>
      <c r="M296" s="1">
        <f t="shared" si="31"/>
        <v>159</v>
      </c>
      <c r="N296" s="4">
        <f t="shared" si="32"/>
        <v>3.0576923076923075</v>
      </c>
      <c r="O296" s="1">
        <f t="shared" si="33"/>
        <v>54570</v>
      </c>
      <c r="P296" s="5">
        <f t="shared" si="34"/>
        <v>8.4473684210526319</v>
      </c>
      <c r="Q296" s="1" t="str">
        <f>VLOOKUP(B296,dim_stores[#All],2,FALSE)</f>
        <v>Chennai</v>
      </c>
      <c r="R296" s="1" t="str">
        <f>VLOOKUP(D296,dim_products[#All],3,FALSE)</f>
        <v>Home Appliances</v>
      </c>
      <c r="S296" s="5"/>
    </row>
    <row r="297" spans="1:19" x14ac:dyDescent="0.25">
      <c r="A297" s="1" t="s">
        <v>351</v>
      </c>
      <c r="B297" t="s">
        <v>45</v>
      </c>
      <c r="C297" t="s">
        <v>15</v>
      </c>
      <c r="D297" t="s">
        <v>32</v>
      </c>
      <c r="E297">
        <v>65</v>
      </c>
      <c r="F297" t="s">
        <v>12</v>
      </c>
      <c r="G297" s="1">
        <f t="shared" si="28"/>
        <v>32.5</v>
      </c>
      <c r="H297">
        <v>105</v>
      </c>
      <c r="I297" s="1">
        <f t="shared" si="29"/>
        <v>6825</v>
      </c>
      <c r="J297">
        <v>137</v>
      </c>
      <c r="K297" s="1">
        <f t="shared" si="30"/>
        <v>4452.5</v>
      </c>
      <c r="L297" s="1">
        <f>fact_events[[#This Row],[revenue_(before_promo)]]+fact_events[[#This Row],[revenue_(after_promo)]]</f>
        <v>11277.5</v>
      </c>
      <c r="M297" s="1">
        <f t="shared" si="31"/>
        <v>32</v>
      </c>
      <c r="N297" s="4">
        <f t="shared" si="32"/>
        <v>0.30476190476190479</v>
      </c>
      <c r="O297" s="1">
        <f t="shared" si="33"/>
        <v>-2372.5</v>
      </c>
      <c r="P297" s="5">
        <f t="shared" si="34"/>
        <v>-0.36726006191950467</v>
      </c>
      <c r="Q297" s="1" t="str">
        <f>VLOOKUP(B297,dim_stores[#All],2,FALSE)</f>
        <v>Hyderabad</v>
      </c>
      <c r="R297" s="1" t="str">
        <f>VLOOKUP(D297,dim_products[#All],3,FALSE)</f>
        <v>Personal Care</v>
      </c>
      <c r="S297" s="5"/>
    </row>
    <row r="298" spans="1:19" x14ac:dyDescent="0.25">
      <c r="A298" s="1" t="s">
        <v>352</v>
      </c>
      <c r="B298" t="s">
        <v>45</v>
      </c>
      <c r="C298" t="s">
        <v>15</v>
      </c>
      <c r="D298" t="s">
        <v>38</v>
      </c>
      <c r="E298">
        <v>1190</v>
      </c>
      <c r="F298" t="s">
        <v>21</v>
      </c>
      <c r="G298" s="1">
        <f t="shared" si="28"/>
        <v>595</v>
      </c>
      <c r="H298">
        <v>49</v>
      </c>
      <c r="I298" s="1">
        <f t="shared" si="29"/>
        <v>58310</v>
      </c>
      <c r="J298">
        <v>166</v>
      </c>
      <c r="K298" s="1">
        <f t="shared" si="30"/>
        <v>98770</v>
      </c>
      <c r="L298" s="1">
        <f>fact_events[[#This Row],[revenue_(before_promo)]]+fact_events[[#This Row],[revenue_(after_promo)]]</f>
        <v>157080</v>
      </c>
      <c r="M298" s="1">
        <f t="shared" si="31"/>
        <v>117</v>
      </c>
      <c r="N298" s="4">
        <f t="shared" si="32"/>
        <v>2.3877551020408165</v>
      </c>
      <c r="O298" s="1">
        <f t="shared" si="33"/>
        <v>40460</v>
      </c>
      <c r="P298" s="5">
        <f t="shared" si="34"/>
        <v>6.2631578947368425</v>
      </c>
      <c r="Q298" s="1" t="str">
        <f>VLOOKUP(B298,dim_stores[#All],2,FALSE)</f>
        <v>Hyderabad</v>
      </c>
      <c r="R298" s="1" t="str">
        <f>VLOOKUP(D298,dim_products[#All],3,FALSE)</f>
        <v>Home Care</v>
      </c>
      <c r="S298" s="5"/>
    </row>
    <row r="299" spans="1:19" x14ac:dyDescent="0.25">
      <c r="A299" s="1" t="s">
        <v>353</v>
      </c>
      <c r="B299" t="s">
        <v>63</v>
      </c>
      <c r="C299" t="s">
        <v>15</v>
      </c>
      <c r="D299" t="s">
        <v>43</v>
      </c>
      <c r="E299">
        <v>415</v>
      </c>
      <c r="F299" t="s">
        <v>17</v>
      </c>
      <c r="G299" s="1">
        <f t="shared" si="28"/>
        <v>311.25</v>
      </c>
      <c r="H299">
        <v>63</v>
      </c>
      <c r="I299" s="1">
        <f t="shared" si="29"/>
        <v>26145</v>
      </c>
      <c r="J299">
        <v>51</v>
      </c>
      <c r="K299" s="1">
        <f t="shared" si="30"/>
        <v>15873.75</v>
      </c>
      <c r="L299" s="1">
        <f>fact_events[[#This Row],[revenue_(before_promo)]]+fact_events[[#This Row],[revenue_(after_promo)]]</f>
        <v>42018.75</v>
      </c>
      <c r="M299" s="1">
        <f t="shared" si="31"/>
        <v>-12</v>
      </c>
      <c r="N299" s="4">
        <f t="shared" si="32"/>
        <v>-0.19047619047619047</v>
      </c>
      <c r="O299" s="1">
        <f t="shared" si="33"/>
        <v>-10271.25</v>
      </c>
      <c r="P299" s="5">
        <f t="shared" si="34"/>
        <v>-1.5899767801857585</v>
      </c>
      <c r="Q299" s="1" t="str">
        <f>VLOOKUP(B299,dim_stores[#All],2,FALSE)</f>
        <v>Visakhapatnam</v>
      </c>
      <c r="R299" s="1" t="str">
        <f>VLOOKUP(D299,dim_products[#All],3,FALSE)</f>
        <v>Home Care</v>
      </c>
      <c r="S299" s="5"/>
    </row>
    <row r="300" spans="1:19" x14ac:dyDescent="0.25">
      <c r="A300" s="1" t="s">
        <v>1481</v>
      </c>
      <c r="B300" t="s">
        <v>31</v>
      </c>
      <c r="C300" t="s">
        <v>15</v>
      </c>
      <c r="D300" t="s">
        <v>53</v>
      </c>
      <c r="E300">
        <v>860</v>
      </c>
      <c r="F300" t="s">
        <v>54</v>
      </c>
      <c r="G300" s="1">
        <f t="shared" si="28"/>
        <v>576.19999999999993</v>
      </c>
      <c r="H300">
        <v>215</v>
      </c>
      <c r="I300" s="1">
        <f t="shared" si="29"/>
        <v>184900</v>
      </c>
      <c r="J300">
        <v>371</v>
      </c>
      <c r="K300" s="1">
        <f t="shared" si="30"/>
        <v>213770.19999999998</v>
      </c>
      <c r="L300" s="1">
        <f>fact_events[[#This Row],[revenue_(before_promo)]]+fact_events[[#This Row],[revenue_(after_promo)]]</f>
        <v>398670.19999999995</v>
      </c>
      <c r="M300" s="1">
        <f t="shared" si="31"/>
        <v>156</v>
      </c>
      <c r="N300" s="4">
        <f t="shared" si="32"/>
        <v>0.72558139534883725</v>
      </c>
      <c r="O300" s="1">
        <f t="shared" si="33"/>
        <v>28870.199999999983</v>
      </c>
      <c r="P300" s="5">
        <f t="shared" si="34"/>
        <v>4.4690712074303383</v>
      </c>
      <c r="Q300" s="1" t="str">
        <f>VLOOKUP(B300,dim_stores[#All],2,FALSE)</f>
        <v>Visakhapatnam</v>
      </c>
      <c r="R300" s="1" t="str">
        <f>VLOOKUP(D300,dim_products[#All],3,FALSE)</f>
        <v>Grocery &amp; Staples</v>
      </c>
      <c r="S300" s="5"/>
    </row>
    <row r="301" spans="1:19" x14ac:dyDescent="0.25">
      <c r="A301" s="1" t="s">
        <v>354</v>
      </c>
      <c r="B301" t="s">
        <v>137</v>
      </c>
      <c r="C301" t="s">
        <v>15</v>
      </c>
      <c r="D301" t="s">
        <v>68</v>
      </c>
      <c r="E301">
        <v>1020</v>
      </c>
      <c r="F301" t="s">
        <v>21</v>
      </c>
      <c r="G301" s="1">
        <f t="shared" si="28"/>
        <v>510</v>
      </c>
      <c r="H301">
        <v>21</v>
      </c>
      <c r="I301" s="1">
        <f t="shared" si="29"/>
        <v>21420</v>
      </c>
      <c r="J301">
        <v>73</v>
      </c>
      <c r="K301" s="1">
        <f t="shared" si="30"/>
        <v>37230</v>
      </c>
      <c r="L301" s="1">
        <f>fact_events[[#This Row],[revenue_(before_promo)]]+fact_events[[#This Row],[revenue_(after_promo)]]</f>
        <v>58650</v>
      </c>
      <c r="M301" s="1">
        <f t="shared" si="31"/>
        <v>52</v>
      </c>
      <c r="N301" s="4">
        <f t="shared" si="32"/>
        <v>2.4761904761904763</v>
      </c>
      <c r="O301" s="1">
        <f t="shared" si="33"/>
        <v>15810</v>
      </c>
      <c r="P301" s="5">
        <f t="shared" si="34"/>
        <v>2.4473684210526314</v>
      </c>
      <c r="Q301" s="1" t="str">
        <f>VLOOKUP(B301,dim_stores[#All],2,FALSE)</f>
        <v>Mangalore</v>
      </c>
      <c r="R301" s="1" t="str">
        <f>VLOOKUP(D301,dim_products[#All],3,FALSE)</f>
        <v>Home Appliances</v>
      </c>
      <c r="S301" s="5"/>
    </row>
    <row r="302" spans="1:19" x14ac:dyDescent="0.25">
      <c r="A302" s="1" t="s">
        <v>355</v>
      </c>
      <c r="B302" t="s">
        <v>119</v>
      </c>
      <c r="C302" t="s">
        <v>15</v>
      </c>
      <c r="D302" t="s">
        <v>53</v>
      </c>
      <c r="E302">
        <v>860</v>
      </c>
      <c r="F302" t="s">
        <v>54</v>
      </c>
      <c r="G302" s="1">
        <f t="shared" si="28"/>
        <v>576.19999999999993</v>
      </c>
      <c r="H302">
        <v>371</v>
      </c>
      <c r="I302" s="1">
        <f t="shared" si="29"/>
        <v>319060</v>
      </c>
      <c r="J302">
        <v>519</v>
      </c>
      <c r="K302" s="1">
        <f t="shared" si="30"/>
        <v>299047.8</v>
      </c>
      <c r="L302" s="1">
        <f>fact_events[[#This Row],[revenue_(before_promo)]]+fact_events[[#This Row],[revenue_(after_promo)]]</f>
        <v>618107.80000000005</v>
      </c>
      <c r="M302" s="1">
        <f t="shared" si="31"/>
        <v>148</v>
      </c>
      <c r="N302" s="4">
        <f t="shared" si="32"/>
        <v>0.39892183288409705</v>
      </c>
      <c r="O302" s="1">
        <f t="shared" si="33"/>
        <v>-20012.200000000012</v>
      </c>
      <c r="P302" s="5">
        <f t="shared" si="34"/>
        <v>-3.0978637770897852</v>
      </c>
      <c r="Q302" s="1" t="str">
        <f>VLOOKUP(B302,dim_stores[#All],2,FALSE)</f>
        <v>Chennai</v>
      </c>
      <c r="R302" s="1" t="str">
        <f>VLOOKUP(D302,dim_products[#All],3,FALSE)</f>
        <v>Grocery &amp; Staples</v>
      </c>
      <c r="S302" s="5"/>
    </row>
    <row r="303" spans="1:19" x14ac:dyDescent="0.25">
      <c r="A303" s="1" t="s">
        <v>356</v>
      </c>
      <c r="B303" t="s">
        <v>34</v>
      </c>
      <c r="C303" t="s">
        <v>10</v>
      </c>
      <c r="D303" t="s">
        <v>43</v>
      </c>
      <c r="E303">
        <v>415</v>
      </c>
      <c r="F303" t="s">
        <v>17</v>
      </c>
      <c r="G303" s="1">
        <f t="shared" si="28"/>
        <v>311.25</v>
      </c>
      <c r="H303">
        <v>34</v>
      </c>
      <c r="I303" s="1">
        <f t="shared" si="29"/>
        <v>14110</v>
      </c>
      <c r="J303">
        <v>31</v>
      </c>
      <c r="K303" s="1">
        <f t="shared" si="30"/>
        <v>9648.75</v>
      </c>
      <c r="L303" s="1">
        <f>fact_events[[#This Row],[revenue_(before_promo)]]+fact_events[[#This Row],[revenue_(after_promo)]]</f>
        <v>23758.75</v>
      </c>
      <c r="M303" s="1">
        <f t="shared" si="31"/>
        <v>-3</v>
      </c>
      <c r="N303" s="4">
        <f t="shared" si="32"/>
        <v>-8.8235294117647065E-2</v>
      </c>
      <c r="O303" s="1">
        <f t="shared" si="33"/>
        <v>-4461.25</v>
      </c>
      <c r="P303" s="5">
        <f t="shared" si="34"/>
        <v>-0.69059597523219818</v>
      </c>
      <c r="Q303" s="1" t="str">
        <f>VLOOKUP(B303,dim_stores[#All],2,FALSE)</f>
        <v>Hyderabad</v>
      </c>
      <c r="R303" s="1" t="str">
        <f>VLOOKUP(D303,dim_products[#All],3,FALSE)</f>
        <v>Home Care</v>
      </c>
      <c r="S303" s="5"/>
    </row>
    <row r="304" spans="1:19" x14ac:dyDescent="0.25">
      <c r="A304" s="1" t="s">
        <v>357</v>
      </c>
      <c r="B304" t="s">
        <v>56</v>
      </c>
      <c r="C304" t="s">
        <v>10</v>
      </c>
      <c r="D304" t="s">
        <v>11</v>
      </c>
      <c r="E304">
        <v>190</v>
      </c>
      <c r="F304" t="s">
        <v>12</v>
      </c>
      <c r="G304" s="1">
        <f t="shared" si="28"/>
        <v>95</v>
      </c>
      <c r="H304">
        <v>58</v>
      </c>
      <c r="I304" s="1">
        <f t="shared" si="29"/>
        <v>11020</v>
      </c>
      <c r="J304">
        <v>68</v>
      </c>
      <c r="K304" s="1">
        <f t="shared" si="30"/>
        <v>6460</v>
      </c>
      <c r="L304" s="1">
        <f>fact_events[[#This Row],[revenue_(before_promo)]]+fact_events[[#This Row],[revenue_(after_promo)]]</f>
        <v>17480</v>
      </c>
      <c r="M304" s="1">
        <f t="shared" si="31"/>
        <v>10</v>
      </c>
      <c r="N304" s="4">
        <f t="shared" si="32"/>
        <v>0.17241379310344829</v>
      </c>
      <c r="O304" s="1">
        <f t="shared" si="33"/>
        <v>-4560</v>
      </c>
      <c r="P304" s="5">
        <f t="shared" si="34"/>
        <v>-0.70588235294117652</v>
      </c>
      <c r="Q304" s="1" t="str">
        <f>VLOOKUP(B304,dim_stores[#All],2,FALSE)</f>
        <v>Chennai</v>
      </c>
      <c r="R304" s="1" t="str">
        <f>VLOOKUP(D304,dim_products[#All],3,FALSE)</f>
        <v>Personal Care</v>
      </c>
      <c r="S304" s="5"/>
    </row>
    <row r="305" spans="1:19" x14ac:dyDescent="0.25">
      <c r="A305" s="1" t="s">
        <v>358</v>
      </c>
      <c r="B305" t="s">
        <v>9</v>
      </c>
      <c r="C305" t="s">
        <v>15</v>
      </c>
      <c r="D305" t="s">
        <v>53</v>
      </c>
      <c r="E305">
        <v>860</v>
      </c>
      <c r="F305" t="s">
        <v>54</v>
      </c>
      <c r="G305" s="1">
        <f t="shared" si="28"/>
        <v>576.19999999999993</v>
      </c>
      <c r="H305">
        <v>183</v>
      </c>
      <c r="I305" s="1">
        <f t="shared" si="29"/>
        <v>157380</v>
      </c>
      <c r="J305">
        <v>327</v>
      </c>
      <c r="K305" s="1">
        <f t="shared" si="30"/>
        <v>188417.39999999997</v>
      </c>
      <c r="L305" s="1">
        <f>fact_events[[#This Row],[revenue_(before_promo)]]+fact_events[[#This Row],[revenue_(after_promo)]]</f>
        <v>345797.39999999997</v>
      </c>
      <c r="M305" s="1">
        <f t="shared" si="31"/>
        <v>144</v>
      </c>
      <c r="N305" s="4">
        <f t="shared" si="32"/>
        <v>0.78688524590163933</v>
      </c>
      <c r="O305" s="1">
        <f t="shared" si="33"/>
        <v>31037.399999999965</v>
      </c>
      <c r="P305" s="5">
        <f t="shared" si="34"/>
        <v>4.8045510835913259</v>
      </c>
      <c r="Q305" s="1" t="str">
        <f>VLOOKUP(B305,dim_stores[#All],2,FALSE)</f>
        <v>Coimbatore</v>
      </c>
      <c r="R305" s="1" t="str">
        <f>VLOOKUP(D305,dim_products[#All],3,FALSE)</f>
        <v>Grocery &amp; Staples</v>
      </c>
      <c r="S305" s="5"/>
    </row>
    <row r="306" spans="1:19" x14ac:dyDescent="0.25">
      <c r="A306" s="1" t="s">
        <v>359</v>
      </c>
      <c r="B306" t="s">
        <v>84</v>
      </c>
      <c r="C306" t="s">
        <v>10</v>
      </c>
      <c r="D306" t="s">
        <v>61</v>
      </c>
      <c r="E306">
        <v>172</v>
      </c>
      <c r="F306" t="s">
        <v>54</v>
      </c>
      <c r="G306" s="1">
        <f t="shared" si="28"/>
        <v>115.23999999999998</v>
      </c>
      <c r="H306">
        <v>345</v>
      </c>
      <c r="I306" s="1">
        <f t="shared" si="29"/>
        <v>59340</v>
      </c>
      <c r="J306">
        <v>520</v>
      </c>
      <c r="K306" s="1">
        <f t="shared" si="30"/>
        <v>59924.799999999988</v>
      </c>
      <c r="L306" s="1">
        <f>fact_events[[#This Row],[revenue_(before_promo)]]+fact_events[[#This Row],[revenue_(after_promo)]]</f>
        <v>119264.79999999999</v>
      </c>
      <c r="M306" s="1">
        <f t="shared" si="31"/>
        <v>175</v>
      </c>
      <c r="N306" s="4">
        <f t="shared" si="32"/>
        <v>0.50724637681159424</v>
      </c>
      <c r="O306" s="1">
        <f t="shared" si="33"/>
        <v>584.79999999998836</v>
      </c>
      <c r="P306" s="5">
        <f t="shared" si="34"/>
        <v>9.0526315789471887E-2</v>
      </c>
      <c r="Q306" s="1" t="str">
        <f>VLOOKUP(B306,dim_stores[#All],2,FALSE)</f>
        <v>Mysuru</v>
      </c>
      <c r="R306" s="1" t="str">
        <f>VLOOKUP(D306,dim_products[#All],3,FALSE)</f>
        <v>Grocery &amp; Staples</v>
      </c>
      <c r="S306" s="5"/>
    </row>
    <row r="307" spans="1:19" x14ac:dyDescent="0.25">
      <c r="A307" s="1" t="s">
        <v>1481</v>
      </c>
      <c r="B307" t="s">
        <v>19</v>
      </c>
      <c r="C307" t="s">
        <v>10</v>
      </c>
      <c r="D307" t="s">
        <v>38</v>
      </c>
      <c r="E307">
        <v>1190</v>
      </c>
      <c r="F307" t="s">
        <v>21</v>
      </c>
      <c r="G307" s="1">
        <f t="shared" si="28"/>
        <v>595</v>
      </c>
      <c r="H307">
        <v>22</v>
      </c>
      <c r="I307" s="1">
        <f t="shared" si="29"/>
        <v>26180</v>
      </c>
      <c r="J307">
        <v>88</v>
      </c>
      <c r="K307" s="1">
        <f t="shared" si="30"/>
        <v>52360</v>
      </c>
      <c r="L307" s="1">
        <f>fact_events[[#This Row],[revenue_(before_promo)]]+fact_events[[#This Row],[revenue_(after_promo)]]</f>
        <v>78540</v>
      </c>
      <c r="M307" s="1">
        <f t="shared" si="31"/>
        <v>66</v>
      </c>
      <c r="N307" s="4">
        <f t="shared" si="32"/>
        <v>3</v>
      </c>
      <c r="O307" s="1">
        <f t="shared" si="33"/>
        <v>26180</v>
      </c>
      <c r="P307" s="5">
        <f t="shared" si="34"/>
        <v>4.0526315789473681</v>
      </c>
      <c r="Q307" s="1" t="str">
        <f>VLOOKUP(B307,dim_stores[#All],2,FALSE)</f>
        <v>Vijayawada</v>
      </c>
      <c r="R307" s="1" t="str">
        <f>VLOOKUP(D307,dim_products[#All],3,FALSE)</f>
        <v>Home Care</v>
      </c>
      <c r="S307" s="5"/>
    </row>
    <row r="308" spans="1:19" x14ac:dyDescent="0.25">
      <c r="A308" s="1" t="s">
        <v>360</v>
      </c>
      <c r="B308" t="s">
        <v>67</v>
      </c>
      <c r="C308" t="s">
        <v>15</v>
      </c>
      <c r="D308" t="s">
        <v>38</v>
      </c>
      <c r="E308">
        <v>1190</v>
      </c>
      <c r="F308" t="s">
        <v>21</v>
      </c>
      <c r="G308" s="1">
        <f t="shared" si="28"/>
        <v>595</v>
      </c>
      <c r="H308">
        <v>56</v>
      </c>
      <c r="I308" s="1">
        <f t="shared" si="29"/>
        <v>66640</v>
      </c>
      <c r="J308">
        <v>220</v>
      </c>
      <c r="K308" s="1">
        <f t="shared" si="30"/>
        <v>130900</v>
      </c>
      <c r="L308" s="1">
        <f>fact_events[[#This Row],[revenue_(before_promo)]]+fact_events[[#This Row],[revenue_(after_promo)]]</f>
        <v>197540</v>
      </c>
      <c r="M308" s="1">
        <f t="shared" si="31"/>
        <v>164</v>
      </c>
      <c r="N308" s="4">
        <f t="shared" si="32"/>
        <v>2.9285714285714284</v>
      </c>
      <c r="O308" s="1">
        <f t="shared" si="33"/>
        <v>64260</v>
      </c>
      <c r="P308" s="5">
        <f t="shared" si="34"/>
        <v>9.9473684210526319</v>
      </c>
      <c r="Q308" s="1" t="str">
        <f>VLOOKUP(B308,dim_stores[#All],2,FALSE)</f>
        <v>Bengaluru</v>
      </c>
      <c r="R308" s="1" t="str">
        <f>VLOOKUP(D308,dim_products[#All],3,FALSE)</f>
        <v>Home Care</v>
      </c>
      <c r="S308" s="5"/>
    </row>
    <row r="309" spans="1:19" x14ac:dyDescent="0.25">
      <c r="A309" s="1" t="s">
        <v>1481</v>
      </c>
      <c r="B309" t="s">
        <v>110</v>
      </c>
      <c r="C309" t="s">
        <v>15</v>
      </c>
      <c r="D309" t="s">
        <v>43</v>
      </c>
      <c r="E309">
        <v>415</v>
      </c>
      <c r="F309" t="s">
        <v>17</v>
      </c>
      <c r="G309" s="1">
        <f t="shared" si="28"/>
        <v>311.25</v>
      </c>
      <c r="H309">
        <v>105</v>
      </c>
      <c r="I309" s="1">
        <f t="shared" si="29"/>
        <v>43575</v>
      </c>
      <c r="J309">
        <v>92</v>
      </c>
      <c r="K309" s="1">
        <f t="shared" si="30"/>
        <v>28635</v>
      </c>
      <c r="L309" s="1">
        <f>fact_events[[#This Row],[revenue_(before_promo)]]+fact_events[[#This Row],[revenue_(after_promo)]]</f>
        <v>72210</v>
      </c>
      <c r="M309" s="1">
        <f t="shared" si="31"/>
        <v>-13</v>
      </c>
      <c r="N309" s="4">
        <f t="shared" si="32"/>
        <v>-0.12380952380952381</v>
      </c>
      <c r="O309" s="1">
        <f t="shared" si="33"/>
        <v>-14940</v>
      </c>
      <c r="P309" s="5">
        <f t="shared" si="34"/>
        <v>-2.3126934984520124</v>
      </c>
      <c r="Q309" s="1" t="str">
        <f>VLOOKUP(B309,dim_stores[#All],2,FALSE)</f>
        <v>Chennai</v>
      </c>
      <c r="R309" s="1" t="str">
        <f>VLOOKUP(D309,dim_products[#All],3,FALSE)</f>
        <v>Home Care</v>
      </c>
      <c r="S309" s="5"/>
    </row>
    <row r="310" spans="1:19" x14ac:dyDescent="0.25">
      <c r="A310" s="1" t="s">
        <v>361</v>
      </c>
      <c r="B310" t="s">
        <v>67</v>
      </c>
      <c r="C310" t="s">
        <v>15</v>
      </c>
      <c r="D310" t="s">
        <v>32</v>
      </c>
      <c r="E310">
        <v>65</v>
      </c>
      <c r="F310" t="s">
        <v>12</v>
      </c>
      <c r="G310" s="1">
        <f t="shared" si="28"/>
        <v>32.5</v>
      </c>
      <c r="H310">
        <v>103</v>
      </c>
      <c r="I310" s="1">
        <f t="shared" si="29"/>
        <v>6695</v>
      </c>
      <c r="J310">
        <v>134</v>
      </c>
      <c r="K310" s="1">
        <f t="shared" si="30"/>
        <v>4355</v>
      </c>
      <c r="L310" s="1">
        <f>fact_events[[#This Row],[revenue_(before_promo)]]+fact_events[[#This Row],[revenue_(after_promo)]]</f>
        <v>11050</v>
      </c>
      <c r="M310" s="1">
        <f t="shared" si="31"/>
        <v>31</v>
      </c>
      <c r="N310" s="4">
        <f t="shared" si="32"/>
        <v>0.30097087378640774</v>
      </c>
      <c r="O310" s="1">
        <f t="shared" si="33"/>
        <v>-2340</v>
      </c>
      <c r="P310" s="5">
        <f t="shared" si="34"/>
        <v>-0.36222910216718268</v>
      </c>
      <c r="Q310" s="1" t="str">
        <f>VLOOKUP(B310,dim_stores[#All],2,FALSE)</f>
        <v>Bengaluru</v>
      </c>
      <c r="R310" s="1" t="str">
        <f>VLOOKUP(D310,dim_products[#All],3,FALSE)</f>
        <v>Personal Care</v>
      </c>
      <c r="S310" s="5"/>
    </row>
    <row r="311" spans="1:19" x14ac:dyDescent="0.25">
      <c r="A311" s="1" t="s">
        <v>362</v>
      </c>
      <c r="B311" t="s">
        <v>107</v>
      </c>
      <c r="C311" t="s">
        <v>10</v>
      </c>
      <c r="D311" t="s">
        <v>20</v>
      </c>
      <c r="E311">
        <v>300</v>
      </c>
      <c r="F311" t="s">
        <v>21</v>
      </c>
      <c r="G311" s="1">
        <f t="shared" si="28"/>
        <v>150</v>
      </c>
      <c r="H311">
        <v>30</v>
      </c>
      <c r="I311" s="1">
        <f t="shared" si="29"/>
        <v>9000</v>
      </c>
      <c r="J311">
        <v>117</v>
      </c>
      <c r="K311" s="1">
        <f t="shared" si="30"/>
        <v>17550</v>
      </c>
      <c r="L311" s="1">
        <f>fact_events[[#This Row],[revenue_(before_promo)]]+fact_events[[#This Row],[revenue_(after_promo)]]</f>
        <v>26550</v>
      </c>
      <c r="M311" s="1">
        <f t="shared" si="31"/>
        <v>87</v>
      </c>
      <c r="N311" s="4">
        <f t="shared" si="32"/>
        <v>2.9</v>
      </c>
      <c r="O311" s="1">
        <f t="shared" si="33"/>
        <v>8550</v>
      </c>
      <c r="P311" s="5">
        <f t="shared" si="34"/>
        <v>1.3235294117647058</v>
      </c>
      <c r="Q311" s="1" t="str">
        <f>VLOOKUP(B311,dim_stores[#All],2,FALSE)</f>
        <v>Coimbatore</v>
      </c>
      <c r="R311" s="1" t="str">
        <f>VLOOKUP(D311,dim_products[#All],3,FALSE)</f>
        <v>Home Care</v>
      </c>
      <c r="S311" s="5"/>
    </row>
    <row r="312" spans="1:19" x14ac:dyDescent="0.25">
      <c r="A312" s="1" t="s">
        <v>363</v>
      </c>
      <c r="B312" t="s">
        <v>123</v>
      </c>
      <c r="C312" t="s">
        <v>10</v>
      </c>
      <c r="D312" t="s">
        <v>85</v>
      </c>
      <c r="E312">
        <v>90</v>
      </c>
      <c r="F312" t="s">
        <v>17</v>
      </c>
      <c r="G312" s="1">
        <f t="shared" si="28"/>
        <v>67.5</v>
      </c>
      <c r="H312">
        <v>82</v>
      </c>
      <c r="I312" s="1">
        <f t="shared" si="29"/>
        <v>7380</v>
      </c>
      <c r="J312">
        <v>74</v>
      </c>
      <c r="K312" s="1">
        <f t="shared" si="30"/>
        <v>4995</v>
      </c>
      <c r="L312" s="1">
        <f>fact_events[[#This Row],[revenue_(before_promo)]]+fact_events[[#This Row],[revenue_(after_promo)]]</f>
        <v>12375</v>
      </c>
      <c r="M312" s="1">
        <f t="shared" si="31"/>
        <v>-8</v>
      </c>
      <c r="N312" s="4">
        <f t="shared" si="32"/>
        <v>-9.7560975609756101E-2</v>
      </c>
      <c r="O312" s="1">
        <f t="shared" si="33"/>
        <v>-2385</v>
      </c>
      <c r="P312" s="5">
        <f t="shared" si="34"/>
        <v>-0.36919504643962847</v>
      </c>
      <c r="Q312" s="1" t="str">
        <f>VLOOKUP(B312,dim_stores[#All],2,FALSE)</f>
        <v>Bengaluru</v>
      </c>
      <c r="R312" s="1" t="str">
        <f>VLOOKUP(D312,dim_products[#All],3,FALSE)</f>
        <v>Personal Care</v>
      </c>
      <c r="S312" s="5"/>
    </row>
    <row r="313" spans="1:19" x14ac:dyDescent="0.25">
      <c r="A313" s="1" t="s">
        <v>364</v>
      </c>
      <c r="B313" t="s">
        <v>123</v>
      </c>
      <c r="C313" t="s">
        <v>10</v>
      </c>
      <c r="D313" t="s">
        <v>38</v>
      </c>
      <c r="E313">
        <v>1190</v>
      </c>
      <c r="F313" t="s">
        <v>21</v>
      </c>
      <c r="G313" s="1">
        <f t="shared" si="28"/>
        <v>595</v>
      </c>
      <c r="H313">
        <v>58</v>
      </c>
      <c r="I313" s="1">
        <f t="shared" si="29"/>
        <v>69020</v>
      </c>
      <c r="J313">
        <v>158</v>
      </c>
      <c r="K313" s="1">
        <f t="shared" si="30"/>
        <v>94010</v>
      </c>
      <c r="L313" s="1">
        <f>fact_events[[#This Row],[revenue_(before_promo)]]+fact_events[[#This Row],[revenue_(after_promo)]]</f>
        <v>163030</v>
      </c>
      <c r="M313" s="1">
        <f t="shared" si="31"/>
        <v>100</v>
      </c>
      <c r="N313" s="4">
        <f t="shared" si="32"/>
        <v>1.7241379310344827</v>
      </c>
      <c r="O313" s="1">
        <f t="shared" si="33"/>
        <v>24990</v>
      </c>
      <c r="P313" s="5">
        <f t="shared" si="34"/>
        <v>3.8684210526315788</v>
      </c>
      <c r="Q313" s="1" t="str">
        <f>VLOOKUP(B313,dim_stores[#All],2,FALSE)</f>
        <v>Bengaluru</v>
      </c>
      <c r="R313" s="1" t="str">
        <f>VLOOKUP(D313,dim_products[#All],3,FALSE)</f>
        <v>Home Care</v>
      </c>
      <c r="S313" s="5"/>
    </row>
    <row r="314" spans="1:19" x14ac:dyDescent="0.25">
      <c r="A314" s="1" t="s">
        <v>365</v>
      </c>
      <c r="B314" t="s">
        <v>174</v>
      </c>
      <c r="C314" t="s">
        <v>10</v>
      </c>
      <c r="D314" t="s">
        <v>61</v>
      </c>
      <c r="E314">
        <v>172</v>
      </c>
      <c r="F314" t="s">
        <v>54</v>
      </c>
      <c r="G314" s="1">
        <f t="shared" si="28"/>
        <v>115.23999999999998</v>
      </c>
      <c r="H314">
        <v>165</v>
      </c>
      <c r="I314" s="1">
        <f t="shared" si="29"/>
        <v>28380</v>
      </c>
      <c r="J314">
        <v>232</v>
      </c>
      <c r="K314" s="1">
        <f t="shared" si="30"/>
        <v>26735.679999999997</v>
      </c>
      <c r="L314" s="1">
        <f>fact_events[[#This Row],[revenue_(before_promo)]]+fact_events[[#This Row],[revenue_(after_promo)]]</f>
        <v>55115.679999999993</v>
      </c>
      <c r="M314" s="1">
        <f t="shared" si="31"/>
        <v>67</v>
      </c>
      <c r="N314" s="4">
        <f t="shared" si="32"/>
        <v>0.40606060606060607</v>
      </c>
      <c r="O314" s="1">
        <f t="shared" si="33"/>
        <v>-1644.3200000000033</v>
      </c>
      <c r="P314" s="5">
        <f t="shared" si="34"/>
        <v>-0.25453869969040299</v>
      </c>
      <c r="Q314" s="1" t="str">
        <f>VLOOKUP(B314,dim_stores[#All],2,FALSE)</f>
        <v>Trivandrum</v>
      </c>
      <c r="R314" s="1" t="str">
        <f>VLOOKUP(D314,dim_products[#All],3,FALSE)</f>
        <v>Grocery &amp; Staples</v>
      </c>
      <c r="S314" s="5"/>
    </row>
    <row r="315" spans="1:19" x14ac:dyDescent="0.25">
      <c r="A315" s="1" t="s">
        <v>366</v>
      </c>
      <c r="B315" t="s">
        <v>40</v>
      </c>
      <c r="C315" t="s">
        <v>10</v>
      </c>
      <c r="D315" t="s">
        <v>61</v>
      </c>
      <c r="E315">
        <v>172</v>
      </c>
      <c r="F315" t="s">
        <v>54</v>
      </c>
      <c r="G315" s="1">
        <f t="shared" si="28"/>
        <v>115.23999999999998</v>
      </c>
      <c r="H315">
        <v>265</v>
      </c>
      <c r="I315" s="1">
        <f t="shared" si="29"/>
        <v>45580</v>
      </c>
      <c r="J315">
        <v>328</v>
      </c>
      <c r="K315" s="1">
        <f t="shared" si="30"/>
        <v>37798.719999999994</v>
      </c>
      <c r="L315" s="1">
        <f>fact_events[[#This Row],[revenue_(before_promo)]]+fact_events[[#This Row],[revenue_(after_promo)]]</f>
        <v>83378.720000000001</v>
      </c>
      <c r="M315" s="1">
        <f t="shared" si="31"/>
        <v>63</v>
      </c>
      <c r="N315" s="4">
        <f t="shared" si="32"/>
        <v>0.23773584905660378</v>
      </c>
      <c r="O315" s="1">
        <f t="shared" si="33"/>
        <v>-7781.2800000000061</v>
      </c>
      <c r="P315" s="5">
        <f t="shared" si="34"/>
        <v>-1.2045325077399389</v>
      </c>
      <c r="Q315" s="1" t="str">
        <f>VLOOKUP(B315,dim_stores[#All],2,FALSE)</f>
        <v>Madurai</v>
      </c>
      <c r="R315" s="1" t="str">
        <f>VLOOKUP(D315,dim_products[#All],3,FALSE)</f>
        <v>Grocery &amp; Staples</v>
      </c>
      <c r="S315" s="5"/>
    </row>
    <row r="316" spans="1:19" x14ac:dyDescent="0.25">
      <c r="A316" s="1" t="s">
        <v>367</v>
      </c>
      <c r="B316" t="s">
        <v>52</v>
      </c>
      <c r="C316" t="s">
        <v>15</v>
      </c>
      <c r="D316" t="s">
        <v>20</v>
      </c>
      <c r="E316">
        <v>300</v>
      </c>
      <c r="F316" t="s">
        <v>21</v>
      </c>
      <c r="G316" s="1">
        <f t="shared" si="28"/>
        <v>150</v>
      </c>
      <c r="H316">
        <v>50</v>
      </c>
      <c r="I316" s="1">
        <f t="shared" si="29"/>
        <v>15000</v>
      </c>
      <c r="J316">
        <v>149</v>
      </c>
      <c r="K316" s="1">
        <f t="shared" si="30"/>
        <v>22350</v>
      </c>
      <c r="L316" s="1">
        <f>fact_events[[#This Row],[revenue_(before_promo)]]+fact_events[[#This Row],[revenue_(after_promo)]]</f>
        <v>37350</v>
      </c>
      <c r="M316" s="1">
        <f t="shared" si="31"/>
        <v>99</v>
      </c>
      <c r="N316" s="4">
        <f t="shared" si="32"/>
        <v>1.98</v>
      </c>
      <c r="O316" s="1">
        <f t="shared" si="33"/>
        <v>7350</v>
      </c>
      <c r="P316" s="5">
        <f t="shared" si="34"/>
        <v>1.1377708978328174</v>
      </c>
      <c r="Q316" s="1" t="str">
        <f>VLOOKUP(B316,dim_stores[#All],2,FALSE)</f>
        <v>Visakhapatnam</v>
      </c>
      <c r="R316" s="1" t="str">
        <f>VLOOKUP(D316,dim_products[#All],3,FALSE)</f>
        <v>Home Care</v>
      </c>
      <c r="S316" s="5"/>
    </row>
    <row r="317" spans="1:19" x14ac:dyDescent="0.25">
      <c r="A317" s="1" t="s">
        <v>368</v>
      </c>
      <c r="B317" t="s">
        <v>60</v>
      </c>
      <c r="C317" t="s">
        <v>10</v>
      </c>
      <c r="D317" t="s">
        <v>20</v>
      </c>
      <c r="E317">
        <v>300</v>
      </c>
      <c r="F317" t="s">
        <v>21</v>
      </c>
      <c r="G317" s="1">
        <f t="shared" si="28"/>
        <v>150</v>
      </c>
      <c r="H317">
        <v>30</v>
      </c>
      <c r="I317" s="1">
        <f t="shared" si="29"/>
        <v>9000</v>
      </c>
      <c r="J317">
        <v>117</v>
      </c>
      <c r="K317" s="1">
        <f t="shared" si="30"/>
        <v>17550</v>
      </c>
      <c r="L317" s="1">
        <f>fact_events[[#This Row],[revenue_(before_promo)]]+fact_events[[#This Row],[revenue_(after_promo)]]</f>
        <v>26550</v>
      </c>
      <c r="M317" s="1">
        <f t="shared" si="31"/>
        <v>87</v>
      </c>
      <c r="N317" s="4">
        <f t="shared" si="32"/>
        <v>2.9</v>
      </c>
      <c r="O317" s="1">
        <f t="shared" si="33"/>
        <v>8550</v>
      </c>
      <c r="P317" s="5">
        <f t="shared" si="34"/>
        <v>1.3235294117647058</v>
      </c>
      <c r="Q317" s="1" t="str">
        <f>VLOOKUP(B317,dim_stores[#All],2,FALSE)</f>
        <v>Trivandrum</v>
      </c>
      <c r="R317" s="1" t="str">
        <f>VLOOKUP(D317,dim_products[#All],3,FALSE)</f>
        <v>Home Care</v>
      </c>
      <c r="S317" s="5"/>
    </row>
    <row r="318" spans="1:19" x14ac:dyDescent="0.25">
      <c r="A318" s="1" t="s">
        <v>369</v>
      </c>
      <c r="B318" t="s">
        <v>174</v>
      </c>
      <c r="C318" t="s">
        <v>10</v>
      </c>
      <c r="D318" t="s">
        <v>51</v>
      </c>
      <c r="E318">
        <v>370</v>
      </c>
      <c r="F318" t="s">
        <v>21</v>
      </c>
      <c r="G318" s="1">
        <f t="shared" si="28"/>
        <v>185</v>
      </c>
      <c r="H318">
        <v>190</v>
      </c>
      <c r="I318" s="1">
        <f t="shared" si="29"/>
        <v>70300</v>
      </c>
      <c r="J318">
        <v>733</v>
      </c>
      <c r="K318" s="1">
        <f t="shared" si="30"/>
        <v>135605</v>
      </c>
      <c r="L318" s="1">
        <f>fact_events[[#This Row],[revenue_(before_promo)]]+fact_events[[#This Row],[revenue_(after_promo)]]</f>
        <v>205905</v>
      </c>
      <c r="M318" s="1">
        <f t="shared" si="31"/>
        <v>543</v>
      </c>
      <c r="N318" s="4">
        <f t="shared" si="32"/>
        <v>2.857894736842105</v>
      </c>
      <c r="O318" s="1">
        <f t="shared" si="33"/>
        <v>65305</v>
      </c>
      <c r="P318" s="5">
        <f t="shared" si="34"/>
        <v>10.109133126934985</v>
      </c>
      <c r="Q318" s="1" t="str">
        <f>VLOOKUP(B318,dim_stores[#All],2,FALSE)</f>
        <v>Trivandrum</v>
      </c>
      <c r="R318" s="1" t="str">
        <f>VLOOKUP(D318,dim_products[#All],3,FALSE)</f>
        <v>Grocery &amp; Staples</v>
      </c>
      <c r="S318" s="5"/>
    </row>
    <row r="319" spans="1:19" x14ac:dyDescent="0.25">
      <c r="A319" s="1" t="s">
        <v>370</v>
      </c>
      <c r="B319" t="s">
        <v>58</v>
      </c>
      <c r="C319" t="s">
        <v>15</v>
      </c>
      <c r="D319" t="s">
        <v>48</v>
      </c>
      <c r="E319">
        <v>62</v>
      </c>
      <c r="F319" t="s">
        <v>12</v>
      </c>
      <c r="G319" s="1">
        <f t="shared" si="28"/>
        <v>31</v>
      </c>
      <c r="H319">
        <v>110</v>
      </c>
      <c r="I319" s="1">
        <f t="shared" si="29"/>
        <v>6820</v>
      </c>
      <c r="J319">
        <v>130</v>
      </c>
      <c r="K319" s="1">
        <f t="shared" si="30"/>
        <v>4030</v>
      </c>
      <c r="L319" s="1">
        <f>fact_events[[#This Row],[revenue_(before_promo)]]+fact_events[[#This Row],[revenue_(after_promo)]]</f>
        <v>10850</v>
      </c>
      <c r="M319" s="1">
        <f t="shared" si="31"/>
        <v>20</v>
      </c>
      <c r="N319" s="4">
        <f t="shared" si="32"/>
        <v>0.18181818181818182</v>
      </c>
      <c r="O319" s="1">
        <f t="shared" si="33"/>
        <v>-2790</v>
      </c>
      <c r="P319" s="5">
        <f t="shared" si="34"/>
        <v>-0.43188854489164086</v>
      </c>
      <c r="Q319" s="1" t="str">
        <f>VLOOKUP(B319,dim_stores[#All],2,FALSE)</f>
        <v>Chennai</v>
      </c>
      <c r="R319" s="1" t="str">
        <f>VLOOKUP(D319,dim_products[#All],3,FALSE)</f>
        <v>Personal Care</v>
      </c>
      <c r="S319" s="5"/>
    </row>
    <row r="320" spans="1:19" x14ac:dyDescent="0.25">
      <c r="A320" s="1" t="s">
        <v>371</v>
      </c>
      <c r="B320" t="s">
        <v>123</v>
      </c>
      <c r="C320" t="s">
        <v>15</v>
      </c>
      <c r="D320" t="s">
        <v>38</v>
      </c>
      <c r="E320">
        <v>1190</v>
      </c>
      <c r="F320" t="s">
        <v>21</v>
      </c>
      <c r="G320" s="1">
        <f t="shared" si="28"/>
        <v>595</v>
      </c>
      <c r="H320">
        <v>50</v>
      </c>
      <c r="I320" s="1">
        <f t="shared" si="29"/>
        <v>59500</v>
      </c>
      <c r="J320">
        <v>149</v>
      </c>
      <c r="K320" s="1">
        <f t="shared" si="30"/>
        <v>88655</v>
      </c>
      <c r="L320" s="1">
        <f>fact_events[[#This Row],[revenue_(before_promo)]]+fact_events[[#This Row],[revenue_(after_promo)]]</f>
        <v>148155</v>
      </c>
      <c r="M320" s="1">
        <f t="shared" si="31"/>
        <v>99</v>
      </c>
      <c r="N320" s="4">
        <f t="shared" si="32"/>
        <v>1.98</v>
      </c>
      <c r="O320" s="1">
        <f t="shared" si="33"/>
        <v>29155</v>
      </c>
      <c r="P320" s="5">
        <f t="shared" si="34"/>
        <v>4.5131578947368425</v>
      </c>
      <c r="Q320" s="1" t="str">
        <f>VLOOKUP(B320,dim_stores[#All],2,FALSE)</f>
        <v>Bengaluru</v>
      </c>
      <c r="R320" s="1" t="str">
        <f>VLOOKUP(D320,dim_products[#All],3,FALSE)</f>
        <v>Home Care</v>
      </c>
      <c r="S320" s="5"/>
    </row>
    <row r="321" spans="1:19" x14ac:dyDescent="0.25">
      <c r="A321" s="1" t="s">
        <v>372</v>
      </c>
      <c r="B321" t="s">
        <v>9</v>
      </c>
      <c r="C321" t="s">
        <v>15</v>
      </c>
      <c r="D321" t="s">
        <v>32</v>
      </c>
      <c r="E321">
        <v>65</v>
      </c>
      <c r="F321" t="s">
        <v>12</v>
      </c>
      <c r="G321" s="1">
        <f t="shared" si="28"/>
        <v>32.5</v>
      </c>
      <c r="H321">
        <v>87</v>
      </c>
      <c r="I321" s="1">
        <f t="shared" si="29"/>
        <v>5655</v>
      </c>
      <c r="J321">
        <v>127</v>
      </c>
      <c r="K321" s="1">
        <f t="shared" si="30"/>
        <v>4127.5</v>
      </c>
      <c r="L321" s="1">
        <f>fact_events[[#This Row],[revenue_(before_promo)]]+fact_events[[#This Row],[revenue_(after_promo)]]</f>
        <v>9782.5</v>
      </c>
      <c r="M321" s="1">
        <f t="shared" si="31"/>
        <v>40</v>
      </c>
      <c r="N321" s="4">
        <f t="shared" si="32"/>
        <v>0.45977011494252873</v>
      </c>
      <c r="O321" s="1">
        <f t="shared" si="33"/>
        <v>-1527.5</v>
      </c>
      <c r="P321" s="5">
        <f t="shared" si="34"/>
        <v>-0.23645510835913314</v>
      </c>
      <c r="Q321" s="1" t="str">
        <f>VLOOKUP(B321,dim_stores[#All],2,FALSE)</f>
        <v>Coimbatore</v>
      </c>
      <c r="R321" s="1" t="str">
        <f>VLOOKUP(D321,dim_products[#All],3,FALSE)</f>
        <v>Personal Care</v>
      </c>
      <c r="S321" s="5"/>
    </row>
    <row r="322" spans="1:19" x14ac:dyDescent="0.25">
      <c r="A322" s="1" t="s">
        <v>373</v>
      </c>
      <c r="B322" t="s">
        <v>110</v>
      </c>
      <c r="C322" t="s">
        <v>15</v>
      </c>
      <c r="D322" t="s">
        <v>20</v>
      </c>
      <c r="E322">
        <v>300</v>
      </c>
      <c r="F322" t="s">
        <v>21</v>
      </c>
      <c r="G322" s="1">
        <f t="shared" ref="G322:G385" si="35">IF(F322="25% OFF", E322*(1-0.25),IF(F322="50% OFF", E322*(1-0.5),IF(F322="33% OFF", E322*(1-0.33),IF(F322="500 CAshback", E322-500,IF(F322="BOGOF", E322/2,E322)))))</f>
        <v>150</v>
      </c>
      <c r="H322">
        <v>75</v>
      </c>
      <c r="I322" s="1">
        <f t="shared" ref="I322:I385" si="36">E322*H322</f>
        <v>22500</v>
      </c>
      <c r="J322">
        <v>252</v>
      </c>
      <c r="K322" s="1">
        <f t="shared" ref="K322:K385" si="37">J322*G322</f>
        <v>37800</v>
      </c>
      <c r="L322" s="1">
        <f>fact_events[[#This Row],[revenue_(before_promo)]]+fact_events[[#This Row],[revenue_(after_promo)]]</f>
        <v>60300</v>
      </c>
      <c r="M322" s="1">
        <f t="shared" ref="M322:M385" si="38">J322-H322</f>
        <v>177</v>
      </c>
      <c r="N322" s="4">
        <f t="shared" ref="N322:N385" si="39">M322/H322</f>
        <v>2.36</v>
      </c>
      <c r="O322" s="1">
        <f t="shared" ref="O322:O385" si="40">K322-I322</f>
        <v>15300</v>
      </c>
      <c r="P322" s="5">
        <f t="shared" ref="P322:P385" si="41">O322/6460</f>
        <v>2.3684210526315788</v>
      </c>
      <c r="Q322" s="1" t="str">
        <f>VLOOKUP(B322,dim_stores[#All],2,FALSE)</f>
        <v>Chennai</v>
      </c>
      <c r="R322" s="1" t="str">
        <f>VLOOKUP(D322,dim_products[#All],3,FALSE)</f>
        <v>Home Care</v>
      </c>
      <c r="S322" s="5"/>
    </row>
    <row r="323" spans="1:19" x14ac:dyDescent="0.25">
      <c r="A323" s="1" t="s">
        <v>374</v>
      </c>
      <c r="B323" t="s">
        <v>37</v>
      </c>
      <c r="C323" t="s">
        <v>10</v>
      </c>
      <c r="D323" t="s">
        <v>20</v>
      </c>
      <c r="E323">
        <v>300</v>
      </c>
      <c r="F323" t="s">
        <v>21</v>
      </c>
      <c r="G323" s="1">
        <f t="shared" si="35"/>
        <v>150</v>
      </c>
      <c r="H323">
        <v>43</v>
      </c>
      <c r="I323" s="1">
        <f t="shared" si="36"/>
        <v>12900</v>
      </c>
      <c r="J323">
        <v>111</v>
      </c>
      <c r="K323" s="1">
        <f t="shared" si="37"/>
        <v>16650</v>
      </c>
      <c r="L323" s="1">
        <f>fact_events[[#This Row],[revenue_(before_promo)]]+fact_events[[#This Row],[revenue_(after_promo)]]</f>
        <v>29550</v>
      </c>
      <c r="M323" s="1">
        <f t="shared" si="38"/>
        <v>68</v>
      </c>
      <c r="N323" s="4">
        <f t="shared" si="39"/>
        <v>1.5813953488372092</v>
      </c>
      <c r="O323" s="1">
        <f t="shared" si="40"/>
        <v>3750</v>
      </c>
      <c r="P323" s="5">
        <f t="shared" si="41"/>
        <v>0.58049535603715174</v>
      </c>
      <c r="Q323" s="1" t="str">
        <f>VLOOKUP(B323,dim_stores[#All],2,FALSE)</f>
        <v>Coimbatore</v>
      </c>
      <c r="R323" s="1" t="str">
        <f>VLOOKUP(D323,dim_products[#All],3,FALSE)</f>
        <v>Home Care</v>
      </c>
      <c r="S323" s="5"/>
    </row>
    <row r="324" spans="1:19" x14ac:dyDescent="0.25">
      <c r="A324" s="1" t="s">
        <v>375</v>
      </c>
      <c r="B324" t="s">
        <v>96</v>
      </c>
      <c r="C324" t="s">
        <v>15</v>
      </c>
      <c r="D324" t="s">
        <v>43</v>
      </c>
      <c r="E324">
        <v>415</v>
      </c>
      <c r="F324" t="s">
        <v>17</v>
      </c>
      <c r="G324" s="1">
        <f t="shared" si="35"/>
        <v>311.25</v>
      </c>
      <c r="H324">
        <v>101</v>
      </c>
      <c r="I324" s="1">
        <f t="shared" si="36"/>
        <v>41915</v>
      </c>
      <c r="J324">
        <v>89</v>
      </c>
      <c r="K324" s="1">
        <f t="shared" si="37"/>
        <v>27701.25</v>
      </c>
      <c r="L324" s="1">
        <f>fact_events[[#This Row],[revenue_(before_promo)]]+fact_events[[#This Row],[revenue_(after_promo)]]</f>
        <v>69616.25</v>
      </c>
      <c r="M324" s="1">
        <f t="shared" si="38"/>
        <v>-12</v>
      </c>
      <c r="N324" s="4">
        <f t="shared" si="39"/>
        <v>-0.11881188118811881</v>
      </c>
      <c r="O324" s="1">
        <f t="shared" si="40"/>
        <v>-14213.75</v>
      </c>
      <c r="P324" s="5">
        <f t="shared" si="41"/>
        <v>-2.2002708978328172</v>
      </c>
      <c r="Q324" s="1" t="str">
        <f>VLOOKUP(B324,dim_stores[#All],2,FALSE)</f>
        <v>Mysuru</v>
      </c>
      <c r="R324" s="1" t="str">
        <f>VLOOKUP(D324,dim_products[#All],3,FALSE)</f>
        <v>Home Care</v>
      </c>
      <c r="S324" s="5"/>
    </row>
    <row r="325" spans="1:19" x14ac:dyDescent="0.25">
      <c r="A325" s="1" t="s">
        <v>376</v>
      </c>
      <c r="B325" t="s">
        <v>81</v>
      </c>
      <c r="C325" t="s">
        <v>15</v>
      </c>
      <c r="D325" t="s">
        <v>51</v>
      </c>
      <c r="E325">
        <v>290</v>
      </c>
      <c r="F325" t="s">
        <v>17</v>
      </c>
      <c r="G325" s="1">
        <f t="shared" si="35"/>
        <v>217.5</v>
      </c>
      <c r="H325">
        <v>234</v>
      </c>
      <c r="I325" s="1">
        <f t="shared" si="36"/>
        <v>67860</v>
      </c>
      <c r="J325">
        <v>208</v>
      </c>
      <c r="K325" s="1">
        <f t="shared" si="37"/>
        <v>45240</v>
      </c>
      <c r="L325" s="1">
        <f>fact_events[[#This Row],[revenue_(before_promo)]]+fact_events[[#This Row],[revenue_(after_promo)]]</f>
        <v>113100</v>
      </c>
      <c r="M325" s="1">
        <f t="shared" si="38"/>
        <v>-26</v>
      </c>
      <c r="N325" s="4">
        <f t="shared" si="39"/>
        <v>-0.1111111111111111</v>
      </c>
      <c r="O325" s="1">
        <f t="shared" si="40"/>
        <v>-22620</v>
      </c>
      <c r="P325" s="5">
        <f t="shared" si="41"/>
        <v>-3.5015479876160991</v>
      </c>
      <c r="Q325" s="1" t="str">
        <f>VLOOKUP(B325,dim_stores[#All],2,FALSE)</f>
        <v>Madurai</v>
      </c>
      <c r="R325" s="1" t="str">
        <f>VLOOKUP(D325,dim_products[#All],3,FALSE)</f>
        <v>Grocery &amp; Staples</v>
      </c>
      <c r="S325" s="5"/>
    </row>
    <row r="326" spans="1:19" x14ac:dyDescent="0.25">
      <c r="A326" s="1" t="s">
        <v>377</v>
      </c>
      <c r="B326" t="s">
        <v>123</v>
      </c>
      <c r="C326" t="s">
        <v>15</v>
      </c>
      <c r="D326" t="s">
        <v>48</v>
      </c>
      <c r="E326">
        <v>62</v>
      </c>
      <c r="F326" t="s">
        <v>12</v>
      </c>
      <c r="G326" s="1">
        <f t="shared" si="35"/>
        <v>31</v>
      </c>
      <c r="H326">
        <v>129</v>
      </c>
      <c r="I326" s="1">
        <f t="shared" si="36"/>
        <v>7998</v>
      </c>
      <c r="J326">
        <v>170</v>
      </c>
      <c r="K326" s="1">
        <f t="shared" si="37"/>
        <v>5270</v>
      </c>
      <c r="L326" s="1">
        <f>fact_events[[#This Row],[revenue_(before_promo)]]+fact_events[[#This Row],[revenue_(after_promo)]]</f>
        <v>13268</v>
      </c>
      <c r="M326" s="1">
        <f t="shared" si="38"/>
        <v>41</v>
      </c>
      <c r="N326" s="4">
        <f t="shared" si="39"/>
        <v>0.31782945736434109</v>
      </c>
      <c r="O326" s="1">
        <f t="shared" si="40"/>
        <v>-2728</v>
      </c>
      <c r="P326" s="5">
        <f t="shared" si="41"/>
        <v>-0.42229102167182664</v>
      </c>
      <c r="Q326" s="1" t="str">
        <f>VLOOKUP(B326,dim_stores[#All],2,FALSE)</f>
        <v>Bengaluru</v>
      </c>
      <c r="R326" s="1" t="str">
        <f>VLOOKUP(D326,dim_products[#All],3,FALSE)</f>
        <v>Personal Care</v>
      </c>
      <c r="S326" s="5"/>
    </row>
    <row r="327" spans="1:19" x14ac:dyDescent="0.25">
      <c r="A327" s="1" t="s">
        <v>378</v>
      </c>
      <c r="B327" t="s">
        <v>123</v>
      </c>
      <c r="C327" t="s">
        <v>10</v>
      </c>
      <c r="D327" t="s">
        <v>53</v>
      </c>
      <c r="E327">
        <v>860</v>
      </c>
      <c r="F327" t="s">
        <v>54</v>
      </c>
      <c r="G327" s="1">
        <f t="shared" si="35"/>
        <v>576.19999999999993</v>
      </c>
      <c r="H327">
        <v>435</v>
      </c>
      <c r="I327" s="1">
        <f t="shared" si="36"/>
        <v>374100</v>
      </c>
      <c r="J327">
        <v>622</v>
      </c>
      <c r="K327" s="1">
        <f t="shared" si="37"/>
        <v>358396.39999999997</v>
      </c>
      <c r="L327" s="1">
        <f>fact_events[[#This Row],[revenue_(before_promo)]]+fact_events[[#This Row],[revenue_(after_promo)]]</f>
        <v>732496.39999999991</v>
      </c>
      <c r="M327" s="1">
        <f t="shared" si="38"/>
        <v>187</v>
      </c>
      <c r="N327" s="4">
        <f t="shared" si="39"/>
        <v>0.42988505747126438</v>
      </c>
      <c r="O327" s="1">
        <f t="shared" si="40"/>
        <v>-15703.600000000035</v>
      </c>
      <c r="P327" s="5">
        <f t="shared" si="41"/>
        <v>-2.430897832817343</v>
      </c>
      <c r="Q327" s="1" t="str">
        <f>VLOOKUP(B327,dim_stores[#All],2,FALSE)</f>
        <v>Bengaluru</v>
      </c>
      <c r="R327" s="1" t="str">
        <f>VLOOKUP(D327,dim_products[#All],3,FALSE)</f>
        <v>Grocery &amp; Staples</v>
      </c>
      <c r="S327" s="5"/>
    </row>
    <row r="328" spans="1:19" x14ac:dyDescent="0.25">
      <c r="A328" s="1" t="s">
        <v>379</v>
      </c>
      <c r="B328" t="s">
        <v>45</v>
      </c>
      <c r="C328" t="s">
        <v>15</v>
      </c>
      <c r="D328" t="s">
        <v>24</v>
      </c>
      <c r="E328">
        <v>3000</v>
      </c>
      <c r="F328" t="s">
        <v>25</v>
      </c>
      <c r="G328" s="1">
        <f t="shared" si="35"/>
        <v>2500</v>
      </c>
      <c r="H328">
        <v>388</v>
      </c>
      <c r="I328" s="1">
        <f t="shared" si="36"/>
        <v>1164000</v>
      </c>
      <c r="J328">
        <v>1129</v>
      </c>
      <c r="K328" s="1">
        <f t="shared" si="37"/>
        <v>2822500</v>
      </c>
      <c r="L328" s="1">
        <f>fact_events[[#This Row],[revenue_(before_promo)]]+fact_events[[#This Row],[revenue_(after_promo)]]</f>
        <v>3986500</v>
      </c>
      <c r="M328" s="1">
        <f t="shared" si="38"/>
        <v>741</v>
      </c>
      <c r="N328" s="4">
        <f t="shared" si="39"/>
        <v>1.9097938144329898</v>
      </c>
      <c r="O328" s="1">
        <f t="shared" si="40"/>
        <v>1658500</v>
      </c>
      <c r="P328" s="5">
        <f t="shared" si="41"/>
        <v>256.73374613003097</v>
      </c>
      <c r="Q328" s="1" t="str">
        <f>VLOOKUP(B328,dim_stores[#All],2,FALSE)</f>
        <v>Hyderabad</v>
      </c>
      <c r="R328" s="1" t="str">
        <f>VLOOKUP(D328,dim_products[#All],3,FALSE)</f>
        <v>Combo1</v>
      </c>
      <c r="S328" s="5"/>
    </row>
    <row r="329" spans="1:19" x14ac:dyDescent="0.25">
      <c r="A329" s="1" t="s">
        <v>380</v>
      </c>
      <c r="B329" t="s">
        <v>91</v>
      </c>
      <c r="C329" t="s">
        <v>10</v>
      </c>
      <c r="D329" t="s">
        <v>24</v>
      </c>
      <c r="E329">
        <v>3000</v>
      </c>
      <c r="F329" t="s">
        <v>25</v>
      </c>
      <c r="G329" s="1">
        <f t="shared" si="35"/>
        <v>2500</v>
      </c>
      <c r="H329">
        <v>121</v>
      </c>
      <c r="I329" s="1">
        <f t="shared" si="36"/>
        <v>363000</v>
      </c>
      <c r="J329">
        <v>200</v>
      </c>
      <c r="K329" s="1">
        <f t="shared" si="37"/>
        <v>500000</v>
      </c>
      <c r="L329" s="1">
        <f>fact_events[[#This Row],[revenue_(before_promo)]]+fact_events[[#This Row],[revenue_(after_promo)]]</f>
        <v>863000</v>
      </c>
      <c r="M329" s="1">
        <f t="shared" si="38"/>
        <v>79</v>
      </c>
      <c r="N329" s="4">
        <f t="shared" si="39"/>
        <v>0.65289256198347112</v>
      </c>
      <c r="O329" s="1">
        <f t="shared" si="40"/>
        <v>137000</v>
      </c>
      <c r="P329" s="5">
        <f t="shared" si="41"/>
        <v>21.207430340557277</v>
      </c>
      <c r="Q329" s="1" t="str">
        <f>VLOOKUP(B329,dim_stores[#All],2,FALSE)</f>
        <v>Hyderabad</v>
      </c>
      <c r="R329" s="1" t="str">
        <f>VLOOKUP(D329,dim_products[#All],3,FALSE)</f>
        <v>Combo1</v>
      </c>
      <c r="S329" s="5"/>
    </row>
    <row r="330" spans="1:19" x14ac:dyDescent="0.25">
      <c r="A330" s="1" t="s">
        <v>381</v>
      </c>
      <c r="B330" t="s">
        <v>113</v>
      </c>
      <c r="C330" t="s">
        <v>10</v>
      </c>
      <c r="D330" t="s">
        <v>35</v>
      </c>
      <c r="E330">
        <v>350</v>
      </c>
      <c r="F330" t="s">
        <v>21</v>
      </c>
      <c r="G330" s="1">
        <f t="shared" si="35"/>
        <v>175</v>
      </c>
      <c r="H330">
        <v>124</v>
      </c>
      <c r="I330" s="1">
        <f t="shared" si="36"/>
        <v>43400</v>
      </c>
      <c r="J330">
        <v>324</v>
      </c>
      <c r="K330" s="1">
        <f t="shared" si="37"/>
        <v>56700</v>
      </c>
      <c r="L330" s="1">
        <f>fact_events[[#This Row],[revenue_(before_promo)]]+fact_events[[#This Row],[revenue_(after_promo)]]</f>
        <v>100100</v>
      </c>
      <c r="M330" s="1">
        <f t="shared" si="38"/>
        <v>200</v>
      </c>
      <c r="N330" s="4">
        <f t="shared" si="39"/>
        <v>1.6129032258064515</v>
      </c>
      <c r="O330" s="1">
        <f t="shared" si="40"/>
        <v>13300</v>
      </c>
      <c r="P330" s="5">
        <f t="shared" si="41"/>
        <v>2.0588235294117645</v>
      </c>
      <c r="Q330" s="1" t="str">
        <f>VLOOKUP(B330,dim_stores[#All],2,FALSE)</f>
        <v>Chennai</v>
      </c>
      <c r="R330" s="1" t="str">
        <f>VLOOKUP(D330,dim_products[#All],3,FALSE)</f>
        <v>Home Appliances</v>
      </c>
      <c r="S330" s="5"/>
    </row>
    <row r="331" spans="1:19" x14ac:dyDescent="0.25">
      <c r="A331" s="1" t="s">
        <v>382</v>
      </c>
      <c r="B331" t="s">
        <v>47</v>
      </c>
      <c r="C331" t="s">
        <v>10</v>
      </c>
      <c r="D331" t="s">
        <v>28</v>
      </c>
      <c r="E331">
        <v>55</v>
      </c>
      <c r="F331" t="s">
        <v>17</v>
      </c>
      <c r="G331" s="1">
        <f t="shared" si="35"/>
        <v>41.25</v>
      </c>
      <c r="H331">
        <v>25</v>
      </c>
      <c r="I331" s="1">
        <f t="shared" si="36"/>
        <v>1375</v>
      </c>
      <c r="J331">
        <v>18</v>
      </c>
      <c r="K331" s="1">
        <f t="shared" si="37"/>
        <v>742.5</v>
      </c>
      <c r="L331" s="1">
        <f>fact_events[[#This Row],[revenue_(before_promo)]]+fact_events[[#This Row],[revenue_(after_promo)]]</f>
        <v>2117.5</v>
      </c>
      <c r="M331" s="1">
        <f t="shared" si="38"/>
        <v>-7</v>
      </c>
      <c r="N331" s="4">
        <f t="shared" si="39"/>
        <v>-0.28000000000000003</v>
      </c>
      <c r="O331" s="1">
        <f t="shared" si="40"/>
        <v>-632.5</v>
      </c>
      <c r="P331" s="5">
        <f t="shared" si="41"/>
        <v>-9.791021671826626E-2</v>
      </c>
      <c r="Q331" s="1" t="str">
        <f>VLOOKUP(B331,dim_stores[#All],2,FALSE)</f>
        <v>Chennai</v>
      </c>
      <c r="R331" s="1" t="str">
        <f>VLOOKUP(D331,dim_products[#All],3,FALSE)</f>
        <v>Home Care</v>
      </c>
      <c r="S331" s="5"/>
    </row>
    <row r="332" spans="1:19" x14ac:dyDescent="0.25">
      <c r="A332" s="1" t="s">
        <v>383</v>
      </c>
      <c r="B332" t="s">
        <v>115</v>
      </c>
      <c r="C332" t="s">
        <v>15</v>
      </c>
      <c r="D332" t="s">
        <v>16</v>
      </c>
      <c r="E332">
        <v>156</v>
      </c>
      <c r="F332" t="s">
        <v>17</v>
      </c>
      <c r="G332" s="1">
        <f t="shared" si="35"/>
        <v>117</v>
      </c>
      <c r="H332">
        <v>348</v>
      </c>
      <c r="I332" s="1">
        <f t="shared" si="36"/>
        <v>54288</v>
      </c>
      <c r="J332">
        <v>337</v>
      </c>
      <c r="K332" s="1">
        <f t="shared" si="37"/>
        <v>39429</v>
      </c>
      <c r="L332" s="1">
        <f>fact_events[[#This Row],[revenue_(before_promo)]]+fact_events[[#This Row],[revenue_(after_promo)]]</f>
        <v>93717</v>
      </c>
      <c r="M332" s="1">
        <f t="shared" si="38"/>
        <v>-11</v>
      </c>
      <c r="N332" s="4">
        <f t="shared" si="39"/>
        <v>-3.1609195402298854E-2</v>
      </c>
      <c r="O332" s="1">
        <f t="shared" si="40"/>
        <v>-14859</v>
      </c>
      <c r="P332" s="5">
        <f t="shared" si="41"/>
        <v>-2.3001547987616098</v>
      </c>
      <c r="Q332" s="1" t="str">
        <f>VLOOKUP(B332,dim_stores[#All],2,FALSE)</f>
        <v>Bengaluru</v>
      </c>
      <c r="R332" s="1" t="str">
        <f>VLOOKUP(D332,dim_products[#All],3,FALSE)</f>
        <v>Grocery &amp; Staples</v>
      </c>
      <c r="S332" s="5"/>
    </row>
    <row r="333" spans="1:19" x14ac:dyDescent="0.25">
      <c r="A333" s="1" t="s">
        <v>384</v>
      </c>
      <c r="B333" t="s">
        <v>27</v>
      </c>
      <c r="C333" t="s">
        <v>10</v>
      </c>
      <c r="D333" t="s">
        <v>61</v>
      </c>
      <c r="E333">
        <v>172</v>
      </c>
      <c r="F333" t="s">
        <v>54</v>
      </c>
      <c r="G333" s="1">
        <f t="shared" si="35"/>
        <v>115.23999999999998</v>
      </c>
      <c r="H333">
        <v>301</v>
      </c>
      <c r="I333" s="1">
        <f t="shared" si="36"/>
        <v>51772</v>
      </c>
      <c r="J333">
        <v>454</v>
      </c>
      <c r="K333" s="1">
        <f t="shared" si="37"/>
        <v>52318.959999999992</v>
      </c>
      <c r="L333" s="1">
        <f>fact_events[[#This Row],[revenue_(before_promo)]]+fact_events[[#This Row],[revenue_(after_promo)]]</f>
        <v>104090.95999999999</v>
      </c>
      <c r="M333" s="1">
        <f t="shared" si="38"/>
        <v>153</v>
      </c>
      <c r="N333" s="4">
        <f t="shared" si="39"/>
        <v>0.50830564784053156</v>
      </c>
      <c r="O333" s="1">
        <f t="shared" si="40"/>
        <v>546.95999999999185</v>
      </c>
      <c r="P333" s="5">
        <f t="shared" si="41"/>
        <v>8.466873065015354E-2</v>
      </c>
      <c r="Q333" s="1" t="str">
        <f>VLOOKUP(B333,dim_stores[#All],2,FALSE)</f>
        <v>Bengaluru</v>
      </c>
      <c r="R333" s="1" t="str">
        <f>VLOOKUP(D333,dim_products[#All],3,FALSE)</f>
        <v>Grocery &amp; Staples</v>
      </c>
      <c r="S333" s="5"/>
    </row>
    <row r="334" spans="1:19" x14ac:dyDescent="0.25">
      <c r="A334" s="1" t="s">
        <v>385</v>
      </c>
      <c r="B334" t="s">
        <v>9</v>
      </c>
      <c r="C334" t="s">
        <v>15</v>
      </c>
      <c r="D334" t="s">
        <v>68</v>
      </c>
      <c r="E334">
        <v>1020</v>
      </c>
      <c r="F334" t="s">
        <v>21</v>
      </c>
      <c r="G334" s="1">
        <f t="shared" si="35"/>
        <v>510</v>
      </c>
      <c r="H334">
        <v>42</v>
      </c>
      <c r="I334" s="1">
        <f t="shared" si="36"/>
        <v>42840</v>
      </c>
      <c r="J334">
        <v>160</v>
      </c>
      <c r="K334" s="1">
        <f t="shared" si="37"/>
        <v>81600</v>
      </c>
      <c r="L334" s="1">
        <f>fact_events[[#This Row],[revenue_(before_promo)]]+fact_events[[#This Row],[revenue_(after_promo)]]</f>
        <v>124440</v>
      </c>
      <c r="M334" s="1">
        <f t="shared" si="38"/>
        <v>118</v>
      </c>
      <c r="N334" s="4">
        <f t="shared" si="39"/>
        <v>2.8095238095238093</v>
      </c>
      <c r="O334" s="1">
        <f t="shared" si="40"/>
        <v>38760</v>
      </c>
      <c r="P334" s="5">
        <f t="shared" si="41"/>
        <v>6</v>
      </c>
      <c r="Q334" s="1" t="str">
        <f>VLOOKUP(B334,dim_stores[#All],2,FALSE)</f>
        <v>Coimbatore</v>
      </c>
      <c r="R334" s="1" t="str">
        <f>VLOOKUP(D334,dim_products[#All],3,FALSE)</f>
        <v>Home Appliances</v>
      </c>
      <c r="S334" s="5"/>
    </row>
    <row r="335" spans="1:19" x14ac:dyDescent="0.25">
      <c r="A335" s="1" t="s">
        <v>386</v>
      </c>
      <c r="B335" t="s">
        <v>95</v>
      </c>
      <c r="C335" t="s">
        <v>15</v>
      </c>
      <c r="D335" t="s">
        <v>53</v>
      </c>
      <c r="E335">
        <v>860</v>
      </c>
      <c r="F335" t="s">
        <v>54</v>
      </c>
      <c r="G335" s="1">
        <f t="shared" si="35"/>
        <v>576.19999999999993</v>
      </c>
      <c r="H335">
        <v>402</v>
      </c>
      <c r="I335" s="1">
        <f t="shared" si="36"/>
        <v>345720</v>
      </c>
      <c r="J335">
        <v>611</v>
      </c>
      <c r="K335" s="1">
        <f t="shared" si="37"/>
        <v>352058.19999999995</v>
      </c>
      <c r="L335" s="1">
        <f>fact_events[[#This Row],[revenue_(before_promo)]]+fact_events[[#This Row],[revenue_(after_promo)]]</f>
        <v>697778.2</v>
      </c>
      <c r="M335" s="1">
        <f t="shared" si="38"/>
        <v>209</v>
      </c>
      <c r="N335" s="4">
        <f t="shared" si="39"/>
        <v>0.51990049751243783</v>
      </c>
      <c r="O335" s="1">
        <f t="shared" si="40"/>
        <v>6338.1999999999534</v>
      </c>
      <c r="P335" s="5">
        <f t="shared" si="41"/>
        <v>0.98114551083590607</v>
      </c>
      <c r="Q335" s="1" t="str">
        <f>VLOOKUP(B335,dim_stores[#All],2,FALSE)</f>
        <v>Hyderabad</v>
      </c>
      <c r="R335" s="1" t="str">
        <f>VLOOKUP(D335,dim_products[#All],3,FALSE)</f>
        <v>Grocery &amp; Staples</v>
      </c>
      <c r="S335" s="5"/>
    </row>
    <row r="336" spans="1:19" x14ac:dyDescent="0.25">
      <c r="A336" s="1" t="s">
        <v>387</v>
      </c>
      <c r="B336" t="s">
        <v>113</v>
      </c>
      <c r="C336" t="s">
        <v>10</v>
      </c>
      <c r="D336" t="s">
        <v>51</v>
      </c>
      <c r="E336">
        <v>370</v>
      </c>
      <c r="F336" t="s">
        <v>21</v>
      </c>
      <c r="G336" s="1">
        <f t="shared" si="35"/>
        <v>185</v>
      </c>
      <c r="H336">
        <v>460</v>
      </c>
      <c r="I336" s="1">
        <f t="shared" si="36"/>
        <v>170200</v>
      </c>
      <c r="J336">
        <v>1168</v>
      </c>
      <c r="K336" s="1">
        <f t="shared" si="37"/>
        <v>216080</v>
      </c>
      <c r="L336" s="1">
        <f>fact_events[[#This Row],[revenue_(before_promo)]]+fact_events[[#This Row],[revenue_(after_promo)]]</f>
        <v>386280</v>
      </c>
      <c r="M336" s="1">
        <f t="shared" si="38"/>
        <v>708</v>
      </c>
      <c r="N336" s="4">
        <f t="shared" si="39"/>
        <v>1.5391304347826087</v>
      </c>
      <c r="O336" s="1">
        <f t="shared" si="40"/>
        <v>45880</v>
      </c>
      <c r="P336" s="5">
        <f t="shared" si="41"/>
        <v>7.102167182662539</v>
      </c>
      <c r="Q336" s="1" t="str">
        <f>VLOOKUP(B336,dim_stores[#All],2,FALSE)</f>
        <v>Chennai</v>
      </c>
      <c r="R336" s="1" t="str">
        <f>VLOOKUP(D336,dim_products[#All],3,FALSE)</f>
        <v>Grocery &amp; Staples</v>
      </c>
      <c r="S336" s="5"/>
    </row>
    <row r="337" spans="1:19" x14ac:dyDescent="0.25">
      <c r="A337" s="1" t="s">
        <v>388</v>
      </c>
      <c r="B337" t="s">
        <v>60</v>
      </c>
      <c r="C337" t="s">
        <v>15</v>
      </c>
      <c r="D337" t="s">
        <v>35</v>
      </c>
      <c r="E337">
        <v>350</v>
      </c>
      <c r="F337" t="s">
        <v>21</v>
      </c>
      <c r="G337" s="1">
        <f t="shared" si="35"/>
        <v>175</v>
      </c>
      <c r="H337">
        <v>38</v>
      </c>
      <c r="I337" s="1">
        <f t="shared" si="36"/>
        <v>13300</v>
      </c>
      <c r="J337">
        <v>129</v>
      </c>
      <c r="K337" s="1">
        <f t="shared" si="37"/>
        <v>22575</v>
      </c>
      <c r="L337" s="1">
        <f>fact_events[[#This Row],[revenue_(before_promo)]]+fact_events[[#This Row],[revenue_(after_promo)]]</f>
        <v>35875</v>
      </c>
      <c r="M337" s="1">
        <f t="shared" si="38"/>
        <v>91</v>
      </c>
      <c r="N337" s="4">
        <f t="shared" si="39"/>
        <v>2.3947368421052633</v>
      </c>
      <c r="O337" s="1">
        <f t="shared" si="40"/>
        <v>9275</v>
      </c>
      <c r="P337" s="5">
        <f t="shared" si="41"/>
        <v>1.4357585139318885</v>
      </c>
      <c r="Q337" s="1" t="str">
        <f>VLOOKUP(B337,dim_stores[#All],2,FALSE)</f>
        <v>Trivandrum</v>
      </c>
      <c r="R337" s="1" t="str">
        <f>VLOOKUP(D337,dim_products[#All],3,FALSE)</f>
        <v>Home Appliances</v>
      </c>
      <c r="S337" s="5"/>
    </row>
    <row r="338" spans="1:19" x14ac:dyDescent="0.25">
      <c r="A338" s="1" t="s">
        <v>389</v>
      </c>
      <c r="B338" t="s">
        <v>207</v>
      </c>
      <c r="C338" t="s">
        <v>10</v>
      </c>
      <c r="D338" t="s">
        <v>68</v>
      </c>
      <c r="E338">
        <v>1020</v>
      </c>
      <c r="F338" t="s">
        <v>21</v>
      </c>
      <c r="G338" s="1">
        <f t="shared" si="35"/>
        <v>510</v>
      </c>
      <c r="H338">
        <v>106</v>
      </c>
      <c r="I338" s="1">
        <f t="shared" si="36"/>
        <v>108120</v>
      </c>
      <c r="J338">
        <v>422</v>
      </c>
      <c r="K338" s="1">
        <f t="shared" si="37"/>
        <v>215220</v>
      </c>
      <c r="L338" s="1">
        <f>fact_events[[#This Row],[revenue_(before_promo)]]+fact_events[[#This Row],[revenue_(after_promo)]]</f>
        <v>323340</v>
      </c>
      <c r="M338" s="1">
        <f t="shared" si="38"/>
        <v>316</v>
      </c>
      <c r="N338" s="4">
        <f t="shared" si="39"/>
        <v>2.9811320754716979</v>
      </c>
      <c r="O338" s="1">
        <f t="shared" si="40"/>
        <v>107100</v>
      </c>
      <c r="P338" s="5">
        <f t="shared" si="41"/>
        <v>16.578947368421051</v>
      </c>
      <c r="Q338" s="1" t="str">
        <f>VLOOKUP(B338,dim_stores[#All],2,FALSE)</f>
        <v>Hyderabad</v>
      </c>
      <c r="R338" s="1" t="str">
        <f>VLOOKUP(D338,dim_products[#All],3,FALSE)</f>
        <v>Home Appliances</v>
      </c>
      <c r="S338" s="5"/>
    </row>
    <row r="339" spans="1:19" x14ac:dyDescent="0.25">
      <c r="A339" s="1" t="s">
        <v>390</v>
      </c>
      <c r="B339" t="s">
        <v>126</v>
      </c>
      <c r="C339" t="s">
        <v>15</v>
      </c>
      <c r="D339" t="s">
        <v>43</v>
      </c>
      <c r="E339">
        <v>415</v>
      </c>
      <c r="F339" t="s">
        <v>17</v>
      </c>
      <c r="G339" s="1">
        <f t="shared" si="35"/>
        <v>311.25</v>
      </c>
      <c r="H339">
        <v>38</v>
      </c>
      <c r="I339" s="1">
        <f t="shared" si="36"/>
        <v>15770</v>
      </c>
      <c r="J339">
        <v>33</v>
      </c>
      <c r="K339" s="1">
        <f t="shared" si="37"/>
        <v>10271.25</v>
      </c>
      <c r="L339" s="1">
        <f>fact_events[[#This Row],[revenue_(before_promo)]]+fact_events[[#This Row],[revenue_(after_promo)]]</f>
        <v>26041.25</v>
      </c>
      <c r="M339" s="1">
        <f t="shared" si="38"/>
        <v>-5</v>
      </c>
      <c r="N339" s="4">
        <f t="shared" si="39"/>
        <v>-0.13157894736842105</v>
      </c>
      <c r="O339" s="1">
        <f t="shared" si="40"/>
        <v>-5498.75</v>
      </c>
      <c r="P339" s="5">
        <f t="shared" si="41"/>
        <v>-0.85119969040247678</v>
      </c>
      <c r="Q339" s="1" t="str">
        <f>VLOOKUP(B339,dim_stores[#All],2,FALSE)</f>
        <v>Mangalore</v>
      </c>
      <c r="R339" s="1" t="str">
        <f>VLOOKUP(D339,dim_products[#All],3,FALSE)</f>
        <v>Home Care</v>
      </c>
      <c r="S339" s="5"/>
    </row>
    <row r="340" spans="1:19" x14ac:dyDescent="0.25">
      <c r="A340" s="1" t="s">
        <v>391</v>
      </c>
      <c r="B340" t="s">
        <v>52</v>
      </c>
      <c r="C340" t="s">
        <v>10</v>
      </c>
      <c r="D340" t="s">
        <v>11</v>
      </c>
      <c r="E340">
        <v>190</v>
      </c>
      <c r="F340" t="s">
        <v>12</v>
      </c>
      <c r="G340" s="1">
        <f t="shared" si="35"/>
        <v>95</v>
      </c>
      <c r="H340">
        <v>40</v>
      </c>
      <c r="I340" s="1">
        <f t="shared" si="36"/>
        <v>7600</v>
      </c>
      <c r="J340">
        <v>57</v>
      </c>
      <c r="K340" s="1">
        <f t="shared" si="37"/>
        <v>5415</v>
      </c>
      <c r="L340" s="1">
        <f>fact_events[[#This Row],[revenue_(before_promo)]]+fact_events[[#This Row],[revenue_(after_promo)]]</f>
        <v>13015</v>
      </c>
      <c r="M340" s="1">
        <f t="shared" si="38"/>
        <v>17</v>
      </c>
      <c r="N340" s="4">
        <f t="shared" si="39"/>
        <v>0.42499999999999999</v>
      </c>
      <c r="O340" s="1">
        <f t="shared" si="40"/>
        <v>-2185</v>
      </c>
      <c r="P340" s="5">
        <f t="shared" si="41"/>
        <v>-0.33823529411764708</v>
      </c>
      <c r="Q340" s="1" t="str">
        <f>VLOOKUP(B340,dim_stores[#All],2,FALSE)</f>
        <v>Visakhapatnam</v>
      </c>
      <c r="R340" s="1" t="str">
        <f>VLOOKUP(D340,dim_products[#All],3,FALSE)</f>
        <v>Personal Care</v>
      </c>
      <c r="S340" s="5"/>
    </row>
    <row r="341" spans="1:19" x14ac:dyDescent="0.25">
      <c r="A341" s="1" t="s">
        <v>392</v>
      </c>
      <c r="B341" t="s">
        <v>212</v>
      </c>
      <c r="C341" t="s">
        <v>10</v>
      </c>
      <c r="D341" t="s">
        <v>61</v>
      </c>
      <c r="E341">
        <v>172</v>
      </c>
      <c r="F341" t="s">
        <v>54</v>
      </c>
      <c r="G341" s="1">
        <f t="shared" si="35"/>
        <v>115.23999999999998</v>
      </c>
      <c r="H341">
        <v>341</v>
      </c>
      <c r="I341" s="1">
        <f t="shared" si="36"/>
        <v>58652</v>
      </c>
      <c r="J341">
        <v>531</v>
      </c>
      <c r="K341" s="1">
        <f t="shared" si="37"/>
        <v>61192.439999999988</v>
      </c>
      <c r="L341" s="1">
        <f>fact_events[[#This Row],[revenue_(before_promo)]]+fact_events[[#This Row],[revenue_(after_promo)]]</f>
        <v>119844.43999999999</v>
      </c>
      <c r="M341" s="1">
        <f t="shared" si="38"/>
        <v>190</v>
      </c>
      <c r="N341" s="4">
        <f t="shared" si="39"/>
        <v>0.55718475073313778</v>
      </c>
      <c r="O341" s="1">
        <f t="shared" si="40"/>
        <v>2540.4399999999878</v>
      </c>
      <c r="P341" s="5">
        <f t="shared" si="41"/>
        <v>0.39325696594427056</v>
      </c>
      <c r="Q341" s="1" t="str">
        <f>VLOOKUP(B341,dim_stores[#All],2,FALSE)</f>
        <v>Bengaluru</v>
      </c>
      <c r="R341" s="1" t="str">
        <f>VLOOKUP(D341,dim_products[#All],3,FALSE)</f>
        <v>Grocery &amp; Staples</v>
      </c>
      <c r="S341" s="5"/>
    </row>
    <row r="342" spans="1:19" x14ac:dyDescent="0.25">
      <c r="A342" s="1" t="s">
        <v>393</v>
      </c>
      <c r="B342" t="s">
        <v>50</v>
      </c>
      <c r="C342" t="s">
        <v>15</v>
      </c>
      <c r="D342" t="s">
        <v>20</v>
      </c>
      <c r="E342">
        <v>300</v>
      </c>
      <c r="F342" t="s">
        <v>21</v>
      </c>
      <c r="G342" s="1">
        <f t="shared" si="35"/>
        <v>150</v>
      </c>
      <c r="H342">
        <v>70</v>
      </c>
      <c r="I342" s="1">
        <f t="shared" si="36"/>
        <v>21000</v>
      </c>
      <c r="J342">
        <v>231</v>
      </c>
      <c r="K342" s="1">
        <f t="shared" si="37"/>
        <v>34650</v>
      </c>
      <c r="L342" s="1">
        <f>fact_events[[#This Row],[revenue_(before_promo)]]+fact_events[[#This Row],[revenue_(after_promo)]]</f>
        <v>55650</v>
      </c>
      <c r="M342" s="1">
        <f t="shared" si="38"/>
        <v>161</v>
      </c>
      <c r="N342" s="4">
        <f t="shared" si="39"/>
        <v>2.2999999999999998</v>
      </c>
      <c r="O342" s="1">
        <f t="shared" si="40"/>
        <v>13650</v>
      </c>
      <c r="P342" s="5">
        <f t="shared" si="41"/>
        <v>2.1130030959752322</v>
      </c>
      <c r="Q342" s="1" t="str">
        <f>VLOOKUP(B342,dim_stores[#All],2,FALSE)</f>
        <v>Bengaluru</v>
      </c>
      <c r="R342" s="1" t="str">
        <f>VLOOKUP(D342,dim_products[#All],3,FALSE)</f>
        <v>Home Care</v>
      </c>
      <c r="S342" s="5"/>
    </row>
    <row r="343" spans="1:19" x14ac:dyDescent="0.25">
      <c r="A343" s="1" t="s">
        <v>394</v>
      </c>
      <c r="B343" t="s">
        <v>19</v>
      </c>
      <c r="C343" t="s">
        <v>15</v>
      </c>
      <c r="D343" t="s">
        <v>48</v>
      </c>
      <c r="E343">
        <v>62</v>
      </c>
      <c r="F343" t="s">
        <v>12</v>
      </c>
      <c r="G343" s="1">
        <f t="shared" si="35"/>
        <v>31</v>
      </c>
      <c r="H343">
        <v>68</v>
      </c>
      <c r="I343" s="1">
        <f t="shared" si="36"/>
        <v>4216</v>
      </c>
      <c r="J343">
        <v>90</v>
      </c>
      <c r="K343" s="1">
        <f t="shared" si="37"/>
        <v>2790</v>
      </c>
      <c r="L343" s="1">
        <f>fact_events[[#This Row],[revenue_(before_promo)]]+fact_events[[#This Row],[revenue_(after_promo)]]</f>
        <v>7006</v>
      </c>
      <c r="M343" s="1">
        <f t="shared" si="38"/>
        <v>22</v>
      </c>
      <c r="N343" s="4">
        <f t="shared" si="39"/>
        <v>0.3235294117647059</v>
      </c>
      <c r="O343" s="1">
        <f t="shared" si="40"/>
        <v>-1426</v>
      </c>
      <c r="P343" s="5">
        <f t="shared" si="41"/>
        <v>-0.22074303405572757</v>
      </c>
      <c r="Q343" s="1" t="str">
        <f>VLOOKUP(B343,dim_stores[#All],2,FALSE)</f>
        <v>Vijayawada</v>
      </c>
      <c r="R343" s="1" t="str">
        <f>VLOOKUP(D343,dim_products[#All],3,FALSE)</f>
        <v>Personal Care</v>
      </c>
      <c r="S343" s="5"/>
    </row>
    <row r="344" spans="1:19" x14ac:dyDescent="0.25">
      <c r="A344" s="1" t="s">
        <v>395</v>
      </c>
      <c r="B344" t="s">
        <v>40</v>
      </c>
      <c r="C344" t="s">
        <v>10</v>
      </c>
      <c r="D344" t="s">
        <v>43</v>
      </c>
      <c r="E344">
        <v>415</v>
      </c>
      <c r="F344" t="s">
        <v>17</v>
      </c>
      <c r="G344" s="1">
        <f t="shared" si="35"/>
        <v>311.25</v>
      </c>
      <c r="H344">
        <v>19</v>
      </c>
      <c r="I344" s="1">
        <f t="shared" si="36"/>
        <v>7885</v>
      </c>
      <c r="J344">
        <v>15</v>
      </c>
      <c r="K344" s="1">
        <f t="shared" si="37"/>
        <v>4668.75</v>
      </c>
      <c r="L344" s="1">
        <f>fact_events[[#This Row],[revenue_(before_promo)]]+fact_events[[#This Row],[revenue_(after_promo)]]</f>
        <v>12553.75</v>
      </c>
      <c r="M344" s="1">
        <f t="shared" si="38"/>
        <v>-4</v>
      </c>
      <c r="N344" s="4">
        <f t="shared" si="39"/>
        <v>-0.21052631578947367</v>
      </c>
      <c r="O344" s="1">
        <f t="shared" si="40"/>
        <v>-3216.25</v>
      </c>
      <c r="P344" s="5">
        <f t="shared" si="41"/>
        <v>-0.49787151702786375</v>
      </c>
      <c r="Q344" s="1" t="str">
        <f>VLOOKUP(B344,dim_stores[#All],2,FALSE)</f>
        <v>Madurai</v>
      </c>
      <c r="R344" s="1" t="str">
        <f>VLOOKUP(D344,dim_products[#All],3,FALSE)</f>
        <v>Home Care</v>
      </c>
      <c r="S344" s="5"/>
    </row>
    <row r="345" spans="1:19" x14ac:dyDescent="0.25">
      <c r="A345" s="1" t="s">
        <v>396</v>
      </c>
      <c r="B345" t="s">
        <v>47</v>
      </c>
      <c r="C345" t="s">
        <v>15</v>
      </c>
      <c r="D345" t="s">
        <v>61</v>
      </c>
      <c r="E345">
        <v>172</v>
      </c>
      <c r="F345" t="s">
        <v>54</v>
      </c>
      <c r="G345" s="1">
        <f t="shared" si="35"/>
        <v>115.23999999999998</v>
      </c>
      <c r="H345">
        <v>309</v>
      </c>
      <c r="I345" s="1">
        <f t="shared" si="36"/>
        <v>53148</v>
      </c>
      <c r="J345">
        <v>460</v>
      </c>
      <c r="K345" s="1">
        <f t="shared" si="37"/>
        <v>53010.399999999994</v>
      </c>
      <c r="L345" s="1">
        <f>fact_events[[#This Row],[revenue_(before_promo)]]+fact_events[[#This Row],[revenue_(after_promo)]]</f>
        <v>106158.39999999999</v>
      </c>
      <c r="M345" s="1">
        <f t="shared" si="38"/>
        <v>151</v>
      </c>
      <c r="N345" s="4">
        <f t="shared" si="39"/>
        <v>0.48867313915857608</v>
      </c>
      <c r="O345" s="1">
        <f t="shared" si="40"/>
        <v>-137.60000000000582</v>
      </c>
      <c r="P345" s="5">
        <f t="shared" si="41"/>
        <v>-2.130030959752412E-2</v>
      </c>
      <c r="Q345" s="1" t="str">
        <f>VLOOKUP(B345,dim_stores[#All],2,FALSE)</f>
        <v>Chennai</v>
      </c>
      <c r="R345" s="1" t="str">
        <f>VLOOKUP(D345,dim_products[#All],3,FALSE)</f>
        <v>Grocery &amp; Staples</v>
      </c>
      <c r="S345" s="5"/>
    </row>
    <row r="346" spans="1:19" x14ac:dyDescent="0.25">
      <c r="A346" s="1" t="s">
        <v>397</v>
      </c>
      <c r="B346" t="s">
        <v>52</v>
      </c>
      <c r="C346" t="s">
        <v>10</v>
      </c>
      <c r="D346" t="s">
        <v>61</v>
      </c>
      <c r="E346">
        <v>172</v>
      </c>
      <c r="F346" t="s">
        <v>54</v>
      </c>
      <c r="G346" s="1">
        <f t="shared" si="35"/>
        <v>115.23999999999998</v>
      </c>
      <c r="H346">
        <v>223</v>
      </c>
      <c r="I346" s="1">
        <f t="shared" si="36"/>
        <v>38356</v>
      </c>
      <c r="J346">
        <v>301</v>
      </c>
      <c r="K346" s="1">
        <f t="shared" si="37"/>
        <v>34687.239999999991</v>
      </c>
      <c r="L346" s="1">
        <f>fact_events[[#This Row],[revenue_(before_promo)]]+fact_events[[#This Row],[revenue_(after_promo)]]</f>
        <v>73043.239999999991</v>
      </c>
      <c r="M346" s="1">
        <f t="shared" si="38"/>
        <v>78</v>
      </c>
      <c r="N346" s="4">
        <f t="shared" si="39"/>
        <v>0.34977578475336324</v>
      </c>
      <c r="O346" s="1">
        <f t="shared" si="40"/>
        <v>-3668.7600000000093</v>
      </c>
      <c r="P346" s="5">
        <f t="shared" si="41"/>
        <v>-0.56791950464396423</v>
      </c>
      <c r="Q346" s="1" t="str">
        <f>VLOOKUP(B346,dim_stores[#All],2,FALSE)</f>
        <v>Visakhapatnam</v>
      </c>
      <c r="R346" s="1" t="str">
        <f>VLOOKUP(D346,dim_products[#All],3,FALSE)</f>
        <v>Grocery &amp; Staples</v>
      </c>
      <c r="S346" s="5"/>
    </row>
    <row r="347" spans="1:19" x14ac:dyDescent="0.25">
      <c r="A347" s="1" t="s">
        <v>398</v>
      </c>
      <c r="B347" t="s">
        <v>193</v>
      </c>
      <c r="C347" t="s">
        <v>10</v>
      </c>
      <c r="D347" t="s">
        <v>53</v>
      </c>
      <c r="E347">
        <v>860</v>
      </c>
      <c r="F347" t="s">
        <v>54</v>
      </c>
      <c r="G347" s="1">
        <f t="shared" si="35"/>
        <v>576.19999999999993</v>
      </c>
      <c r="H347">
        <v>477</v>
      </c>
      <c r="I347" s="1">
        <f t="shared" si="36"/>
        <v>410220</v>
      </c>
      <c r="J347">
        <v>658</v>
      </c>
      <c r="K347" s="1">
        <f t="shared" si="37"/>
        <v>379139.6</v>
      </c>
      <c r="L347" s="1">
        <f>fact_events[[#This Row],[revenue_(before_promo)]]+fact_events[[#This Row],[revenue_(after_promo)]]</f>
        <v>789359.6</v>
      </c>
      <c r="M347" s="1">
        <f t="shared" si="38"/>
        <v>181</v>
      </c>
      <c r="N347" s="4">
        <f t="shared" si="39"/>
        <v>0.37945492662473795</v>
      </c>
      <c r="O347" s="1">
        <f t="shared" si="40"/>
        <v>-31080.400000000023</v>
      </c>
      <c r="P347" s="5">
        <f t="shared" si="41"/>
        <v>-4.811207430340561</v>
      </c>
      <c r="Q347" s="1" t="str">
        <f>VLOOKUP(B347,dim_stores[#All],2,FALSE)</f>
        <v>Bengaluru</v>
      </c>
      <c r="R347" s="1" t="str">
        <f>VLOOKUP(D347,dim_products[#All],3,FALSE)</f>
        <v>Grocery &amp; Staples</v>
      </c>
      <c r="S347" s="5"/>
    </row>
    <row r="348" spans="1:19" x14ac:dyDescent="0.25">
      <c r="A348" s="1" t="s">
        <v>399</v>
      </c>
      <c r="B348" t="s">
        <v>47</v>
      </c>
      <c r="C348" t="s">
        <v>15</v>
      </c>
      <c r="D348" t="s">
        <v>28</v>
      </c>
      <c r="E348">
        <v>55</v>
      </c>
      <c r="F348" t="s">
        <v>17</v>
      </c>
      <c r="G348" s="1">
        <f t="shared" si="35"/>
        <v>41.25</v>
      </c>
      <c r="H348">
        <v>112</v>
      </c>
      <c r="I348" s="1">
        <f t="shared" si="36"/>
        <v>6160</v>
      </c>
      <c r="J348">
        <v>85</v>
      </c>
      <c r="K348" s="1">
        <f t="shared" si="37"/>
        <v>3506.25</v>
      </c>
      <c r="L348" s="1">
        <f>fact_events[[#This Row],[revenue_(before_promo)]]+fact_events[[#This Row],[revenue_(after_promo)]]</f>
        <v>9666.25</v>
      </c>
      <c r="M348" s="1">
        <f t="shared" si="38"/>
        <v>-27</v>
      </c>
      <c r="N348" s="4">
        <f t="shared" si="39"/>
        <v>-0.24107142857142858</v>
      </c>
      <c r="O348" s="1">
        <f t="shared" si="40"/>
        <v>-2653.75</v>
      </c>
      <c r="P348" s="5">
        <f t="shared" si="41"/>
        <v>-0.41079721362229105</v>
      </c>
      <c r="Q348" s="1" t="str">
        <f>VLOOKUP(B348,dim_stores[#All],2,FALSE)</f>
        <v>Chennai</v>
      </c>
      <c r="R348" s="1" t="str">
        <f>VLOOKUP(D348,dim_products[#All],3,FALSE)</f>
        <v>Home Care</v>
      </c>
      <c r="S348" s="5"/>
    </row>
    <row r="349" spans="1:19" x14ac:dyDescent="0.25">
      <c r="A349" s="1" t="s">
        <v>400</v>
      </c>
      <c r="B349" t="s">
        <v>40</v>
      </c>
      <c r="C349" t="s">
        <v>15</v>
      </c>
      <c r="D349" t="s">
        <v>68</v>
      </c>
      <c r="E349">
        <v>1020</v>
      </c>
      <c r="F349" t="s">
        <v>21</v>
      </c>
      <c r="G349" s="1">
        <f t="shared" si="35"/>
        <v>510</v>
      </c>
      <c r="H349">
        <v>28</v>
      </c>
      <c r="I349" s="1">
        <f t="shared" si="36"/>
        <v>28560</v>
      </c>
      <c r="J349">
        <v>96</v>
      </c>
      <c r="K349" s="1">
        <f t="shared" si="37"/>
        <v>48960</v>
      </c>
      <c r="L349" s="1">
        <f>fact_events[[#This Row],[revenue_(before_promo)]]+fact_events[[#This Row],[revenue_(after_promo)]]</f>
        <v>77520</v>
      </c>
      <c r="M349" s="1">
        <f t="shared" si="38"/>
        <v>68</v>
      </c>
      <c r="N349" s="4">
        <f t="shared" si="39"/>
        <v>2.4285714285714284</v>
      </c>
      <c r="O349" s="1">
        <f t="shared" si="40"/>
        <v>20400</v>
      </c>
      <c r="P349" s="5">
        <f t="shared" si="41"/>
        <v>3.1578947368421053</v>
      </c>
      <c r="Q349" s="1" t="str">
        <f>VLOOKUP(B349,dim_stores[#All],2,FALSE)</f>
        <v>Madurai</v>
      </c>
      <c r="R349" s="1" t="str">
        <f>VLOOKUP(D349,dim_products[#All],3,FALSE)</f>
        <v>Home Appliances</v>
      </c>
      <c r="S349" s="5"/>
    </row>
    <row r="350" spans="1:19" x14ac:dyDescent="0.25">
      <c r="A350" s="1" t="s">
        <v>401</v>
      </c>
      <c r="B350" t="s">
        <v>37</v>
      </c>
      <c r="C350" t="s">
        <v>15</v>
      </c>
      <c r="D350" t="s">
        <v>20</v>
      </c>
      <c r="E350">
        <v>300</v>
      </c>
      <c r="F350" t="s">
        <v>21</v>
      </c>
      <c r="G350" s="1">
        <f t="shared" si="35"/>
        <v>150</v>
      </c>
      <c r="H350">
        <v>42</v>
      </c>
      <c r="I350" s="1">
        <f t="shared" si="36"/>
        <v>12600</v>
      </c>
      <c r="J350">
        <v>130</v>
      </c>
      <c r="K350" s="1">
        <f t="shared" si="37"/>
        <v>19500</v>
      </c>
      <c r="L350" s="1">
        <f>fact_events[[#This Row],[revenue_(before_promo)]]+fact_events[[#This Row],[revenue_(after_promo)]]</f>
        <v>32100</v>
      </c>
      <c r="M350" s="1">
        <f t="shared" si="38"/>
        <v>88</v>
      </c>
      <c r="N350" s="4">
        <f t="shared" si="39"/>
        <v>2.0952380952380953</v>
      </c>
      <c r="O350" s="1">
        <f t="shared" si="40"/>
        <v>6900</v>
      </c>
      <c r="P350" s="5">
        <f t="shared" si="41"/>
        <v>1.068111455108359</v>
      </c>
      <c r="Q350" s="1" t="str">
        <f>VLOOKUP(B350,dim_stores[#All],2,FALSE)</f>
        <v>Coimbatore</v>
      </c>
      <c r="R350" s="1" t="str">
        <f>VLOOKUP(D350,dim_products[#All],3,FALSE)</f>
        <v>Home Care</v>
      </c>
      <c r="S350" s="5"/>
    </row>
    <row r="351" spans="1:19" x14ac:dyDescent="0.25">
      <c r="A351" s="1" t="s">
        <v>402</v>
      </c>
      <c r="B351" t="s">
        <v>31</v>
      </c>
      <c r="C351" t="s">
        <v>10</v>
      </c>
      <c r="D351" t="s">
        <v>11</v>
      </c>
      <c r="E351">
        <v>190</v>
      </c>
      <c r="F351" t="s">
        <v>12</v>
      </c>
      <c r="G351" s="1">
        <f t="shared" si="35"/>
        <v>95</v>
      </c>
      <c r="H351">
        <v>25</v>
      </c>
      <c r="I351" s="1">
        <f t="shared" si="36"/>
        <v>4750</v>
      </c>
      <c r="J351">
        <v>37</v>
      </c>
      <c r="K351" s="1">
        <f t="shared" si="37"/>
        <v>3515</v>
      </c>
      <c r="L351" s="1">
        <f>fact_events[[#This Row],[revenue_(before_promo)]]+fact_events[[#This Row],[revenue_(after_promo)]]</f>
        <v>8265</v>
      </c>
      <c r="M351" s="1">
        <f t="shared" si="38"/>
        <v>12</v>
      </c>
      <c r="N351" s="4">
        <f t="shared" si="39"/>
        <v>0.48</v>
      </c>
      <c r="O351" s="1">
        <f t="shared" si="40"/>
        <v>-1235</v>
      </c>
      <c r="P351" s="5">
        <f t="shared" si="41"/>
        <v>-0.19117647058823528</v>
      </c>
      <c r="Q351" s="1" t="str">
        <f>VLOOKUP(B351,dim_stores[#All],2,FALSE)</f>
        <v>Visakhapatnam</v>
      </c>
      <c r="R351" s="1" t="str">
        <f>VLOOKUP(D351,dim_products[#All],3,FALSE)</f>
        <v>Personal Care</v>
      </c>
      <c r="S351" s="5"/>
    </row>
    <row r="352" spans="1:19" x14ac:dyDescent="0.25">
      <c r="A352" s="1" t="s">
        <v>403</v>
      </c>
      <c r="B352" t="s">
        <v>27</v>
      </c>
      <c r="C352" t="s">
        <v>10</v>
      </c>
      <c r="D352" t="s">
        <v>35</v>
      </c>
      <c r="E352">
        <v>350</v>
      </c>
      <c r="F352" t="s">
        <v>21</v>
      </c>
      <c r="G352" s="1">
        <f t="shared" si="35"/>
        <v>175</v>
      </c>
      <c r="H352">
        <v>120</v>
      </c>
      <c r="I352" s="1">
        <f t="shared" si="36"/>
        <v>42000</v>
      </c>
      <c r="J352">
        <v>516</v>
      </c>
      <c r="K352" s="1">
        <f t="shared" si="37"/>
        <v>90300</v>
      </c>
      <c r="L352" s="1">
        <f>fact_events[[#This Row],[revenue_(before_promo)]]+fact_events[[#This Row],[revenue_(after_promo)]]</f>
        <v>132300</v>
      </c>
      <c r="M352" s="1">
        <f t="shared" si="38"/>
        <v>396</v>
      </c>
      <c r="N352" s="4">
        <f t="shared" si="39"/>
        <v>3.3</v>
      </c>
      <c r="O352" s="1">
        <f t="shared" si="40"/>
        <v>48300</v>
      </c>
      <c r="P352" s="5">
        <f t="shared" si="41"/>
        <v>7.4767801857585141</v>
      </c>
      <c r="Q352" s="1" t="str">
        <f>VLOOKUP(B352,dim_stores[#All],2,FALSE)</f>
        <v>Bengaluru</v>
      </c>
      <c r="R352" s="1" t="str">
        <f>VLOOKUP(D352,dim_products[#All],3,FALSE)</f>
        <v>Home Appliances</v>
      </c>
      <c r="S352" s="5"/>
    </row>
    <row r="353" spans="1:19" x14ac:dyDescent="0.25">
      <c r="A353" s="1" t="s">
        <v>404</v>
      </c>
      <c r="B353" t="s">
        <v>103</v>
      </c>
      <c r="C353" t="s">
        <v>15</v>
      </c>
      <c r="D353" t="s">
        <v>61</v>
      </c>
      <c r="E353">
        <v>172</v>
      </c>
      <c r="F353" t="s">
        <v>54</v>
      </c>
      <c r="G353" s="1">
        <f t="shared" si="35"/>
        <v>115.23999999999998</v>
      </c>
      <c r="H353">
        <v>311</v>
      </c>
      <c r="I353" s="1">
        <f t="shared" si="36"/>
        <v>53492</v>
      </c>
      <c r="J353">
        <v>385</v>
      </c>
      <c r="K353" s="1">
        <f t="shared" si="37"/>
        <v>44367.399999999994</v>
      </c>
      <c r="L353" s="1">
        <f>fact_events[[#This Row],[revenue_(before_promo)]]+fact_events[[#This Row],[revenue_(after_promo)]]</f>
        <v>97859.4</v>
      </c>
      <c r="M353" s="1">
        <f t="shared" si="38"/>
        <v>74</v>
      </c>
      <c r="N353" s="4">
        <f t="shared" si="39"/>
        <v>0.23794212218649519</v>
      </c>
      <c r="O353" s="1">
        <f t="shared" si="40"/>
        <v>-9124.6000000000058</v>
      </c>
      <c r="P353" s="5">
        <f t="shared" si="41"/>
        <v>-1.4124767801857594</v>
      </c>
      <c r="Q353" s="1" t="str">
        <f>VLOOKUP(B353,dim_stores[#All],2,FALSE)</f>
        <v>Hyderabad</v>
      </c>
      <c r="R353" s="1" t="str">
        <f>VLOOKUP(D353,dim_products[#All],3,FALSE)</f>
        <v>Grocery &amp; Staples</v>
      </c>
      <c r="S353" s="5"/>
    </row>
    <row r="354" spans="1:19" x14ac:dyDescent="0.25">
      <c r="A354" s="1" t="s">
        <v>405</v>
      </c>
      <c r="B354" t="s">
        <v>190</v>
      </c>
      <c r="C354" t="s">
        <v>15</v>
      </c>
      <c r="D354" t="s">
        <v>24</v>
      </c>
      <c r="E354">
        <v>3000</v>
      </c>
      <c r="F354" t="s">
        <v>25</v>
      </c>
      <c r="G354" s="1">
        <f t="shared" si="35"/>
        <v>2500</v>
      </c>
      <c r="H354">
        <v>250</v>
      </c>
      <c r="I354" s="1">
        <f t="shared" si="36"/>
        <v>750000</v>
      </c>
      <c r="J354">
        <v>755</v>
      </c>
      <c r="K354" s="1">
        <f t="shared" si="37"/>
        <v>1887500</v>
      </c>
      <c r="L354" s="1">
        <f>fact_events[[#This Row],[revenue_(before_promo)]]+fact_events[[#This Row],[revenue_(after_promo)]]</f>
        <v>2637500</v>
      </c>
      <c r="M354" s="1">
        <f t="shared" si="38"/>
        <v>505</v>
      </c>
      <c r="N354" s="4">
        <f t="shared" si="39"/>
        <v>2.02</v>
      </c>
      <c r="O354" s="1">
        <f t="shared" si="40"/>
        <v>1137500</v>
      </c>
      <c r="P354" s="5">
        <f t="shared" si="41"/>
        <v>176.08359133126936</v>
      </c>
      <c r="Q354" s="1" t="str">
        <f>VLOOKUP(B354,dim_stores[#All],2,FALSE)</f>
        <v>Visakhapatnam</v>
      </c>
      <c r="R354" s="1" t="str">
        <f>VLOOKUP(D354,dim_products[#All],3,FALSE)</f>
        <v>Combo1</v>
      </c>
      <c r="S354" s="5"/>
    </row>
    <row r="355" spans="1:19" x14ac:dyDescent="0.25">
      <c r="A355" s="1" t="s">
        <v>406</v>
      </c>
      <c r="B355" t="s">
        <v>126</v>
      </c>
      <c r="C355" t="s">
        <v>15</v>
      </c>
      <c r="D355" t="s">
        <v>68</v>
      </c>
      <c r="E355">
        <v>1020</v>
      </c>
      <c r="F355" t="s">
        <v>21</v>
      </c>
      <c r="G355" s="1">
        <f t="shared" si="35"/>
        <v>510</v>
      </c>
      <c r="H355">
        <v>22</v>
      </c>
      <c r="I355" s="1">
        <f t="shared" si="36"/>
        <v>22440</v>
      </c>
      <c r="J355">
        <v>69</v>
      </c>
      <c r="K355" s="1">
        <f t="shared" si="37"/>
        <v>35190</v>
      </c>
      <c r="L355" s="1">
        <f>fact_events[[#This Row],[revenue_(before_promo)]]+fact_events[[#This Row],[revenue_(after_promo)]]</f>
        <v>57630</v>
      </c>
      <c r="M355" s="1">
        <f t="shared" si="38"/>
        <v>47</v>
      </c>
      <c r="N355" s="4">
        <f t="shared" si="39"/>
        <v>2.1363636363636362</v>
      </c>
      <c r="O355" s="1">
        <f t="shared" si="40"/>
        <v>12750</v>
      </c>
      <c r="P355" s="5">
        <f t="shared" si="41"/>
        <v>1.9736842105263157</v>
      </c>
      <c r="Q355" s="1" t="str">
        <f>VLOOKUP(B355,dim_stores[#All],2,FALSE)</f>
        <v>Mangalore</v>
      </c>
      <c r="R355" s="1" t="str">
        <f>VLOOKUP(D355,dim_products[#All],3,FALSE)</f>
        <v>Home Appliances</v>
      </c>
      <c r="S355" s="5"/>
    </row>
    <row r="356" spans="1:19" x14ac:dyDescent="0.25">
      <c r="A356" s="1" t="s">
        <v>407</v>
      </c>
      <c r="B356" t="s">
        <v>115</v>
      </c>
      <c r="C356" t="s">
        <v>15</v>
      </c>
      <c r="D356" t="s">
        <v>20</v>
      </c>
      <c r="E356">
        <v>300</v>
      </c>
      <c r="F356" t="s">
        <v>21</v>
      </c>
      <c r="G356" s="1">
        <f t="shared" si="35"/>
        <v>150</v>
      </c>
      <c r="H356">
        <v>63</v>
      </c>
      <c r="I356" s="1">
        <f t="shared" si="36"/>
        <v>18900</v>
      </c>
      <c r="J356">
        <v>213</v>
      </c>
      <c r="K356" s="1">
        <f t="shared" si="37"/>
        <v>31950</v>
      </c>
      <c r="L356" s="1">
        <f>fact_events[[#This Row],[revenue_(before_promo)]]+fact_events[[#This Row],[revenue_(after_promo)]]</f>
        <v>50850</v>
      </c>
      <c r="M356" s="1">
        <f t="shared" si="38"/>
        <v>150</v>
      </c>
      <c r="N356" s="4">
        <f t="shared" si="39"/>
        <v>2.3809523809523809</v>
      </c>
      <c r="O356" s="1">
        <f t="shared" si="40"/>
        <v>13050</v>
      </c>
      <c r="P356" s="5">
        <f t="shared" si="41"/>
        <v>2.0201238390092877</v>
      </c>
      <c r="Q356" s="1" t="str">
        <f>VLOOKUP(B356,dim_stores[#All],2,FALSE)</f>
        <v>Bengaluru</v>
      </c>
      <c r="R356" s="1" t="str">
        <f>VLOOKUP(D356,dim_products[#All],3,FALSE)</f>
        <v>Home Care</v>
      </c>
      <c r="S356" s="5"/>
    </row>
    <row r="357" spans="1:19" x14ac:dyDescent="0.25">
      <c r="A357" s="1" t="s">
        <v>408</v>
      </c>
      <c r="B357" t="s">
        <v>113</v>
      </c>
      <c r="C357" t="s">
        <v>10</v>
      </c>
      <c r="D357" t="s">
        <v>61</v>
      </c>
      <c r="E357">
        <v>172</v>
      </c>
      <c r="F357" t="s">
        <v>54</v>
      </c>
      <c r="G357" s="1">
        <f t="shared" si="35"/>
        <v>115.23999999999998</v>
      </c>
      <c r="H357">
        <v>270</v>
      </c>
      <c r="I357" s="1">
        <f t="shared" si="36"/>
        <v>46440</v>
      </c>
      <c r="J357">
        <v>340</v>
      </c>
      <c r="K357" s="1">
        <f t="shared" si="37"/>
        <v>39181.599999999991</v>
      </c>
      <c r="L357" s="1">
        <f>fact_events[[#This Row],[revenue_(before_promo)]]+fact_events[[#This Row],[revenue_(after_promo)]]</f>
        <v>85621.599999999991</v>
      </c>
      <c r="M357" s="1">
        <f t="shared" si="38"/>
        <v>70</v>
      </c>
      <c r="N357" s="4">
        <f t="shared" si="39"/>
        <v>0.25925925925925924</v>
      </c>
      <c r="O357" s="1">
        <f t="shared" si="40"/>
        <v>-7258.4000000000087</v>
      </c>
      <c r="P357" s="5">
        <f t="shared" si="41"/>
        <v>-1.1235913312693513</v>
      </c>
      <c r="Q357" s="1" t="str">
        <f>VLOOKUP(B357,dim_stores[#All],2,FALSE)</f>
        <v>Chennai</v>
      </c>
      <c r="R357" s="1" t="str">
        <f>VLOOKUP(D357,dim_products[#All],3,FALSE)</f>
        <v>Grocery &amp; Staples</v>
      </c>
      <c r="S357" s="5"/>
    </row>
    <row r="358" spans="1:19" x14ac:dyDescent="0.25">
      <c r="A358" s="1" t="s">
        <v>409</v>
      </c>
      <c r="B358" t="s">
        <v>137</v>
      </c>
      <c r="C358" t="s">
        <v>10</v>
      </c>
      <c r="D358" t="s">
        <v>43</v>
      </c>
      <c r="E358">
        <v>415</v>
      </c>
      <c r="F358" t="s">
        <v>17</v>
      </c>
      <c r="G358" s="1">
        <f t="shared" si="35"/>
        <v>311.25</v>
      </c>
      <c r="H358">
        <v>15</v>
      </c>
      <c r="I358" s="1">
        <f t="shared" si="36"/>
        <v>6225</v>
      </c>
      <c r="J358">
        <v>12</v>
      </c>
      <c r="K358" s="1">
        <f t="shared" si="37"/>
        <v>3735</v>
      </c>
      <c r="L358" s="1">
        <f>fact_events[[#This Row],[revenue_(before_promo)]]+fact_events[[#This Row],[revenue_(after_promo)]]</f>
        <v>9960</v>
      </c>
      <c r="M358" s="1">
        <f t="shared" si="38"/>
        <v>-3</v>
      </c>
      <c r="N358" s="4">
        <f t="shared" si="39"/>
        <v>-0.2</v>
      </c>
      <c r="O358" s="1">
        <f t="shared" si="40"/>
        <v>-2490</v>
      </c>
      <c r="P358" s="5">
        <f t="shared" si="41"/>
        <v>-0.38544891640866874</v>
      </c>
      <c r="Q358" s="1" t="str">
        <f>VLOOKUP(B358,dim_stores[#All],2,FALSE)</f>
        <v>Mangalore</v>
      </c>
      <c r="R358" s="1" t="str">
        <f>VLOOKUP(D358,dim_products[#All],3,FALSE)</f>
        <v>Home Care</v>
      </c>
      <c r="S358" s="5"/>
    </row>
    <row r="359" spans="1:19" x14ac:dyDescent="0.25">
      <c r="A359" s="1" t="s">
        <v>410</v>
      </c>
      <c r="B359" t="s">
        <v>137</v>
      </c>
      <c r="C359" t="s">
        <v>10</v>
      </c>
      <c r="D359" t="s">
        <v>16</v>
      </c>
      <c r="E359">
        <v>200</v>
      </c>
      <c r="F359" t="s">
        <v>21</v>
      </c>
      <c r="G359" s="1">
        <f t="shared" si="35"/>
        <v>100</v>
      </c>
      <c r="H359">
        <v>190</v>
      </c>
      <c r="I359" s="1">
        <f t="shared" si="36"/>
        <v>38000</v>
      </c>
      <c r="J359">
        <v>752</v>
      </c>
      <c r="K359" s="1">
        <f t="shared" si="37"/>
        <v>75200</v>
      </c>
      <c r="L359" s="1">
        <f>fact_events[[#This Row],[revenue_(before_promo)]]+fact_events[[#This Row],[revenue_(after_promo)]]</f>
        <v>113200</v>
      </c>
      <c r="M359" s="1">
        <f t="shared" si="38"/>
        <v>562</v>
      </c>
      <c r="N359" s="4">
        <f t="shared" si="39"/>
        <v>2.9578947368421051</v>
      </c>
      <c r="O359" s="1">
        <f t="shared" si="40"/>
        <v>37200</v>
      </c>
      <c r="P359" s="5">
        <f t="shared" si="41"/>
        <v>5.7585139318885448</v>
      </c>
      <c r="Q359" s="1" t="str">
        <f>VLOOKUP(B359,dim_stores[#All],2,FALSE)</f>
        <v>Mangalore</v>
      </c>
      <c r="R359" s="1" t="str">
        <f>VLOOKUP(D359,dim_products[#All],3,FALSE)</f>
        <v>Grocery &amp; Staples</v>
      </c>
      <c r="S359" s="5"/>
    </row>
    <row r="360" spans="1:19" x14ac:dyDescent="0.25">
      <c r="A360" s="1" t="s">
        <v>411</v>
      </c>
      <c r="B360" t="s">
        <v>78</v>
      </c>
      <c r="C360" t="s">
        <v>15</v>
      </c>
      <c r="D360" t="s">
        <v>32</v>
      </c>
      <c r="E360">
        <v>65</v>
      </c>
      <c r="F360" t="s">
        <v>12</v>
      </c>
      <c r="G360" s="1">
        <f t="shared" si="35"/>
        <v>32.5</v>
      </c>
      <c r="H360">
        <v>129</v>
      </c>
      <c r="I360" s="1">
        <f t="shared" si="36"/>
        <v>8385</v>
      </c>
      <c r="J360">
        <v>167</v>
      </c>
      <c r="K360" s="1">
        <f t="shared" si="37"/>
        <v>5427.5</v>
      </c>
      <c r="L360" s="1">
        <f>fact_events[[#This Row],[revenue_(before_promo)]]+fact_events[[#This Row],[revenue_(after_promo)]]</f>
        <v>13812.5</v>
      </c>
      <c r="M360" s="1">
        <f t="shared" si="38"/>
        <v>38</v>
      </c>
      <c r="N360" s="4">
        <f t="shared" si="39"/>
        <v>0.29457364341085274</v>
      </c>
      <c r="O360" s="1">
        <f t="shared" si="40"/>
        <v>-2957.5</v>
      </c>
      <c r="P360" s="5">
        <f t="shared" si="41"/>
        <v>-0.45781733746130032</v>
      </c>
      <c r="Q360" s="1" t="str">
        <f>VLOOKUP(B360,dim_stores[#All],2,FALSE)</f>
        <v>Mysuru</v>
      </c>
      <c r="R360" s="1" t="str">
        <f>VLOOKUP(D360,dim_products[#All],3,FALSE)</f>
        <v>Personal Care</v>
      </c>
      <c r="S360" s="5"/>
    </row>
    <row r="361" spans="1:19" x14ac:dyDescent="0.25">
      <c r="A361" s="1" t="s">
        <v>412</v>
      </c>
      <c r="B361" t="s">
        <v>95</v>
      </c>
      <c r="C361" t="s">
        <v>15</v>
      </c>
      <c r="D361" t="s">
        <v>11</v>
      </c>
      <c r="E361">
        <v>190</v>
      </c>
      <c r="F361" t="s">
        <v>12</v>
      </c>
      <c r="G361" s="1">
        <f t="shared" si="35"/>
        <v>95</v>
      </c>
      <c r="H361">
        <v>91</v>
      </c>
      <c r="I361" s="1">
        <f t="shared" si="36"/>
        <v>17290</v>
      </c>
      <c r="J361">
        <v>116</v>
      </c>
      <c r="K361" s="1">
        <f t="shared" si="37"/>
        <v>11020</v>
      </c>
      <c r="L361" s="1">
        <f>fact_events[[#This Row],[revenue_(before_promo)]]+fact_events[[#This Row],[revenue_(after_promo)]]</f>
        <v>28310</v>
      </c>
      <c r="M361" s="1">
        <f t="shared" si="38"/>
        <v>25</v>
      </c>
      <c r="N361" s="4">
        <f t="shared" si="39"/>
        <v>0.27472527472527475</v>
      </c>
      <c r="O361" s="1">
        <f t="shared" si="40"/>
        <v>-6270</v>
      </c>
      <c r="P361" s="5">
        <f t="shared" si="41"/>
        <v>-0.97058823529411764</v>
      </c>
      <c r="Q361" s="1" t="str">
        <f>VLOOKUP(B361,dim_stores[#All],2,FALSE)</f>
        <v>Hyderabad</v>
      </c>
      <c r="R361" s="1" t="str">
        <f>VLOOKUP(D361,dim_products[#All],3,FALSE)</f>
        <v>Personal Care</v>
      </c>
      <c r="S361" s="5"/>
    </row>
    <row r="362" spans="1:19" x14ac:dyDescent="0.25">
      <c r="A362" s="1" t="s">
        <v>413</v>
      </c>
      <c r="B362" t="s">
        <v>89</v>
      </c>
      <c r="C362" t="s">
        <v>15</v>
      </c>
      <c r="D362" t="s">
        <v>43</v>
      </c>
      <c r="E362">
        <v>415</v>
      </c>
      <c r="F362" t="s">
        <v>17</v>
      </c>
      <c r="G362" s="1">
        <f t="shared" si="35"/>
        <v>311.25</v>
      </c>
      <c r="H362">
        <v>49</v>
      </c>
      <c r="I362" s="1">
        <f t="shared" si="36"/>
        <v>20335</v>
      </c>
      <c r="J362">
        <v>40</v>
      </c>
      <c r="K362" s="1">
        <f t="shared" si="37"/>
        <v>12450</v>
      </c>
      <c r="L362" s="1">
        <f>fact_events[[#This Row],[revenue_(before_promo)]]+fact_events[[#This Row],[revenue_(after_promo)]]</f>
        <v>32785</v>
      </c>
      <c r="M362" s="1">
        <f t="shared" si="38"/>
        <v>-9</v>
      </c>
      <c r="N362" s="4">
        <f t="shared" si="39"/>
        <v>-0.18367346938775511</v>
      </c>
      <c r="O362" s="1">
        <f t="shared" si="40"/>
        <v>-7885</v>
      </c>
      <c r="P362" s="5">
        <f t="shared" si="41"/>
        <v>-1.2205882352941178</v>
      </c>
      <c r="Q362" s="1" t="str">
        <f>VLOOKUP(B362,dim_stores[#All],2,FALSE)</f>
        <v>Vijayawada</v>
      </c>
      <c r="R362" s="1" t="str">
        <f>VLOOKUP(D362,dim_products[#All],3,FALSE)</f>
        <v>Home Care</v>
      </c>
      <c r="S362" s="5"/>
    </row>
    <row r="363" spans="1:19" x14ac:dyDescent="0.25">
      <c r="A363" s="1" t="s">
        <v>414</v>
      </c>
      <c r="B363" t="s">
        <v>19</v>
      </c>
      <c r="C363" t="s">
        <v>15</v>
      </c>
      <c r="D363" t="s">
        <v>20</v>
      </c>
      <c r="E363">
        <v>300</v>
      </c>
      <c r="F363" t="s">
        <v>21</v>
      </c>
      <c r="G363" s="1">
        <f t="shared" si="35"/>
        <v>150</v>
      </c>
      <c r="H363">
        <v>31</v>
      </c>
      <c r="I363" s="1">
        <f t="shared" si="36"/>
        <v>9300</v>
      </c>
      <c r="J363">
        <v>105</v>
      </c>
      <c r="K363" s="1">
        <f t="shared" si="37"/>
        <v>15750</v>
      </c>
      <c r="L363" s="1">
        <f>fact_events[[#This Row],[revenue_(before_promo)]]+fact_events[[#This Row],[revenue_(after_promo)]]</f>
        <v>25050</v>
      </c>
      <c r="M363" s="1">
        <f t="shared" si="38"/>
        <v>74</v>
      </c>
      <c r="N363" s="4">
        <f t="shared" si="39"/>
        <v>2.3870967741935485</v>
      </c>
      <c r="O363" s="1">
        <f t="shared" si="40"/>
        <v>6450</v>
      </c>
      <c r="P363" s="5">
        <f t="shared" si="41"/>
        <v>0.99845201238390091</v>
      </c>
      <c r="Q363" s="1" t="str">
        <f>VLOOKUP(B363,dim_stores[#All],2,FALSE)</f>
        <v>Vijayawada</v>
      </c>
      <c r="R363" s="1" t="str">
        <f>VLOOKUP(D363,dim_products[#All],3,FALSE)</f>
        <v>Home Care</v>
      </c>
      <c r="S363" s="5"/>
    </row>
    <row r="364" spans="1:19" x14ac:dyDescent="0.25">
      <c r="A364" s="1" t="s">
        <v>415</v>
      </c>
      <c r="B364" t="s">
        <v>23</v>
      </c>
      <c r="C364" t="s">
        <v>15</v>
      </c>
      <c r="D364" t="s">
        <v>61</v>
      </c>
      <c r="E364">
        <v>172</v>
      </c>
      <c r="F364" t="s">
        <v>54</v>
      </c>
      <c r="G364" s="1">
        <f t="shared" si="35"/>
        <v>115.23999999999998</v>
      </c>
      <c r="H364">
        <v>182</v>
      </c>
      <c r="I364" s="1">
        <f t="shared" si="36"/>
        <v>31304</v>
      </c>
      <c r="J364">
        <v>223</v>
      </c>
      <c r="K364" s="1">
        <f t="shared" si="37"/>
        <v>25698.519999999997</v>
      </c>
      <c r="L364" s="1">
        <f>fact_events[[#This Row],[revenue_(before_promo)]]+fact_events[[#This Row],[revenue_(after_promo)]]</f>
        <v>57002.52</v>
      </c>
      <c r="M364" s="1">
        <f t="shared" si="38"/>
        <v>41</v>
      </c>
      <c r="N364" s="4">
        <f t="shared" si="39"/>
        <v>0.22527472527472528</v>
      </c>
      <c r="O364" s="1">
        <f t="shared" si="40"/>
        <v>-5605.4800000000032</v>
      </c>
      <c r="P364" s="5">
        <f t="shared" si="41"/>
        <v>-0.86772136222910268</v>
      </c>
      <c r="Q364" s="1" t="str">
        <f>VLOOKUP(B364,dim_stores[#All],2,FALSE)</f>
        <v>Coimbatore</v>
      </c>
      <c r="R364" s="1" t="str">
        <f>VLOOKUP(D364,dim_products[#All],3,FALSE)</f>
        <v>Grocery &amp; Staples</v>
      </c>
      <c r="S364" s="5"/>
    </row>
    <row r="365" spans="1:19" x14ac:dyDescent="0.25">
      <c r="A365" s="1" t="s">
        <v>416</v>
      </c>
      <c r="B365" t="s">
        <v>70</v>
      </c>
      <c r="C365" t="s">
        <v>10</v>
      </c>
      <c r="D365" t="s">
        <v>28</v>
      </c>
      <c r="E365">
        <v>55</v>
      </c>
      <c r="F365" t="s">
        <v>17</v>
      </c>
      <c r="G365" s="1">
        <f t="shared" si="35"/>
        <v>41.25</v>
      </c>
      <c r="H365">
        <v>28</v>
      </c>
      <c r="I365" s="1">
        <f t="shared" si="36"/>
        <v>1540</v>
      </c>
      <c r="J365">
        <v>22</v>
      </c>
      <c r="K365" s="1">
        <f t="shared" si="37"/>
        <v>907.5</v>
      </c>
      <c r="L365" s="1">
        <f>fact_events[[#This Row],[revenue_(before_promo)]]+fact_events[[#This Row],[revenue_(after_promo)]]</f>
        <v>2447.5</v>
      </c>
      <c r="M365" s="1">
        <f t="shared" si="38"/>
        <v>-6</v>
      </c>
      <c r="N365" s="4">
        <f t="shared" si="39"/>
        <v>-0.21428571428571427</v>
      </c>
      <c r="O365" s="1">
        <f t="shared" si="40"/>
        <v>-632.5</v>
      </c>
      <c r="P365" s="5">
        <f t="shared" si="41"/>
        <v>-9.791021671826626E-2</v>
      </c>
      <c r="Q365" s="1" t="str">
        <f>VLOOKUP(B365,dim_stores[#All],2,FALSE)</f>
        <v>Chennai</v>
      </c>
      <c r="R365" s="1" t="str">
        <f>VLOOKUP(D365,dim_products[#All],3,FALSE)</f>
        <v>Home Care</v>
      </c>
      <c r="S365" s="5"/>
    </row>
    <row r="366" spans="1:19" x14ac:dyDescent="0.25">
      <c r="A366" s="1" t="s">
        <v>417</v>
      </c>
      <c r="B366" t="s">
        <v>89</v>
      </c>
      <c r="C366" t="s">
        <v>15</v>
      </c>
      <c r="D366" t="s">
        <v>32</v>
      </c>
      <c r="E366">
        <v>65</v>
      </c>
      <c r="F366" t="s">
        <v>12</v>
      </c>
      <c r="G366" s="1">
        <f t="shared" si="35"/>
        <v>32.5</v>
      </c>
      <c r="H366">
        <v>71</v>
      </c>
      <c r="I366" s="1">
        <f t="shared" si="36"/>
        <v>4615</v>
      </c>
      <c r="J366">
        <v>95</v>
      </c>
      <c r="K366" s="1">
        <f t="shared" si="37"/>
        <v>3087.5</v>
      </c>
      <c r="L366" s="1">
        <f>fact_events[[#This Row],[revenue_(before_promo)]]+fact_events[[#This Row],[revenue_(after_promo)]]</f>
        <v>7702.5</v>
      </c>
      <c r="M366" s="1">
        <f t="shared" si="38"/>
        <v>24</v>
      </c>
      <c r="N366" s="4">
        <f t="shared" si="39"/>
        <v>0.3380281690140845</v>
      </c>
      <c r="O366" s="1">
        <f t="shared" si="40"/>
        <v>-1527.5</v>
      </c>
      <c r="P366" s="5">
        <f t="shared" si="41"/>
        <v>-0.23645510835913314</v>
      </c>
      <c r="Q366" s="1" t="str">
        <f>VLOOKUP(B366,dim_stores[#All],2,FALSE)</f>
        <v>Vijayawada</v>
      </c>
      <c r="R366" s="1" t="str">
        <f>VLOOKUP(D366,dim_products[#All],3,FALSE)</f>
        <v>Personal Care</v>
      </c>
      <c r="S366" s="5"/>
    </row>
    <row r="367" spans="1:19" x14ac:dyDescent="0.25">
      <c r="A367" s="1" t="s">
        <v>418</v>
      </c>
      <c r="B367" t="s">
        <v>91</v>
      </c>
      <c r="C367" t="s">
        <v>10</v>
      </c>
      <c r="D367" t="s">
        <v>53</v>
      </c>
      <c r="E367">
        <v>860</v>
      </c>
      <c r="F367" t="s">
        <v>54</v>
      </c>
      <c r="G367" s="1">
        <f t="shared" si="35"/>
        <v>576.19999999999993</v>
      </c>
      <c r="H367">
        <v>595</v>
      </c>
      <c r="I367" s="1">
        <f t="shared" si="36"/>
        <v>511700</v>
      </c>
      <c r="J367">
        <v>892</v>
      </c>
      <c r="K367" s="1">
        <f t="shared" si="37"/>
        <v>513970.39999999997</v>
      </c>
      <c r="L367" s="1">
        <f>fact_events[[#This Row],[revenue_(before_promo)]]+fact_events[[#This Row],[revenue_(after_promo)]]</f>
        <v>1025670.3999999999</v>
      </c>
      <c r="M367" s="1">
        <f t="shared" si="38"/>
        <v>297</v>
      </c>
      <c r="N367" s="4">
        <f t="shared" si="39"/>
        <v>0.49915966386554622</v>
      </c>
      <c r="O367" s="1">
        <f t="shared" si="40"/>
        <v>2270.3999999999651</v>
      </c>
      <c r="P367" s="5">
        <f t="shared" si="41"/>
        <v>0.35145510835912774</v>
      </c>
      <c r="Q367" s="1" t="str">
        <f>VLOOKUP(B367,dim_stores[#All],2,FALSE)</f>
        <v>Hyderabad</v>
      </c>
      <c r="R367" s="1" t="str">
        <f>VLOOKUP(D367,dim_products[#All],3,FALSE)</f>
        <v>Grocery &amp; Staples</v>
      </c>
      <c r="S367" s="5"/>
    </row>
    <row r="368" spans="1:19" x14ac:dyDescent="0.25">
      <c r="A368" s="1" t="s">
        <v>419</v>
      </c>
      <c r="B368" t="s">
        <v>45</v>
      </c>
      <c r="C368" t="s">
        <v>10</v>
      </c>
      <c r="D368" t="s">
        <v>61</v>
      </c>
      <c r="E368">
        <v>172</v>
      </c>
      <c r="F368" t="s">
        <v>54</v>
      </c>
      <c r="G368" s="1">
        <f t="shared" si="35"/>
        <v>115.23999999999998</v>
      </c>
      <c r="H368">
        <v>306</v>
      </c>
      <c r="I368" s="1">
        <f t="shared" si="36"/>
        <v>52632</v>
      </c>
      <c r="J368">
        <v>416</v>
      </c>
      <c r="K368" s="1">
        <f t="shared" si="37"/>
        <v>47939.839999999989</v>
      </c>
      <c r="L368" s="1">
        <f>fact_events[[#This Row],[revenue_(before_promo)]]+fact_events[[#This Row],[revenue_(after_promo)]]</f>
        <v>100571.84</v>
      </c>
      <c r="M368" s="1">
        <f t="shared" si="38"/>
        <v>110</v>
      </c>
      <c r="N368" s="4">
        <f t="shared" si="39"/>
        <v>0.35947712418300654</v>
      </c>
      <c r="O368" s="1">
        <f t="shared" si="40"/>
        <v>-4692.1600000000108</v>
      </c>
      <c r="P368" s="5">
        <f t="shared" si="41"/>
        <v>-0.72634055727554347</v>
      </c>
      <c r="Q368" s="1" t="str">
        <f>VLOOKUP(B368,dim_stores[#All],2,FALSE)</f>
        <v>Hyderabad</v>
      </c>
      <c r="R368" s="1" t="str">
        <f>VLOOKUP(D368,dim_products[#All],3,FALSE)</f>
        <v>Grocery &amp; Staples</v>
      </c>
      <c r="S368" s="5"/>
    </row>
    <row r="369" spans="1:19" x14ac:dyDescent="0.25">
      <c r="A369" s="1" t="s">
        <v>420</v>
      </c>
      <c r="B369" t="s">
        <v>99</v>
      </c>
      <c r="C369" t="s">
        <v>10</v>
      </c>
      <c r="D369" t="s">
        <v>28</v>
      </c>
      <c r="E369">
        <v>55</v>
      </c>
      <c r="F369" t="s">
        <v>17</v>
      </c>
      <c r="G369" s="1">
        <f t="shared" si="35"/>
        <v>41.25</v>
      </c>
      <c r="H369">
        <v>19</v>
      </c>
      <c r="I369" s="1">
        <f t="shared" si="36"/>
        <v>1045</v>
      </c>
      <c r="J369">
        <v>15</v>
      </c>
      <c r="K369" s="1">
        <f t="shared" si="37"/>
        <v>618.75</v>
      </c>
      <c r="L369" s="1">
        <f>fact_events[[#This Row],[revenue_(before_promo)]]+fact_events[[#This Row],[revenue_(after_promo)]]</f>
        <v>1663.75</v>
      </c>
      <c r="M369" s="1">
        <f t="shared" si="38"/>
        <v>-4</v>
      </c>
      <c r="N369" s="4">
        <f t="shared" si="39"/>
        <v>-0.21052631578947367</v>
      </c>
      <c r="O369" s="1">
        <f t="shared" si="40"/>
        <v>-426.25</v>
      </c>
      <c r="P369" s="5">
        <f t="shared" si="41"/>
        <v>-6.5982972136222909E-2</v>
      </c>
      <c r="Q369" s="1" t="str">
        <f>VLOOKUP(B369,dim_stores[#All],2,FALSE)</f>
        <v>Coimbatore</v>
      </c>
      <c r="R369" s="1" t="str">
        <f>VLOOKUP(D369,dim_products[#All],3,FALSE)</f>
        <v>Home Care</v>
      </c>
      <c r="S369" s="5"/>
    </row>
    <row r="370" spans="1:19" x14ac:dyDescent="0.25">
      <c r="A370" s="1" t="s">
        <v>421</v>
      </c>
      <c r="B370" t="s">
        <v>117</v>
      </c>
      <c r="C370" t="s">
        <v>15</v>
      </c>
      <c r="D370" t="s">
        <v>68</v>
      </c>
      <c r="E370">
        <v>1020</v>
      </c>
      <c r="F370" t="s">
        <v>21</v>
      </c>
      <c r="G370" s="1">
        <f t="shared" si="35"/>
        <v>510</v>
      </c>
      <c r="H370">
        <v>24</v>
      </c>
      <c r="I370" s="1">
        <f t="shared" si="36"/>
        <v>24480</v>
      </c>
      <c r="J370">
        <v>80</v>
      </c>
      <c r="K370" s="1">
        <f t="shared" si="37"/>
        <v>40800</v>
      </c>
      <c r="L370" s="1">
        <f>fact_events[[#This Row],[revenue_(before_promo)]]+fact_events[[#This Row],[revenue_(after_promo)]]</f>
        <v>65280</v>
      </c>
      <c r="M370" s="1">
        <f t="shared" si="38"/>
        <v>56</v>
      </c>
      <c r="N370" s="4">
        <f t="shared" si="39"/>
        <v>2.3333333333333335</v>
      </c>
      <c r="O370" s="1">
        <f t="shared" si="40"/>
        <v>16320</v>
      </c>
      <c r="P370" s="5">
        <f t="shared" si="41"/>
        <v>2.5263157894736841</v>
      </c>
      <c r="Q370" s="1" t="str">
        <f>VLOOKUP(B370,dim_stores[#All],2,FALSE)</f>
        <v>Mangalore</v>
      </c>
      <c r="R370" s="1" t="str">
        <f>VLOOKUP(D370,dim_products[#All],3,FALSE)</f>
        <v>Home Appliances</v>
      </c>
      <c r="S370" s="5"/>
    </row>
    <row r="371" spans="1:19" x14ac:dyDescent="0.25">
      <c r="A371" s="1" t="s">
        <v>422</v>
      </c>
      <c r="B371" t="s">
        <v>107</v>
      </c>
      <c r="C371" t="s">
        <v>10</v>
      </c>
      <c r="D371" t="s">
        <v>35</v>
      </c>
      <c r="E371">
        <v>350</v>
      </c>
      <c r="F371" t="s">
        <v>21</v>
      </c>
      <c r="G371" s="1">
        <f t="shared" si="35"/>
        <v>175</v>
      </c>
      <c r="H371">
        <v>82</v>
      </c>
      <c r="I371" s="1">
        <f t="shared" si="36"/>
        <v>28700</v>
      </c>
      <c r="J371">
        <v>323</v>
      </c>
      <c r="K371" s="1">
        <f t="shared" si="37"/>
        <v>56525</v>
      </c>
      <c r="L371" s="1">
        <f>fact_events[[#This Row],[revenue_(before_promo)]]+fact_events[[#This Row],[revenue_(after_promo)]]</f>
        <v>85225</v>
      </c>
      <c r="M371" s="1">
        <f t="shared" si="38"/>
        <v>241</v>
      </c>
      <c r="N371" s="4">
        <f t="shared" si="39"/>
        <v>2.9390243902439024</v>
      </c>
      <c r="O371" s="1">
        <f t="shared" si="40"/>
        <v>27825</v>
      </c>
      <c r="P371" s="5">
        <f t="shared" si="41"/>
        <v>4.3072755417956659</v>
      </c>
      <c r="Q371" s="1" t="str">
        <f>VLOOKUP(B371,dim_stores[#All],2,FALSE)</f>
        <v>Coimbatore</v>
      </c>
      <c r="R371" s="1" t="str">
        <f>VLOOKUP(D371,dim_products[#All],3,FALSE)</f>
        <v>Home Appliances</v>
      </c>
      <c r="S371" s="5"/>
    </row>
    <row r="372" spans="1:19" x14ac:dyDescent="0.25">
      <c r="A372" s="1" t="s">
        <v>423</v>
      </c>
      <c r="B372" t="s">
        <v>14</v>
      </c>
      <c r="C372" t="s">
        <v>15</v>
      </c>
      <c r="D372" t="s">
        <v>61</v>
      </c>
      <c r="E372">
        <v>172</v>
      </c>
      <c r="F372" t="s">
        <v>54</v>
      </c>
      <c r="G372" s="1">
        <f t="shared" si="35"/>
        <v>115.23999999999998</v>
      </c>
      <c r="H372">
        <v>332</v>
      </c>
      <c r="I372" s="1">
        <f t="shared" si="36"/>
        <v>57104</v>
      </c>
      <c r="J372">
        <v>471</v>
      </c>
      <c r="K372" s="1">
        <f t="shared" si="37"/>
        <v>54278.039999999994</v>
      </c>
      <c r="L372" s="1">
        <f>fact_events[[#This Row],[revenue_(before_promo)]]+fact_events[[#This Row],[revenue_(after_promo)]]</f>
        <v>111382.04</v>
      </c>
      <c r="M372" s="1">
        <f t="shared" si="38"/>
        <v>139</v>
      </c>
      <c r="N372" s="4">
        <f t="shared" si="39"/>
        <v>0.41867469879518071</v>
      </c>
      <c r="O372" s="1">
        <f t="shared" si="40"/>
        <v>-2825.9600000000064</v>
      </c>
      <c r="P372" s="5">
        <f t="shared" si="41"/>
        <v>-0.43745510835913409</v>
      </c>
      <c r="Q372" s="1" t="str">
        <f>VLOOKUP(B372,dim_stores[#All],2,FALSE)</f>
        <v>Bengaluru</v>
      </c>
      <c r="R372" s="1" t="str">
        <f>VLOOKUP(D372,dim_products[#All],3,FALSE)</f>
        <v>Grocery &amp; Staples</v>
      </c>
      <c r="S372" s="5"/>
    </row>
    <row r="373" spans="1:19" x14ac:dyDescent="0.25">
      <c r="A373" s="1" t="s">
        <v>424</v>
      </c>
      <c r="B373" t="s">
        <v>107</v>
      </c>
      <c r="C373" t="s">
        <v>15</v>
      </c>
      <c r="D373" t="s">
        <v>35</v>
      </c>
      <c r="E373">
        <v>350</v>
      </c>
      <c r="F373" t="s">
        <v>21</v>
      </c>
      <c r="G373" s="1">
        <f t="shared" si="35"/>
        <v>175</v>
      </c>
      <c r="H373">
        <v>52</v>
      </c>
      <c r="I373" s="1">
        <f t="shared" si="36"/>
        <v>18200</v>
      </c>
      <c r="J373">
        <v>173</v>
      </c>
      <c r="K373" s="1">
        <f t="shared" si="37"/>
        <v>30275</v>
      </c>
      <c r="L373" s="1">
        <f>fact_events[[#This Row],[revenue_(before_promo)]]+fact_events[[#This Row],[revenue_(after_promo)]]</f>
        <v>48475</v>
      </c>
      <c r="M373" s="1">
        <f t="shared" si="38"/>
        <v>121</v>
      </c>
      <c r="N373" s="4">
        <f t="shared" si="39"/>
        <v>2.3269230769230771</v>
      </c>
      <c r="O373" s="1">
        <f t="shared" si="40"/>
        <v>12075</v>
      </c>
      <c r="P373" s="5">
        <f t="shared" si="41"/>
        <v>1.8691950464396285</v>
      </c>
      <c r="Q373" s="1" t="str">
        <f>VLOOKUP(B373,dim_stores[#All],2,FALSE)</f>
        <v>Coimbatore</v>
      </c>
      <c r="R373" s="1" t="str">
        <f>VLOOKUP(D373,dim_products[#All],3,FALSE)</f>
        <v>Home Appliances</v>
      </c>
      <c r="S373" s="5"/>
    </row>
    <row r="374" spans="1:19" x14ac:dyDescent="0.25">
      <c r="A374" s="1" t="s">
        <v>425</v>
      </c>
      <c r="B374" t="s">
        <v>123</v>
      </c>
      <c r="C374" t="s">
        <v>15</v>
      </c>
      <c r="D374" t="s">
        <v>51</v>
      </c>
      <c r="E374">
        <v>290</v>
      </c>
      <c r="F374" t="s">
        <v>17</v>
      </c>
      <c r="G374" s="1">
        <f t="shared" si="35"/>
        <v>217.5</v>
      </c>
      <c r="H374">
        <v>302</v>
      </c>
      <c r="I374" s="1">
        <f t="shared" si="36"/>
        <v>87580</v>
      </c>
      <c r="J374">
        <v>289</v>
      </c>
      <c r="K374" s="1">
        <f t="shared" si="37"/>
        <v>62857.5</v>
      </c>
      <c r="L374" s="1">
        <f>fact_events[[#This Row],[revenue_(before_promo)]]+fact_events[[#This Row],[revenue_(after_promo)]]</f>
        <v>150437.5</v>
      </c>
      <c r="M374" s="1">
        <f t="shared" si="38"/>
        <v>-13</v>
      </c>
      <c r="N374" s="4">
        <f t="shared" si="39"/>
        <v>-4.3046357615894038E-2</v>
      </c>
      <c r="O374" s="1">
        <f t="shared" si="40"/>
        <v>-24722.5</v>
      </c>
      <c r="P374" s="5">
        <f t="shared" si="41"/>
        <v>-3.8270123839009287</v>
      </c>
      <c r="Q374" s="1" t="str">
        <f>VLOOKUP(B374,dim_stores[#All],2,FALSE)</f>
        <v>Bengaluru</v>
      </c>
      <c r="R374" s="1" t="str">
        <f>VLOOKUP(D374,dim_products[#All],3,FALSE)</f>
        <v>Grocery &amp; Staples</v>
      </c>
      <c r="S374" s="5"/>
    </row>
    <row r="375" spans="1:19" x14ac:dyDescent="0.25">
      <c r="A375" s="1" t="s">
        <v>426</v>
      </c>
      <c r="B375" t="s">
        <v>9</v>
      </c>
      <c r="C375" t="s">
        <v>10</v>
      </c>
      <c r="D375" t="s">
        <v>43</v>
      </c>
      <c r="E375">
        <v>415</v>
      </c>
      <c r="F375" t="s">
        <v>17</v>
      </c>
      <c r="G375" s="1">
        <f t="shared" si="35"/>
        <v>311.25</v>
      </c>
      <c r="H375">
        <v>16</v>
      </c>
      <c r="I375" s="1">
        <f t="shared" si="36"/>
        <v>6640</v>
      </c>
      <c r="J375">
        <v>13</v>
      </c>
      <c r="K375" s="1">
        <f t="shared" si="37"/>
        <v>4046.25</v>
      </c>
      <c r="L375" s="1">
        <f>fact_events[[#This Row],[revenue_(before_promo)]]+fact_events[[#This Row],[revenue_(after_promo)]]</f>
        <v>10686.25</v>
      </c>
      <c r="M375" s="1">
        <f t="shared" si="38"/>
        <v>-3</v>
      </c>
      <c r="N375" s="4">
        <f t="shared" si="39"/>
        <v>-0.1875</v>
      </c>
      <c r="O375" s="1">
        <f t="shared" si="40"/>
        <v>-2593.75</v>
      </c>
      <c r="P375" s="5">
        <f t="shared" si="41"/>
        <v>-0.40150928792569657</v>
      </c>
      <c r="Q375" s="1" t="str">
        <f>VLOOKUP(B375,dim_stores[#All],2,FALSE)</f>
        <v>Coimbatore</v>
      </c>
      <c r="R375" s="1" t="str">
        <f>VLOOKUP(D375,dim_products[#All],3,FALSE)</f>
        <v>Home Care</v>
      </c>
      <c r="S375" s="5"/>
    </row>
    <row r="376" spans="1:19" x14ac:dyDescent="0.25">
      <c r="A376" s="1" t="s">
        <v>427</v>
      </c>
      <c r="B376" t="s">
        <v>27</v>
      </c>
      <c r="C376" t="s">
        <v>15</v>
      </c>
      <c r="D376" t="s">
        <v>38</v>
      </c>
      <c r="E376">
        <v>1190</v>
      </c>
      <c r="F376" t="s">
        <v>21</v>
      </c>
      <c r="G376" s="1">
        <f t="shared" si="35"/>
        <v>595</v>
      </c>
      <c r="H376">
        <v>52</v>
      </c>
      <c r="I376" s="1">
        <f t="shared" si="36"/>
        <v>61880</v>
      </c>
      <c r="J376">
        <v>204</v>
      </c>
      <c r="K376" s="1">
        <f t="shared" si="37"/>
        <v>121380</v>
      </c>
      <c r="L376" s="1">
        <f>fact_events[[#This Row],[revenue_(before_promo)]]+fact_events[[#This Row],[revenue_(after_promo)]]</f>
        <v>183260</v>
      </c>
      <c r="M376" s="1">
        <f t="shared" si="38"/>
        <v>152</v>
      </c>
      <c r="N376" s="4">
        <f t="shared" si="39"/>
        <v>2.9230769230769229</v>
      </c>
      <c r="O376" s="1">
        <f t="shared" si="40"/>
        <v>59500</v>
      </c>
      <c r="P376" s="5">
        <f t="shared" si="41"/>
        <v>9.2105263157894743</v>
      </c>
      <c r="Q376" s="1" t="str">
        <f>VLOOKUP(B376,dim_stores[#All],2,FALSE)</f>
        <v>Bengaluru</v>
      </c>
      <c r="R376" s="1" t="str">
        <f>VLOOKUP(D376,dim_products[#All],3,FALSE)</f>
        <v>Home Care</v>
      </c>
      <c r="S376" s="5"/>
    </row>
    <row r="377" spans="1:19" x14ac:dyDescent="0.25">
      <c r="A377" s="1" t="s">
        <v>428</v>
      </c>
      <c r="B377" t="s">
        <v>193</v>
      </c>
      <c r="C377" t="s">
        <v>15</v>
      </c>
      <c r="D377" t="s">
        <v>48</v>
      </c>
      <c r="E377">
        <v>62</v>
      </c>
      <c r="F377" t="s">
        <v>12</v>
      </c>
      <c r="G377" s="1">
        <f t="shared" si="35"/>
        <v>31</v>
      </c>
      <c r="H377">
        <v>108</v>
      </c>
      <c r="I377" s="1">
        <f t="shared" si="36"/>
        <v>6696</v>
      </c>
      <c r="J377">
        <v>145</v>
      </c>
      <c r="K377" s="1">
        <f t="shared" si="37"/>
        <v>4495</v>
      </c>
      <c r="L377" s="1">
        <f>fact_events[[#This Row],[revenue_(before_promo)]]+fact_events[[#This Row],[revenue_(after_promo)]]</f>
        <v>11191</v>
      </c>
      <c r="M377" s="1">
        <f t="shared" si="38"/>
        <v>37</v>
      </c>
      <c r="N377" s="4">
        <f t="shared" si="39"/>
        <v>0.34259259259259262</v>
      </c>
      <c r="O377" s="1">
        <f t="shared" si="40"/>
        <v>-2201</v>
      </c>
      <c r="P377" s="5">
        <f t="shared" si="41"/>
        <v>-0.34071207430340555</v>
      </c>
      <c r="Q377" s="1" t="str">
        <f>VLOOKUP(B377,dim_stores[#All],2,FALSE)</f>
        <v>Bengaluru</v>
      </c>
      <c r="R377" s="1" t="str">
        <f>VLOOKUP(D377,dim_products[#All],3,FALSE)</f>
        <v>Personal Care</v>
      </c>
      <c r="S377" s="5"/>
    </row>
    <row r="378" spans="1:19" x14ac:dyDescent="0.25">
      <c r="A378" s="1" t="s">
        <v>429</v>
      </c>
      <c r="B378" t="s">
        <v>31</v>
      </c>
      <c r="C378" t="s">
        <v>10</v>
      </c>
      <c r="D378" t="s">
        <v>61</v>
      </c>
      <c r="E378">
        <v>172</v>
      </c>
      <c r="F378" t="s">
        <v>54</v>
      </c>
      <c r="G378" s="1">
        <f t="shared" si="35"/>
        <v>115.23999999999998</v>
      </c>
      <c r="H378">
        <v>232</v>
      </c>
      <c r="I378" s="1">
        <f t="shared" si="36"/>
        <v>39904</v>
      </c>
      <c r="J378">
        <v>364</v>
      </c>
      <c r="K378" s="1">
        <f t="shared" si="37"/>
        <v>41947.359999999993</v>
      </c>
      <c r="L378" s="1">
        <f>fact_events[[#This Row],[revenue_(before_promo)]]+fact_events[[#This Row],[revenue_(after_promo)]]</f>
        <v>81851.359999999986</v>
      </c>
      <c r="M378" s="1">
        <f t="shared" si="38"/>
        <v>132</v>
      </c>
      <c r="N378" s="4">
        <f t="shared" si="39"/>
        <v>0.56896551724137934</v>
      </c>
      <c r="O378" s="1">
        <f t="shared" si="40"/>
        <v>2043.3599999999933</v>
      </c>
      <c r="P378" s="5">
        <f t="shared" si="41"/>
        <v>0.3163095975232188</v>
      </c>
      <c r="Q378" s="1" t="str">
        <f>VLOOKUP(B378,dim_stores[#All],2,FALSE)</f>
        <v>Visakhapatnam</v>
      </c>
      <c r="R378" s="1" t="str">
        <f>VLOOKUP(D378,dim_products[#All],3,FALSE)</f>
        <v>Grocery &amp; Staples</v>
      </c>
      <c r="S378" s="5"/>
    </row>
    <row r="379" spans="1:19" x14ac:dyDescent="0.25">
      <c r="A379" s="1" t="s">
        <v>430</v>
      </c>
      <c r="B379" t="s">
        <v>65</v>
      </c>
      <c r="C379" t="s">
        <v>15</v>
      </c>
      <c r="D379" t="s">
        <v>11</v>
      </c>
      <c r="E379">
        <v>190</v>
      </c>
      <c r="F379" t="s">
        <v>12</v>
      </c>
      <c r="G379" s="1">
        <f t="shared" si="35"/>
        <v>95</v>
      </c>
      <c r="H379">
        <v>73</v>
      </c>
      <c r="I379" s="1">
        <f t="shared" si="36"/>
        <v>13870</v>
      </c>
      <c r="J379">
        <v>97</v>
      </c>
      <c r="K379" s="1">
        <f t="shared" si="37"/>
        <v>9215</v>
      </c>
      <c r="L379" s="1">
        <f>fact_events[[#This Row],[revenue_(before_promo)]]+fact_events[[#This Row],[revenue_(after_promo)]]</f>
        <v>23085</v>
      </c>
      <c r="M379" s="1">
        <f t="shared" si="38"/>
        <v>24</v>
      </c>
      <c r="N379" s="4">
        <f t="shared" si="39"/>
        <v>0.32876712328767121</v>
      </c>
      <c r="O379" s="1">
        <f t="shared" si="40"/>
        <v>-4655</v>
      </c>
      <c r="P379" s="5">
        <f t="shared" si="41"/>
        <v>-0.72058823529411764</v>
      </c>
      <c r="Q379" s="1" t="str">
        <f>VLOOKUP(B379,dim_stores[#All],2,FALSE)</f>
        <v>Hyderabad</v>
      </c>
      <c r="R379" s="1" t="str">
        <f>VLOOKUP(D379,dim_products[#All],3,FALSE)</f>
        <v>Personal Care</v>
      </c>
      <c r="S379" s="5"/>
    </row>
    <row r="380" spans="1:19" x14ac:dyDescent="0.25">
      <c r="A380" s="1" t="s">
        <v>431</v>
      </c>
      <c r="B380" t="s">
        <v>91</v>
      </c>
      <c r="C380" t="s">
        <v>15</v>
      </c>
      <c r="D380" t="s">
        <v>20</v>
      </c>
      <c r="E380">
        <v>300</v>
      </c>
      <c r="F380" t="s">
        <v>21</v>
      </c>
      <c r="G380" s="1">
        <f t="shared" si="35"/>
        <v>150</v>
      </c>
      <c r="H380">
        <v>54</v>
      </c>
      <c r="I380" s="1">
        <f t="shared" si="36"/>
        <v>16200</v>
      </c>
      <c r="J380">
        <v>170</v>
      </c>
      <c r="K380" s="1">
        <f t="shared" si="37"/>
        <v>25500</v>
      </c>
      <c r="L380" s="1">
        <f>fact_events[[#This Row],[revenue_(before_promo)]]+fact_events[[#This Row],[revenue_(after_promo)]]</f>
        <v>41700</v>
      </c>
      <c r="M380" s="1">
        <f t="shared" si="38"/>
        <v>116</v>
      </c>
      <c r="N380" s="4">
        <f t="shared" si="39"/>
        <v>2.1481481481481484</v>
      </c>
      <c r="O380" s="1">
        <f t="shared" si="40"/>
        <v>9300</v>
      </c>
      <c r="P380" s="5">
        <f t="shared" si="41"/>
        <v>1.4396284829721362</v>
      </c>
      <c r="Q380" s="1" t="str">
        <f>VLOOKUP(B380,dim_stores[#All],2,FALSE)</f>
        <v>Hyderabad</v>
      </c>
      <c r="R380" s="1" t="str">
        <f>VLOOKUP(D380,dim_products[#All],3,FALSE)</f>
        <v>Home Care</v>
      </c>
      <c r="S380" s="5"/>
    </row>
    <row r="381" spans="1:19" x14ac:dyDescent="0.25">
      <c r="A381" s="1" t="s">
        <v>432</v>
      </c>
      <c r="B381" t="s">
        <v>115</v>
      </c>
      <c r="C381" t="s">
        <v>15</v>
      </c>
      <c r="D381" t="s">
        <v>48</v>
      </c>
      <c r="E381">
        <v>62</v>
      </c>
      <c r="F381" t="s">
        <v>12</v>
      </c>
      <c r="G381" s="1">
        <f t="shared" si="35"/>
        <v>31</v>
      </c>
      <c r="H381">
        <v>122</v>
      </c>
      <c r="I381" s="1">
        <f t="shared" si="36"/>
        <v>7564</v>
      </c>
      <c r="J381">
        <v>163</v>
      </c>
      <c r="K381" s="1">
        <f t="shared" si="37"/>
        <v>5053</v>
      </c>
      <c r="L381" s="1">
        <f>fact_events[[#This Row],[revenue_(before_promo)]]+fact_events[[#This Row],[revenue_(after_promo)]]</f>
        <v>12617</v>
      </c>
      <c r="M381" s="1">
        <f t="shared" si="38"/>
        <v>41</v>
      </c>
      <c r="N381" s="4">
        <f t="shared" si="39"/>
        <v>0.33606557377049179</v>
      </c>
      <c r="O381" s="1">
        <f t="shared" si="40"/>
        <v>-2511</v>
      </c>
      <c r="P381" s="5">
        <f t="shared" si="41"/>
        <v>-0.38869969040247676</v>
      </c>
      <c r="Q381" s="1" t="str">
        <f>VLOOKUP(B381,dim_stores[#All],2,FALSE)</f>
        <v>Bengaluru</v>
      </c>
      <c r="R381" s="1" t="str">
        <f>VLOOKUP(D381,dim_products[#All],3,FALSE)</f>
        <v>Personal Care</v>
      </c>
      <c r="S381" s="5"/>
    </row>
    <row r="382" spans="1:19" x14ac:dyDescent="0.25">
      <c r="A382" s="1" t="s">
        <v>433</v>
      </c>
      <c r="B382" t="s">
        <v>99</v>
      </c>
      <c r="C382" t="s">
        <v>15</v>
      </c>
      <c r="D382" t="s">
        <v>85</v>
      </c>
      <c r="E382">
        <v>110</v>
      </c>
      <c r="F382" t="s">
        <v>12</v>
      </c>
      <c r="G382" s="1">
        <f t="shared" si="35"/>
        <v>55</v>
      </c>
      <c r="H382">
        <v>40</v>
      </c>
      <c r="I382" s="1">
        <f t="shared" si="36"/>
        <v>4400</v>
      </c>
      <c r="J382">
        <v>60</v>
      </c>
      <c r="K382" s="1">
        <f t="shared" si="37"/>
        <v>3300</v>
      </c>
      <c r="L382" s="1">
        <f>fact_events[[#This Row],[revenue_(before_promo)]]+fact_events[[#This Row],[revenue_(after_promo)]]</f>
        <v>7700</v>
      </c>
      <c r="M382" s="1">
        <f t="shared" si="38"/>
        <v>20</v>
      </c>
      <c r="N382" s="4">
        <f t="shared" si="39"/>
        <v>0.5</v>
      </c>
      <c r="O382" s="1">
        <f t="shared" si="40"/>
        <v>-1100</v>
      </c>
      <c r="P382" s="5">
        <f t="shared" si="41"/>
        <v>-0.17027863777089783</v>
      </c>
      <c r="Q382" s="1" t="str">
        <f>VLOOKUP(B382,dim_stores[#All],2,FALSE)</f>
        <v>Coimbatore</v>
      </c>
      <c r="R382" s="1" t="str">
        <f>VLOOKUP(D382,dim_products[#All],3,FALSE)</f>
        <v>Personal Care</v>
      </c>
      <c r="S382" s="5"/>
    </row>
    <row r="383" spans="1:19" x14ac:dyDescent="0.25">
      <c r="A383" s="1" t="s">
        <v>434</v>
      </c>
      <c r="B383" t="s">
        <v>110</v>
      </c>
      <c r="C383" t="s">
        <v>10</v>
      </c>
      <c r="D383" t="s">
        <v>24</v>
      </c>
      <c r="E383">
        <v>3000</v>
      </c>
      <c r="F383" t="s">
        <v>25</v>
      </c>
      <c r="G383" s="1">
        <f t="shared" si="35"/>
        <v>2500</v>
      </c>
      <c r="H383">
        <v>135</v>
      </c>
      <c r="I383" s="1">
        <f t="shared" si="36"/>
        <v>405000</v>
      </c>
      <c r="J383">
        <v>286</v>
      </c>
      <c r="K383" s="1">
        <f t="shared" si="37"/>
        <v>715000</v>
      </c>
      <c r="L383" s="1">
        <f>fact_events[[#This Row],[revenue_(before_promo)]]+fact_events[[#This Row],[revenue_(after_promo)]]</f>
        <v>1120000</v>
      </c>
      <c r="M383" s="1">
        <f t="shared" si="38"/>
        <v>151</v>
      </c>
      <c r="N383" s="4">
        <f t="shared" si="39"/>
        <v>1.1185185185185185</v>
      </c>
      <c r="O383" s="1">
        <f t="shared" si="40"/>
        <v>310000</v>
      </c>
      <c r="P383" s="5">
        <f t="shared" si="41"/>
        <v>47.987616099071211</v>
      </c>
      <c r="Q383" s="1" t="str">
        <f>VLOOKUP(B383,dim_stores[#All],2,FALSE)</f>
        <v>Chennai</v>
      </c>
      <c r="R383" s="1" t="str">
        <f>VLOOKUP(D383,dim_products[#All],3,FALSE)</f>
        <v>Combo1</v>
      </c>
      <c r="S383" s="5"/>
    </row>
    <row r="384" spans="1:19" x14ac:dyDescent="0.25">
      <c r="A384" s="1" t="s">
        <v>435</v>
      </c>
      <c r="B384" t="s">
        <v>14</v>
      </c>
      <c r="C384" t="s">
        <v>10</v>
      </c>
      <c r="D384" t="s">
        <v>20</v>
      </c>
      <c r="E384">
        <v>300</v>
      </c>
      <c r="F384" t="s">
        <v>21</v>
      </c>
      <c r="G384" s="1">
        <f t="shared" si="35"/>
        <v>150</v>
      </c>
      <c r="H384">
        <v>51</v>
      </c>
      <c r="I384" s="1">
        <f t="shared" si="36"/>
        <v>15300</v>
      </c>
      <c r="J384">
        <v>205</v>
      </c>
      <c r="K384" s="1">
        <f t="shared" si="37"/>
        <v>30750</v>
      </c>
      <c r="L384" s="1">
        <f>fact_events[[#This Row],[revenue_(before_promo)]]+fact_events[[#This Row],[revenue_(after_promo)]]</f>
        <v>46050</v>
      </c>
      <c r="M384" s="1">
        <f t="shared" si="38"/>
        <v>154</v>
      </c>
      <c r="N384" s="4">
        <f t="shared" si="39"/>
        <v>3.0196078431372548</v>
      </c>
      <c r="O384" s="1">
        <f t="shared" si="40"/>
        <v>15450</v>
      </c>
      <c r="P384" s="5">
        <f t="shared" si="41"/>
        <v>2.3916408668730651</v>
      </c>
      <c r="Q384" s="1" t="str">
        <f>VLOOKUP(B384,dim_stores[#All],2,FALSE)</f>
        <v>Bengaluru</v>
      </c>
      <c r="R384" s="1" t="str">
        <f>VLOOKUP(D384,dim_products[#All],3,FALSE)</f>
        <v>Home Care</v>
      </c>
      <c r="S384" s="5"/>
    </row>
    <row r="385" spans="1:19" x14ac:dyDescent="0.25">
      <c r="A385" s="1" t="s">
        <v>436</v>
      </c>
      <c r="B385" t="s">
        <v>67</v>
      </c>
      <c r="C385" t="s">
        <v>15</v>
      </c>
      <c r="D385" t="s">
        <v>43</v>
      </c>
      <c r="E385">
        <v>415</v>
      </c>
      <c r="F385" t="s">
        <v>17</v>
      </c>
      <c r="G385" s="1">
        <f t="shared" si="35"/>
        <v>311.25</v>
      </c>
      <c r="H385">
        <v>94</v>
      </c>
      <c r="I385" s="1">
        <f t="shared" si="36"/>
        <v>39010</v>
      </c>
      <c r="J385">
        <v>83</v>
      </c>
      <c r="K385" s="1">
        <f t="shared" si="37"/>
        <v>25833.75</v>
      </c>
      <c r="L385" s="1">
        <f>fact_events[[#This Row],[revenue_(before_promo)]]+fact_events[[#This Row],[revenue_(after_promo)]]</f>
        <v>64843.75</v>
      </c>
      <c r="M385" s="1">
        <f t="shared" si="38"/>
        <v>-11</v>
      </c>
      <c r="N385" s="4">
        <f t="shared" si="39"/>
        <v>-0.11702127659574468</v>
      </c>
      <c r="O385" s="1">
        <f t="shared" si="40"/>
        <v>-13176.25</v>
      </c>
      <c r="P385" s="5">
        <f t="shared" si="41"/>
        <v>-2.0396671826625385</v>
      </c>
      <c r="Q385" s="1" t="str">
        <f>VLOOKUP(B385,dim_stores[#All],2,FALSE)</f>
        <v>Bengaluru</v>
      </c>
      <c r="R385" s="1" t="str">
        <f>VLOOKUP(D385,dim_products[#All],3,FALSE)</f>
        <v>Home Care</v>
      </c>
      <c r="S385" s="5"/>
    </row>
    <row r="386" spans="1:19" x14ac:dyDescent="0.25">
      <c r="A386" s="1" t="s">
        <v>437</v>
      </c>
      <c r="B386" t="s">
        <v>95</v>
      </c>
      <c r="C386" t="s">
        <v>10</v>
      </c>
      <c r="D386" t="s">
        <v>24</v>
      </c>
      <c r="E386">
        <v>3000</v>
      </c>
      <c r="F386" t="s">
        <v>25</v>
      </c>
      <c r="G386" s="1">
        <f t="shared" ref="G386:G449" si="42">IF(F386="25% OFF", E386*(1-0.25),IF(F386="50% OFF", E386*(1-0.5),IF(F386="33% OFF", E386*(1-0.33),IF(F386="500 CAshback", E386-500,IF(F386="BOGOF", E386/2,E386)))))</f>
        <v>2500</v>
      </c>
      <c r="H386">
        <v>136</v>
      </c>
      <c r="I386" s="1">
        <f t="shared" ref="I386:I449" si="43">E386*H386</f>
        <v>408000</v>
      </c>
      <c r="J386">
        <v>288</v>
      </c>
      <c r="K386" s="1">
        <f t="shared" ref="K386:K449" si="44">J386*G386</f>
        <v>720000</v>
      </c>
      <c r="L386" s="1">
        <f>fact_events[[#This Row],[revenue_(before_promo)]]+fact_events[[#This Row],[revenue_(after_promo)]]</f>
        <v>1128000</v>
      </c>
      <c r="M386" s="1">
        <f t="shared" ref="M386:M449" si="45">J386-H386</f>
        <v>152</v>
      </c>
      <c r="N386" s="4">
        <f t="shared" ref="N386:N449" si="46">M386/H386</f>
        <v>1.1176470588235294</v>
      </c>
      <c r="O386" s="1">
        <f t="shared" ref="O386:O449" si="47">K386-I386</f>
        <v>312000</v>
      </c>
      <c r="P386" s="5">
        <f t="shared" ref="P386:P449" si="48">O386/6460</f>
        <v>48.297213622291025</v>
      </c>
      <c r="Q386" s="1" t="str">
        <f>VLOOKUP(B386,dim_stores[#All],2,FALSE)</f>
        <v>Hyderabad</v>
      </c>
      <c r="R386" s="1" t="str">
        <f>VLOOKUP(D386,dim_products[#All],3,FALSE)</f>
        <v>Combo1</v>
      </c>
      <c r="S386" s="5"/>
    </row>
    <row r="387" spans="1:19" x14ac:dyDescent="0.25">
      <c r="A387" s="1" t="s">
        <v>438</v>
      </c>
      <c r="B387" t="s">
        <v>56</v>
      </c>
      <c r="C387" t="s">
        <v>10</v>
      </c>
      <c r="D387" t="s">
        <v>53</v>
      </c>
      <c r="E387">
        <v>860</v>
      </c>
      <c r="F387" t="s">
        <v>54</v>
      </c>
      <c r="G387" s="1">
        <f t="shared" si="42"/>
        <v>576.19999999999993</v>
      </c>
      <c r="H387">
        <v>556</v>
      </c>
      <c r="I387" s="1">
        <f t="shared" si="43"/>
        <v>478160</v>
      </c>
      <c r="J387">
        <v>711</v>
      </c>
      <c r="K387" s="1">
        <f t="shared" si="44"/>
        <v>409678.19999999995</v>
      </c>
      <c r="L387" s="1">
        <f>fact_events[[#This Row],[revenue_(before_promo)]]+fact_events[[#This Row],[revenue_(after_promo)]]</f>
        <v>887838.2</v>
      </c>
      <c r="M387" s="1">
        <f t="shared" si="45"/>
        <v>155</v>
      </c>
      <c r="N387" s="4">
        <f t="shared" si="46"/>
        <v>0.27877697841726617</v>
      </c>
      <c r="O387" s="1">
        <f t="shared" si="47"/>
        <v>-68481.800000000047</v>
      </c>
      <c r="P387" s="5">
        <f t="shared" si="48"/>
        <v>-10.600897832817346</v>
      </c>
      <c r="Q387" s="1" t="str">
        <f>VLOOKUP(B387,dim_stores[#All],2,FALSE)</f>
        <v>Chennai</v>
      </c>
      <c r="R387" s="1" t="str">
        <f>VLOOKUP(D387,dim_products[#All],3,FALSE)</f>
        <v>Grocery &amp; Staples</v>
      </c>
      <c r="S387" s="5"/>
    </row>
    <row r="388" spans="1:19" x14ac:dyDescent="0.25">
      <c r="A388" s="1" t="s">
        <v>439</v>
      </c>
      <c r="B388" t="s">
        <v>99</v>
      </c>
      <c r="C388" t="s">
        <v>15</v>
      </c>
      <c r="D388" t="s">
        <v>48</v>
      </c>
      <c r="E388">
        <v>62</v>
      </c>
      <c r="F388" t="s">
        <v>12</v>
      </c>
      <c r="G388" s="1">
        <f t="shared" si="42"/>
        <v>31</v>
      </c>
      <c r="H388">
        <v>82</v>
      </c>
      <c r="I388" s="1">
        <f t="shared" si="43"/>
        <v>5084</v>
      </c>
      <c r="J388">
        <v>126</v>
      </c>
      <c r="K388" s="1">
        <f t="shared" si="44"/>
        <v>3906</v>
      </c>
      <c r="L388" s="1">
        <f>fact_events[[#This Row],[revenue_(before_promo)]]+fact_events[[#This Row],[revenue_(after_promo)]]</f>
        <v>8990</v>
      </c>
      <c r="M388" s="1">
        <f t="shared" si="45"/>
        <v>44</v>
      </c>
      <c r="N388" s="4">
        <f t="shared" si="46"/>
        <v>0.53658536585365857</v>
      </c>
      <c r="O388" s="1">
        <f t="shared" si="47"/>
        <v>-1178</v>
      </c>
      <c r="P388" s="5">
        <f t="shared" si="48"/>
        <v>-0.18235294117647058</v>
      </c>
      <c r="Q388" s="1" t="str">
        <f>VLOOKUP(B388,dim_stores[#All],2,FALSE)</f>
        <v>Coimbatore</v>
      </c>
      <c r="R388" s="1" t="str">
        <f>VLOOKUP(D388,dim_products[#All],3,FALSE)</f>
        <v>Personal Care</v>
      </c>
      <c r="S388" s="5"/>
    </row>
    <row r="389" spans="1:19" x14ac:dyDescent="0.25">
      <c r="A389" s="1" t="s">
        <v>440</v>
      </c>
      <c r="B389" t="s">
        <v>190</v>
      </c>
      <c r="C389" t="s">
        <v>15</v>
      </c>
      <c r="D389" t="s">
        <v>20</v>
      </c>
      <c r="E389">
        <v>300</v>
      </c>
      <c r="F389" t="s">
        <v>21</v>
      </c>
      <c r="G389" s="1">
        <f t="shared" si="42"/>
        <v>150</v>
      </c>
      <c r="H389">
        <v>36</v>
      </c>
      <c r="I389" s="1">
        <f t="shared" si="43"/>
        <v>10800</v>
      </c>
      <c r="J389">
        <v>119</v>
      </c>
      <c r="K389" s="1">
        <f t="shared" si="44"/>
        <v>17850</v>
      </c>
      <c r="L389" s="1">
        <f>fact_events[[#This Row],[revenue_(before_promo)]]+fact_events[[#This Row],[revenue_(after_promo)]]</f>
        <v>28650</v>
      </c>
      <c r="M389" s="1">
        <f t="shared" si="45"/>
        <v>83</v>
      </c>
      <c r="N389" s="4">
        <f t="shared" si="46"/>
        <v>2.3055555555555554</v>
      </c>
      <c r="O389" s="1">
        <f t="shared" si="47"/>
        <v>7050</v>
      </c>
      <c r="P389" s="5">
        <f t="shared" si="48"/>
        <v>1.0913312693498451</v>
      </c>
      <c r="Q389" s="1" t="str">
        <f>VLOOKUP(B389,dim_stores[#All],2,FALSE)</f>
        <v>Visakhapatnam</v>
      </c>
      <c r="R389" s="1" t="str">
        <f>VLOOKUP(D389,dim_products[#All],3,FALSE)</f>
        <v>Home Care</v>
      </c>
      <c r="S389" s="5"/>
    </row>
    <row r="390" spans="1:19" x14ac:dyDescent="0.25">
      <c r="A390" s="1" t="s">
        <v>1481</v>
      </c>
      <c r="B390" t="s">
        <v>91</v>
      </c>
      <c r="C390" t="s">
        <v>10</v>
      </c>
      <c r="D390" t="s">
        <v>43</v>
      </c>
      <c r="E390">
        <v>415</v>
      </c>
      <c r="F390" t="s">
        <v>17</v>
      </c>
      <c r="G390" s="1">
        <f t="shared" si="42"/>
        <v>311.25</v>
      </c>
      <c r="H390">
        <v>28</v>
      </c>
      <c r="I390" s="1">
        <f t="shared" si="43"/>
        <v>11620</v>
      </c>
      <c r="J390">
        <v>20</v>
      </c>
      <c r="K390" s="1">
        <f t="shared" si="44"/>
        <v>6225</v>
      </c>
      <c r="L390" s="1">
        <f>fact_events[[#This Row],[revenue_(before_promo)]]+fact_events[[#This Row],[revenue_(after_promo)]]</f>
        <v>17845</v>
      </c>
      <c r="M390" s="1">
        <f t="shared" si="45"/>
        <v>-8</v>
      </c>
      <c r="N390" s="4">
        <f t="shared" si="46"/>
        <v>-0.2857142857142857</v>
      </c>
      <c r="O390" s="1">
        <f t="shared" si="47"/>
        <v>-5395</v>
      </c>
      <c r="P390" s="5">
        <f t="shared" si="48"/>
        <v>-0.8351393188854489</v>
      </c>
      <c r="Q390" s="1" t="str">
        <f>VLOOKUP(B390,dim_stores[#All],2,FALSE)</f>
        <v>Hyderabad</v>
      </c>
      <c r="R390" s="1" t="str">
        <f>VLOOKUP(D390,dim_products[#All],3,FALSE)</f>
        <v>Home Care</v>
      </c>
      <c r="S390" s="5"/>
    </row>
    <row r="391" spans="1:19" x14ac:dyDescent="0.25">
      <c r="A391" s="1" t="s">
        <v>441</v>
      </c>
      <c r="B391" t="s">
        <v>14</v>
      </c>
      <c r="C391" t="s">
        <v>10</v>
      </c>
      <c r="D391" t="s">
        <v>38</v>
      </c>
      <c r="E391">
        <v>1190</v>
      </c>
      <c r="F391" t="s">
        <v>21</v>
      </c>
      <c r="G391" s="1">
        <f t="shared" si="42"/>
        <v>595</v>
      </c>
      <c r="H391">
        <v>42</v>
      </c>
      <c r="I391" s="1">
        <f t="shared" si="43"/>
        <v>49980</v>
      </c>
      <c r="J391">
        <v>161</v>
      </c>
      <c r="K391" s="1">
        <f t="shared" si="44"/>
        <v>95795</v>
      </c>
      <c r="L391" s="1">
        <f>fact_events[[#This Row],[revenue_(before_promo)]]+fact_events[[#This Row],[revenue_(after_promo)]]</f>
        <v>145775</v>
      </c>
      <c r="M391" s="1">
        <f t="shared" si="45"/>
        <v>119</v>
      </c>
      <c r="N391" s="4">
        <f t="shared" si="46"/>
        <v>2.8333333333333335</v>
      </c>
      <c r="O391" s="1">
        <f t="shared" si="47"/>
        <v>45815</v>
      </c>
      <c r="P391" s="5">
        <f t="shared" si="48"/>
        <v>7.0921052631578947</v>
      </c>
      <c r="Q391" s="1" t="str">
        <f>VLOOKUP(B391,dim_stores[#All],2,FALSE)</f>
        <v>Bengaluru</v>
      </c>
      <c r="R391" s="1" t="str">
        <f>VLOOKUP(D391,dim_products[#All],3,FALSE)</f>
        <v>Home Care</v>
      </c>
      <c r="S391" s="5"/>
    </row>
    <row r="392" spans="1:19" x14ac:dyDescent="0.25">
      <c r="A392" s="1" t="s">
        <v>442</v>
      </c>
      <c r="B392" t="s">
        <v>47</v>
      </c>
      <c r="C392" t="s">
        <v>15</v>
      </c>
      <c r="D392" t="s">
        <v>43</v>
      </c>
      <c r="E392">
        <v>415</v>
      </c>
      <c r="F392" t="s">
        <v>17</v>
      </c>
      <c r="G392" s="1">
        <f t="shared" si="42"/>
        <v>311.25</v>
      </c>
      <c r="H392">
        <v>98</v>
      </c>
      <c r="I392" s="1">
        <f t="shared" si="43"/>
        <v>40670</v>
      </c>
      <c r="J392">
        <v>76</v>
      </c>
      <c r="K392" s="1">
        <f t="shared" si="44"/>
        <v>23655</v>
      </c>
      <c r="L392" s="1">
        <f>fact_events[[#This Row],[revenue_(before_promo)]]+fact_events[[#This Row],[revenue_(after_promo)]]</f>
        <v>64325</v>
      </c>
      <c r="M392" s="1">
        <f t="shared" si="45"/>
        <v>-22</v>
      </c>
      <c r="N392" s="4">
        <f t="shared" si="46"/>
        <v>-0.22448979591836735</v>
      </c>
      <c r="O392" s="1">
        <f t="shared" si="47"/>
        <v>-17015</v>
      </c>
      <c r="P392" s="5">
        <f t="shared" si="48"/>
        <v>-2.6339009287925697</v>
      </c>
      <c r="Q392" s="1" t="str">
        <f>VLOOKUP(B392,dim_stores[#All],2,FALSE)</f>
        <v>Chennai</v>
      </c>
      <c r="R392" s="1" t="str">
        <f>VLOOKUP(D392,dim_products[#All],3,FALSE)</f>
        <v>Home Care</v>
      </c>
      <c r="S392" s="5"/>
    </row>
    <row r="393" spans="1:19" x14ac:dyDescent="0.25">
      <c r="A393" s="1" t="s">
        <v>443</v>
      </c>
      <c r="B393" t="s">
        <v>23</v>
      </c>
      <c r="C393" t="s">
        <v>10</v>
      </c>
      <c r="D393" t="s">
        <v>53</v>
      </c>
      <c r="E393">
        <v>860</v>
      </c>
      <c r="F393" t="s">
        <v>54</v>
      </c>
      <c r="G393" s="1">
        <f t="shared" si="42"/>
        <v>576.19999999999993</v>
      </c>
      <c r="H393">
        <v>379</v>
      </c>
      <c r="I393" s="1">
        <f t="shared" si="43"/>
        <v>325940</v>
      </c>
      <c r="J393">
        <v>462</v>
      </c>
      <c r="K393" s="1">
        <f t="shared" si="44"/>
        <v>266204.39999999997</v>
      </c>
      <c r="L393" s="1">
        <f>fact_events[[#This Row],[revenue_(before_promo)]]+fact_events[[#This Row],[revenue_(after_promo)]]</f>
        <v>592144.39999999991</v>
      </c>
      <c r="M393" s="1">
        <f t="shared" si="45"/>
        <v>83</v>
      </c>
      <c r="N393" s="4">
        <f t="shared" si="46"/>
        <v>0.21899736147757257</v>
      </c>
      <c r="O393" s="1">
        <f t="shared" si="47"/>
        <v>-59735.600000000035</v>
      </c>
      <c r="P393" s="5">
        <f t="shared" si="48"/>
        <v>-9.2469969040247726</v>
      </c>
      <c r="Q393" s="1" t="str">
        <f>VLOOKUP(B393,dim_stores[#All],2,FALSE)</f>
        <v>Coimbatore</v>
      </c>
      <c r="R393" s="1" t="str">
        <f>VLOOKUP(D393,dim_products[#All],3,FALSE)</f>
        <v>Grocery &amp; Staples</v>
      </c>
      <c r="S393" s="5"/>
    </row>
    <row r="394" spans="1:19" x14ac:dyDescent="0.25">
      <c r="A394" s="1" t="s">
        <v>444</v>
      </c>
      <c r="B394" t="s">
        <v>174</v>
      </c>
      <c r="C394" t="s">
        <v>15</v>
      </c>
      <c r="D394" t="s">
        <v>28</v>
      </c>
      <c r="E394">
        <v>55</v>
      </c>
      <c r="F394" t="s">
        <v>17</v>
      </c>
      <c r="G394" s="1">
        <f t="shared" si="42"/>
        <v>41.25</v>
      </c>
      <c r="H394">
        <v>57</v>
      </c>
      <c r="I394" s="1">
        <f t="shared" si="43"/>
        <v>3135</v>
      </c>
      <c r="J394">
        <v>55</v>
      </c>
      <c r="K394" s="1">
        <f t="shared" si="44"/>
        <v>2268.75</v>
      </c>
      <c r="L394" s="1">
        <f>fact_events[[#This Row],[revenue_(before_promo)]]+fact_events[[#This Row],[revenue_(after_promo)]]</f>
        <v>5403.75</v>
      </c>
      <c r="M394" s="1">
        <f t="shared" si="45"/>
        <v>-2</v>
      </c>
      <c r="N394" s="4">
        <f t="shared" si="46"/>
        <v>-3.5087719298245612E-2</v>
      </c>
      <c r="O394" s="1">
        <f t="shared" si="47"/>
        <v>-866.25</v>
      </c>
      <c r="P394" s="5">
        <f t="shared" si="48"/>
        <v>-0.13409442724458204</v>
      </c>
      <c r="Q394" s="1" t="str">
        <f>VLOOKUP(B394,dim_stores[#All],2,FALSE)</f>
        <v>Trivandrum</v>
      </c>
      <c r="R394" s="1" t="str">
        <f>VLOOKUP(D394,dim_products[#All],3,FALSE)</f>
        <v>Home Care</v>
      </c>
      <c r="S394" s="5"/>
    </row>
    <row r="395" spans="1:19" x14ac:dyDescent="0.25">
      <c r="A395" s="1" t="s">
        <v>445</v>
      </c>
      <c r="B395" t="s">
        <v>137</v>
      </c>
      <c r="C395" t="s">
        <v>10</v>
      </c>
      <c r="D395" t="s">
        <v>53</v>
      </c>
      <c r="E395">
        <v>860</v>
      </c>
      <c r="F395" t="s">
        <v>54</v>
      </c>
      <c r="G395" s="1">
        <f t="shared" si="42"/>
        <v>576.19999999999993</v>
      </c>
      <c r="H395">
        <v>270</v>
      </c>
      <c r="I395" s="1">
        <f t="shared" si="43"/>
        <v>232200</v>
      </c>
      <c r="J395">
        <v>313</v>
      </c>
      <c r="K395" s="1">
        <f t="shared" si="44"/>
        <v>180350.59999999998</v>
      </c>
      <c r="L395" s="1">
        <f>fact_events[[#This Row],[revenue_(before_promo)]]+fact_events[[#This Row],[revenue_(after_promo)]]</f>
        <v>412550.6</v>
      </c>
      <c r="M395" s="1">
        <f t="shared" si="45"/>
        <v>43</v>
      </c>
      <c r="N395" s="4">
        <f t="shared" si="46"/>
        <v>0.15925925925925927</v>
      </c>
      <c r="O395" s="1">
        <f t="shared" si="47"/>
        <v>-51849.400000000023</v>
      </c>
      <c r="P395" s="5">
        <f t="shared" si="48"/>
        <v>-8.0262229102167222</v>
      </c>
      <c r="Q395" s="1" t="str">
        <f>VLOOKUP(B395,dim_stores[#All],2,FALSE)</f>
        <v>Mangalore</v>
      </c>
      <c r="R395" s="1" t="str">
        <f>VLOOKUP(D395,dim_products[#All],3,FALSE)</f>
        <v>Grocery &amp; Staples</v>
      </c>
      <c r="S395" s="5"/>
    </row>
    <row r="396" spans="1:19" x14ac:dyDescent="0.25">
      <c r="A396" s="1" t="s">
        <v>446</v>
      </c>
      <c r="B396" t="s">
        <v>119</v>
      </c>
      <c r="C396" t="s">
        <v>10</v>
      </c>
      <c r="D396" t="s">
        <v>53</v>
      </c>
      <c r="E396">
        <v>860</v>
      </c>
      <c r="F396" t="s">
        <v>54</v>
      </c>
      <c r="G396" s="1">
        <f t="shared" si="42"/>
        <v>576.19999999999993</v>
      </c>
      <c r="H396">
        <v>468</v>
      </c>
      <c r="I396" s="1">
        <f t="shared" si="43"/>
        <v>402480</v>
      </c>
      <c r="J396">
        <v>636</v>
      </c>
      <c r="K396" s="1">
        <f t="shared" si="44"/>
        <v>366463.19999999995</v>
      </c>
      <c r="L396" s="1">
        <f>fact_events[[#This Row],[revenue_(before_promo)]]+fact_events[[#This Row],[revenue_(after_promo)]]</f>
        <v>768943.2</v>
      </c>
      <c r="M396" s="1">
        <f t="shared" si="45"/>
        <v>168</v>
      </c>
      <c r="N396" s="4">
        <f t="shared" si="46"/>
        <v>0.35897435897435898</v>
      </c>
      <c r="O396" s="1">
        <f t="shared" si="47"/>
        <v>-36016.800000000047</v>
      </c>
      <c r="P396" s="5">
        <f t="shared" si="48"/>
        <v>-5.5753560371517104</v>
      </c>
      <c r="Q396" s="1" t="str">
        <f>VLOOKUP(B396,dim_stores[#All],2,FALSE)</f>
        <v>Chennai</v>
      </c>
      <c r="R396" s="1" t="str">
        <f>VLOOKUP(D396,dim_products[#All],3,FALSE)</f>
        <v>Grocery &amp; Staples</v>
      </c>
      <c r="S396" s="5"/>
    </row>
    <row r="397" spans="1:19" x14ac:dyDescent="0.25">
      <c r="A397" s="1" t="s">
        <v>447</v>
      </c>
      <c r="B397" t="s">
        <v>56</v>
      </c>
      <c r="C397" t="s">
        <v>15</v>
      </c>
      <c r="D397" t="s">
        <v>28</v>
      </c>
      <c r="E397">
        <v>55</v>
      </c>
      <c r="F397" t="s">
        <v>17</v>
      </c>
      <c r="G397" s="1">
        <f t="shared" si="42"/>
        <v>41.25</v>
      </c>
      <c r="H397">
        <v>91</v>
      </c>
      <c r="I397" s="1">
        <f t="shared" si="43"/>
        <v>5005</v>
      </c>
      <c r="J397">
        <v>88</v>
      </c>
      <c r="K397" s="1">
        <f t="shared" si="44"/>
        <v>3630</v>
      </c>
      <c r="L397" s="1">
        <f>fact_events[[#This Row],[revenue_(before_promo)]]+fact_events[[#This Row],[revenue_(after_promo)]]</f>
        <v>8635</v>
      </c>
      <c r="M397" s="1">
        <f t="shared" si="45"/>
        <v>-3</v>
      </c>
      <c r="N397" s="4">
        <f t="shared" si="46"/>
        <v>-3.2967032967032968E-2</v>
      </c>
      <c r="O397" s="1">
        <f t="shared" si="47"/>
        <v>-1375</v>
      </c>
      <c r="P397" s="5">
        <f t="shared" si="48"/>
        <v>-0.21284829721362228</v>
      </c>
      <c r="Q397" s="1" t="str">
        <f>VLOOKUP(B397,dim_stores[#All],2,FALSE)</f>
        <v>Chennai</v>
      </c>
      <c r="R397" s="1" t="str">
        <f>VLOOKUP(D397,dim_products[#All],3,FALSE)</f>
        <v>Home Care</v>
      </c>
      <c r="S397" s="5"/>
    </row>
    <row r="398" spans="1:19" x14ac:dyDescent="0.25">
      <c r="A398" s="1" t="s">
        <v>448</v>
      </c>
      <c r="B398" t="s">
        <v>126</v>
      </c>
      <c r="C398" t="s">
        <v>10</v>
      </c>
      <c r="D398" t="s">
        <v>35</v>
      </c>
      <c r="E398">
        <v>350</v>
      </c>
      <c r="F398" t="s">
        <v>21</v>
      </c>
      <c r="G398" s="1">
        <f t="shared" si="42"/>
        <v>175</v>
      </c>
      <c r="H398">
        <v>63</v>
      </c>
      <c r="I398" s="1">
        <f t="shared" si="43"/>
        <v>22050</v>
      </c>
      <c r="J398">
        <v>163</v>
      </c>
      <c r="K398" s="1">
        <f t="shared" si="44"/>
        <v>28525</v>
      </c>
      <c r="L398" s="1">
        <f>fact_events[[#This Row],[revenue_(before_promo)]]+fact_events[[#This Row],[revenue_(after_promo)]]</f>
        <v>50575</v>
      </c>
      <c r="M398" s="1">
        <f t="shared" si="45"/>
        <v>100</v>
      </c>
      <c r="N398" s="4">
        <f t="shared" si="46"/>
        <v>1.5873015873015872</v>
      </c>
      <c r="O398" s="1">
        <f t="shared" si="47"/>
        <v>6475</v>
      </c>
      <c r="P398" s="5">
        <f t="shared" si="48"/>
        <v>1.0023219814241486</v>
      </c>
      <c r="Q398" s="1" t="str">
        <f>VLOOKUP(B398,dim_stores[#All],2,FALSE)</f>
        <v>Mangalore</v>
      </c>
      <c r="R398" s="1" t="str">
        <f>VLOOKUP(D398,dim_products[#All],3,FALSE)</f>
        <v>Home Appliances</v>
      </c>
      <c r="S398" s="5"/>
    </row>
    <row r="399" spans="1:19" x14ac:dyDescent="0.25">
      <c r="A399" s="1" t="s">
        <v>449</v>
      </c>
      <c r="B399" t="s">
        <v>103</v>
      </c>
      <c r="C399" t="s">
        <v>10</v>
      </c>
      <c r="D399" t="s">
        <v>85</v>
      </c>
      <c r="E399">
        <v>90</v>
      </c>
      <c r="F399" t="s">
        <v>17</v>
      </c>
      <c r="G399" s="1">
        <f t="shared" si="42"/>
        <v>67.5</v>
      </c>
      <c r="H399">
        <v>58</v>
      </c>
      <c r="I399" s="1">
        <f t="shared" si="43"/>
        <v>5220</v>
      </c>
      <c r="J399">
        <v>47</v>
      </c>
      <c r="K399" s="1">
        <f t="shared" si="44"/>
        <v>3172.5</v>
      </c>
      <c r="L399" s="1">
        <f>fact_events[[#This Row],[revenue_(before_promo)]]+fact_events[[#This Row],[revenue_(after_promo)]]</f>
        <v>8392.5</v>
      </c>
      <c r="M399" s="1">
        <f t="shared" si="45"/>
        <v>-11</v>
      </c>
      <c r="N399" s="4">
        <f t="shared" si="46"/>
        <v>-0.18965517241379309</v>
      </c>
      <c r="O399" s="1">
        <f t="shared" si="47"/>
        <v>-2047.5</v>
      </c>
      <c r="P399" s="5">
        <f t="shared" si="48"/>
        <v>-0.31695046439628483</v>
      </c>
      <c r="Q399" s="1" t="str">
        <f>VLOOKUP(B399,dim_stores[#All],2,FALSE)</f>
        <v>Hyderabad</v>
      </c>
      <c r="R399" s="1" t="str">
        <f>VLOOKUP(D399,dim_products[#All],3,FALSE)</f>
        <v>Personal Care</v>
      </c>
      <c r="S399" s="5"/>
    </row>
    <row r="400" spans="1:19" x14ac:dyDescent="0.25">
      <c r="A400" s="1" t="s">
        <v>450</v>
      </c>
      <c r="B400" t="s">
        <v>174</v>
      </c>
      <c r="C400" t="s">
        <v>10</v>
      </c>
      <c r="D400" t="s">
        <v>11</v>
      </c>
      <c r="E400">
        <v>190</v>
      </c>
      <c r="F400" t="s">
        <v>12</v>
      </c>
      <c r="G400" s="1">
        <f t="shared" si="42"/>
        <v>95</v>
      </c>
      <c r="H400">
        <v>24</v>
      </c>
      <c r="I400" s="1">
        <f t="shared" si="43"/>
        <v>4560</v>
      </c>
      <c r="J400">
        <v>34</v>
      </c>
      <c r="K400" s="1">
        <f t="shared" si="44"/>
        <v>3230</v>
      </c>
      <c r="L400" s="1">
        <f>fact_events[[#This Row],[revenue_(before_promo)]]+fact_events[[#This Row],[revenue_(after_promo)]]</f>
        <v>7790</v>
      </c>
      <c r="M400" s="1">
        <f t="shared" si="45"/>
        <v>10</v>
      </c>
      <c r="N400" s="4">
        <f t="shared" si="46"/>
        <v>0.41666666666666669</v>
      </c>
      <c r="O400" s="1">
        <f t="shared" si="47"/>
        <v>-1330</v>
      </c>
      <c r="P400" s="5">
        <f t="shared" si="48"/>
        <v>-0.20588235294117646</v>
      </c>
      <c r="Q400" s="1" t="str">
        <f>VLOOKUP(B400,dim_stores[#All],2,FALSE)</f>
        <v>Trivandrum</v>
      </c>
      <c r="R400" s="1" t="str">
        <f>VLOOKUP(D400,dim_products[#All],3,FALSE)</f>
        <v>Personal Care</v>
      </c>
      <c r="S400" s="5"/>
    </row>
    <row r="401" spans="1:19" x14ac:dyDescent="0.25">
      <c r="A401" s="1" t="s">
        <v>451</v>
      </c>
      <c r="B401" t="s">
        <v>190</v>
      </c>
      <c r="C401" t="s">
        <v>15</v>
      </c>
      <c r="D401" t="s">
        <v>28</v>
      </c>
      <c r="E401">
        <v>55</v>
      </c>
      <c r="F401" t="s">
        <v>17</v>
      </c>
      <c r="G401" s="1">
        <f t="shared" si="42"/>
        <v>41.25</v>
      </c>
      <c r="H401">
        <v>89</v>
      </c>
      <c r="I401" s="1">
        <f t="shared" si="43"/>
        <v>4895</v>
      </c>
      <c r="J401">
        <v>80</v>
      </c>
      <c r="K401" s="1">
        <f t="shared" si="44"/>
        <v>3300</v>
      </c>
      <c r="L401" s="1">
        <f>fact_events[[#This Row],[revenue_(before_promo)]]+fact_events[[#This Row],[revenue_(after_promo)]]</f>
        <v>8195</v>
      </c>
      <c r="M401" s="1">
        <f t="shared" si="45"/>
        <v>-9</v>
      </c>
      <c r="N401" s="4">
        <f t="shared" si="46"/>
        <v>-0.10112359550561797</v>
      </c>
      <c r="O401" s="1">
        <f t="shared" si="47"/>
        <v>-1595</v>
      </c>
      <c r="P401" s="5">
        <f t="shared" si="48"/>
        <v>-0.24690402476780185</v>
      </c>
      <c r="Q401" s="1" t="str">
        <f>VLOOKUP(B401,dim_stores[#All],2,FALSE)</f>
        <v>Visakhapatnam</v>
      </c>
      <c r="R401" s="1" t="str">
        <f>VLOOKUP(D401,dim_products[#All],3,FALSE)</f>
        <v>Home Care</v>
      </c>
      <c r="S401" s="5"/>
    </row>
    <row r="402" spans="1:19" x14ac:dyDescent="0.25">
      <c r="A402" s="1" t="s">
        <v>452</v>
      </c>
      <c r="B402" t="s">
        <v>14</v>
      </c>
      <c r="C402" t="s">
        <v>15</v>
      </c>
      <c r="D402" t="s">
        <v>32</v>
      </c>
      <c r="E402">
        <v>65</v>
      </c>
      <c r="F402" t="s">
        <v>12</v>
      </c>
      <c r="G402" s="1">
        <f t="shared" si="42"/>
        <v>32.5</v>
      </c>
      <c r="H402">
        <v>133</v>
      </c>
      <c r="I402" s="1">
        <f t="shared" si="43"/>
        <v>8645</v>
      </c>
      <c r="J402">
        <v>172</v>
      </c>
      <c r="K402" s="1">
        <f t="shared" si="44"/>
        <v>5590</v>
      </c>
      <c r="L402" s="1">
        <f>fact_events[[#This Row],[revenue_(before_promo)]]+fact_events[[#This Row],[revenue_(after_promo)]]</f>
        <v>14235</v>
      </c>
      <c r="M402" s="1">
        <f t="shared" si="45"/>
        <v>39</v>
      </c>
      <c r="N402" s="4">
        <f t="shared" si="46"/>
        <v>0.2932330827067669</v>
      </c>
      <c r="O402" s="1">
        <f t="shared" si="47"/>
        <v>-3055</v>
      </c>
      <c r="P402" s="5">
        <f t="shared" si="48"/>
        <v>-0.47291021671826627</v>
      </c>
      <c r="Q402" s="1" t="str">
        <f>VLOOKUP(B402,dim_stores[#All],2,FALSE)</f>
        <v>Bengaluru</v>
      </c>
      <c r="R402" s="1" t="str">
        <f>VLOOKUP(D402,dim_products[#All],3,FALSE)</f>
        <v>Personal Care</v>
      </c>
      <c r="S402" s="5"/>
    </row>
    <row r="403" spans="1:19" x14ac:dyDescent="0.25">
      <c r="A403" s="1" t="s">
        <v>453</v>
      </c>
      <c r="B403" t="s">
        <v>34</v>
      </c>
      <c r="C403" t="s">
        <v>10</v>
      </c>
      <c r="D403" t="s">
        <v>61</v>
      </c>
      <c r="E403">
        <v>172</v>
      </c>
      <c r="F403" t="s">
        <v>54</v>
      </c>
      <c r="G403" s="1">
        <f t="shared" si="42"/>
        <v>115.23999999999998</v>
      </c>
      <c r="H403">
        <v>234</v>
      </c>
      <c r="I403" s="1">
        <f t="shared" si="43"/>
        <v>40248</v>
      </c>
      <c r="J403">
        <v>322</v>
      </c>
      <c r="K403" s="1">
        <f t="shared" si="44"/>
        <v>37107.279999999992</v>
      </c>
      <c r="L403" s="1">
        <f>fact_events[[#This Row],[revenue_(before_promo)]]+fact_events[[#This Row],[revenue_(after_promo)]]</f>
        <v>77355.28</v>
      </c>
      <c r="M403" s="1">
        <f t="shared" si="45"/>
        <v>88</v>
      </c>
      <c r="N403" s="4">
        <f t="shared" si="46"/>
        <v>0.37606837606837606</v>
      </c>
      <c r="O403" s="1">
        <f t="shared" si="47"/>
        <v>-3140.7200000000084</v>
      </c>
      <c r="P403" s="5">
        <f t="shared" si="48"/>
        <v>-0.48617956656346878</v>
      </c>
      <c r="Q403" s="1" t="str">
        <f>VLOOKUP(B403,dim_stores[#All],2,FALSE)</f>
        <v>Hyderabad</v>
      </c>
      <c r="R403" s="1" t="str">
        <f>VLOOKUP(D403,dim_products[#All],3,FALSE)</f>
        <v>Grocery &amp; Staples</v>
      </c>
      <c r="S403" s="5"/>
    </row>
    <row r="404" spans="1:19" x14ac:dyDescent="0.25">
      <c r="A404" s="1" t="s">
        <v>454</v>
      </c>
      <c r="B404" t="s">
        <v>137</v>
      </c>
      <c r="C404" t="s">
        <v>15</v>
      </c>
      <c r="D404" t="s">
        <v>11</v>
      </c>
      <c r="E404">
        <v>190</v>
      </c>
      <c r="F404" t="s">
        <v>12</v>
      </c>
      <c r="G404" s="1">
        <f t="shared" si="42"/>
        <v>95</v>
      </c>
      <c r="H404">
        <v>42</v>
      </c>
      <c r="I404" s="1">
        <f t="shared" si="43"/>
        <v>7980</v>
      </c>
      <c r="J404">
        <v>45</v>
      </c>
      <c r="K404" s="1">
        <f t="shared" si="44"/>
        <v>4275</v>
      </c>
      <c r="L404" s="1">
        <f>fact_events[[#This Row],[revenue_(before_promo)]]+fact_events[[#This Row],[revenue_(after_promo)]]</f>
        <v>12255</v>
      </c>
      <c r="M404" s="1">
        <f t="shared" si="45"/>
        <v>3</v>
      </c>
      <c r="N404" s="4">
        <f t="shared" si="46"/>
        <v>7.1428571428571425E-2</v>
      </c>
      <c r="O404" s="1">
        <f t="shared" si="47"/>
        <v>-3705</v>
      </c>
      <c r="P404" s="5">
        <f t="shared" si="48"/>
        <v>-0.57352941176470584</v>
      </c>
      <c r="Q404" s="1" t="str">
        <f>VLOOKUP(B404,dim_stores[#All],2,FALSE)</f>
        <v>Mangalore</v>
      </c>
      <c r="R404" s="1" t="str">
        <f>VLOOKUP(D404,dim_products[#All],3,FALSE)</f>
        <v>Personal Care</v>
      </c>
      <c r="S404" s="5"/>
    </row>
    <row r="405" spans="1:19" x14ac:dyDescent="0.25">
      <c r="A405" s="1" t="s">
        <v>1481</v>
      </c>
      <c r="B405" t="s">
        <v>212</v>
      </c>
      <c r="C405" t="s">
        <v>15</v>
      </c>
      <c r="D405" t="s">
        <v>43</v>
      </c>
      <c r="E405">
        <v>415</v>
      </c>
      <c r="F405" t="s">
        <v>17</v>
      </c>
      <c r="G405" s="1">
        <f t="shared" si="42"/>
        <v>311.25</v>
      </c>
      <c r="H405">
        <v>96</v>
      </c>
      <c r="I405" s="1">
        <f t="shared" si="43"/>
        <v>39840</v>
      </c>
      <c r="J405">
        <v>84</v>
      </c>
      <c r="K405" s="1">
        <f t="shared" si="44"/>
        <v>26145</v>
      </c>
      <c r="L405" s="1">
        <f>fact_events[[#This Row],[revenue_(before_promo)]]+fact_events[[#This Row],[revenue_(after_promo)]]</f>
        <v>65985</v>
      </c>
      <c r="M405" s="1">
        <f t="shared" si="45"/>
        <v>-12</v>
      </c>
      <c r="N405" s="4">
        <f t="shared" si="46"/>
        <v>-0.125</v>
      </c>
      <c r="O405" s="1">
        <f t="shared" si="47"/>
        <v>-13695</v>
      </c>
      <c r="P405" s="5">
        <f t="shared" si="48"/>
        <v>-2.1199690402476778</v>
      </c>
      <c r="Q405" s="1" t="str">
        <f>VLOOKUP(B405,dim_stores[#All],2,FALSE)</f>
        <v>Bengaluru</v>
      </c>
      <c r="R405" s="1" t="str">
        <f>VLOOKUP(D405,dim_products[#All],3,FALSE)</f>
        <v>Home Care</v>
      </c>
      <c r="S405" s="5"/>
    </row>
    <row r="406" spans="1:19" x14ac:dyDescent="0.25">
      <c r="A406" s="1" t="s">
        <v>455</v>
      </c>
      <c r="B406" t="s">
        <v>96</v>
      </c>
      <c r="C406" t="s">
        <v>15</v>
      </c>
      <c r="D406" t="s">
        <v>48</v>
      </c>
      <c r="E406">
        <v>62</v>
      </c>
      <c r="F406" t="s">
        <v>12</v>
      </c>
      <c r="G406" s="1">
        <f t="shared" si="42"/>
        <v>31</v>
      </c>
      <c r="H406">
        <v>124</v>
      </c>
      <c r="I406" s="1">
        <f t="shared" si="43"/>
        <v>7688</v>
      </c>
      <c r="J406">
        <v>145</v>
      </c>
      <c r="K406" s="1">
        <f t="shared" si="44"/>
        <v>4495</v>
      </c>
      <c r="L406" s="1">
        <f>fact_events[[#This Row],[revenue_(before_promo)]]+fact_events[[#This Row],[revenue_(after_promo)]]</f>
        <v>12183</v>
      </c>
      <c r="M406" s="1">
        <f t="shared" si="45"/>
        <v>21</v>
      </c>
      <c r="N406" s="4">
        <f t="shared" si="46"/>
        <v>0.16935483870967741</v>
      </c>
      <c r="O406" s="1">
        <f t="shared" si="47"/>
        <v>-3193</v>
      </c>
      <c r="P406" s="5">
        <f t="shared" si="48"/>
        <v>-0.49427244582043345</v>
      </c>
      <c r="Q406" s="1" t="str">
        <f>VLOOKUP(B406,dim_stores[#All],2,FALSE)</f>
        <v>Mysuru</v>
      </c>
      <c r="R406" s="1" t="str">
        <f>VLOOKUP(D406,dim_products[#All],3,FALSE)</f>
        <v>Personal Care</v>
      </c>
      <c r="S406" s="5"/>
    </row>
    <row r="407" spans="1:19" x14ac:dyDescent="0.25">
      <c r="A407" s="1" t="s">
        <v>456</v>
      </c>
      <c r="B407" t="s">
        <v>78</v>
      </c>
      <c r="C407" t="s">
        <v>10</v>
      </c>
      <c r="D407" t="s">
        <v>53</v>
      </c>
      <c r="E407">
        <v>860</v>
      </c>
      <c r="F407" t="s">
        <v>54</v>
      </c>
      <c r="G407" s="1">
        <f t="shared" si="42"/>
        <v>576.19999999999993</v>
      </c>
      <c r="H407">
        <v>499</v>
      </c>
      <c r="I407" s="1">
        <f t="shared" si="43"/>
        <v>429140</v>
      </c>
      <c r="J407">
        <v>703</v>
      </c>
      <c r="K407" s="1">
        <f t="shared" si="44"/>
        <v>405068.6</v>
      </c>
      <c r="L407" s="1">
        <f>fact_events[[#This Row],[revenue_(before_promo)]]+fact_events[[#This Row],[revenue_(after_promo)]]</f>
        <v>834208.6</v>
      </c>
      <c r="M407" s="1">
        <f t="shared" si="45"/>
        <v>204</v>
      </c>
      <c r="N407" s="4">
        <f t="shared" si="46"/>
        <v>0.4088176352705411</v>
      </c>
      <c r="O407" s="1">
        <f t="shared" si="47"/>
        <v>-24071.400000000023</v>
      </c>
      <c r="P407" s="5">
        <f t="shared" si="48"/>
        <v>-3.7262229102167219</v>
      </c>
      <c r="Q407" s="1" t="str">
        <f>VLOOKUP(B407,dim_stores[#All],2,FALSE)</f>
        <v>Mysuru</v>
      </c>
      <c r="R407" s="1" t="str">
        <f>VLOOKUP(D407,dim_products[#All],3,FALSE)</f>
        <v>Grocery &amp; Staples</v>
      </c>
      <c r="S407" s="5"/>
    </row>
    <row r="408" spans="1:19" x14ac:dyDescent="0.25">
      <c r="A408" s="1" t="s">
        <v>457</v>
      </c>
      <c r="B408" t="s">
        <v>99</v>
      </c>
      <c r="C408" t="s">
        <v>15</v>
      </c>
      <c r="D408" t="s">
        <v>16</v>
      </c>
      <c r="E408">
        <v>156</v>
      </c>
      <c r="F408" t="s">
        <v>17</v>
      </c>
      <c r="G408" s="1">
        <f t="shared" si="42"/>
        <v>117</v>
      </c>
      <c r="H408">
        <v>252</v>
      </c>
      <c r="I408" s="1">
        <f t="shared" si="43"/>
        <v>39312</v>
      </c>
      <c r="J408">
        <v>224</v>
      </c>
      <c r="K408" s="1">
        <f t="shared" si="44"/>
        <v>26208</v>
      </c>
      <c r="L408" s="1">
        <f>fact_events[[#This Row],[revenue_(before_promo)]]+fact_events[[#This Row],[revenue_(after_promo)]]</f>
        <v>65520</v>
      </c>
      <c r="M408" s="1">
        <f t="shared" si="45"/>
        <v>-28</v>
      </c>
      <c r="N408" s="4">
        <f t="shared" si="46"/>
        <v>-0.1111111111111111</v>
      </c>
      <c r="O408" s="1">
        <f t="shared" si="47"/>
        <v>-13104</v>
      </c>
      <c r="P408" s="5">
        <f t="shared" si="48"/>
        <v>-2.028482972136223</v>
      </c>
      <c r="Q408" s="1" t="str">
        <f>VLOOKUP(B408,dim_stores[#All],2,FALSE)</f>
        <v>Coimbatore</v>
      </c>
      <c r="R408" s="1" t="str">
        <f>VLOOKUP(D408,dim_products[#All],3,FALSE)</f>
        <v>Grocery &amp; Staples</v>
      </c>
      <c r="S408" s="5"/>
    </row>
    <row r="409" spans="1:19" x14ac:dyDescent="0.25">
      <c r="A409" s="1" t="s">
        <v>458</v>
      </c>
      <c r="B409" t="s">
        <v>93</v>
      </c>
      <c r="C409" t="s">
        <v>15</v>
      </c>
      <c r="D409" t="s">
        <v>51</v>
      </c>
      <c r="E409">
        <v>290</v>
      </c>
      <c r="F409" t="s">
        <v>17</v>
      </c>
      <c r="G409" s="1">
        <f t="shared" si="42"/>
        <v>217.5</v>
      </c>
      <c r="H409">
        <v>322</v>
      </c>
      <c r="I409" s="1">
        <f t="shared" si="43"/>
        <v>93380</v>
      </c>
      <c r="J409">
        <v>276</v>
      </c>
      <c r="K409" s="1">
        <f t="shared" si="44"/>
        <v>60030</v>
      </c>
      <c r="L409" s="1">
        <f>fact_events[[#This Row],[revenue_(before_promo)]]+fact_events[[#This Row],[revenue_(after_promo)]]</f>
        <v>153410</v>
      </c>
      <c r="M409" s="1">
        <f t="shared" si="45"/>
        <v>-46</v>
      </c>
      <c r="N409" s="4">
        <f t="shared" si="46"/>
        <v>-0.14285714285714285</v>
      </c>
      <c r="O409" s="1">
        <f t="shared" si="47"/>
        <v>-33350</v>
      </c>
      <c r="P409" s="5">
        <f t="shared" si="48"/>
        <v>-5.1625386996904021</v>
      </c>
      <c r="Q409" s="1" t="str">
        <f>VLOOKUP(B409,dim_stores[#All],2,FALSE)</f>
        <v>Bengaluru</v>
      </c>
      <c r="R409" s="1" t="str">
        <f>VLOOKUP(D409,dim_products[#All],3,FALSE)</f>
        <v>Grocery &amp; Staples</v>
      </c>
      <c r="S409" s="5"/>
    </row>
    <row r="410" spans="1:19" x14ac:dyDescent="0.25">
      <c r="A410" s="1" t="s">
        <v>459</v>
      </c>
      <c r="B410" t="s">
        <v>193</v>
      </c>
      <c r="C410" t="s">
        <v>10</v>
      </c>
      <c r="D410" t="s">
        <v>24</v>
      </c>
      <c r="E410">
        <v>3000</v>
      </c>
      <c r="F410" t="s">
        <v>25</v>
      </c>
      <c r="G410" s="1">
        <f t="shared" si="42"/>
        <v>2500</v>
      </c>
      <c r="H410">
        <v>129</v>
      </c>
      <c r="I410" s="1">
        <f t="shared" si="43"/>
        <v>387000</v>
      </c>
      <c r="J410">
        <v>279</v>
      </c>
      <c r="K410" s="1">
        <f t="shared" si="44"/>
        <v>697500</v>
      </c>
      <c r="L410" s="1">
        <f>fact_events[[#This Row],[revenue_(before_promo)]]+fact_events[[#This Row],[revenue_(after_promo)]]</f>
        <v>1084500</v>
      </c>
      <c r="M410" s="1">
        <f t="shared" si="45"/>
        <v>150</v>
      </c>
      <c r="N410" s="4">
        <f t="shared" si="46"/>
        <v>1.1627906976744187</v>
      </c>
      <c r="O410" s="1">
        <f t="shared" si="47"/>
        <v>310500</v>
      </c>
      <c r="P410" s="5">
        <f t="shared" si="48"/>
        <v>48.065015479876159</v>
      </c>
      <c r="Q410" s="1" t="str">
        <f>VLOOKUP(B410,dim_stores[#All],2,FALSE)</f>
        <v>Bengaluru</v>
      </c>
      <c r="R410" s="1" t="str">
        <f>VLOOKUP(D410,dim_products[#All],3,FALSE)</f>
        <v>Combo1</v>
      </c>
      <c r="S410" s="5"/>
    </row>
    <row r="411" spans="1:19" x14ac:dyDescent="0.25">
      <c r="A411" s="1" t="s">
        <v>460</v>
      </c>
      <c r="B411" t="s">
        <v>14</v>
      </c>
      <c r="C411" t="s">
        <v>10</v>
      </c>
      <c r="D411" t="s">
        <v>85</v>
      </c>
      <c r="E411">
        <v>90</v>
      </c>
      <c r="F411" t="s">
        <v>17</v>
      </c>
      <c r="G411" s="1">
        <f t="shared" si="42"/>
        <v>67.5</v>
      </c>
      <c r="H411">
        <v>46</v>
      </c>
      <c r="I411" s="1">
        <f t="shared" si="43"/>
        <v>4140</v>
      </c>
      <c r="J411">
        <v>33</v>
      </c>
      <c r="K411" s="1">
        <f t="shared" si="44"/>
        <v>2227.5</v>
      </c>
      <c r="L411" s="1">
        <f>fact_events[[#This Row],[revenue_(before_promo)]]+fact_events[[#This Row],[revenue_(after_promo)]]</f>
        <v>6367.5</v>
      </c>
      <c r="M411" s="1">
        <f t="shared" si="45"/>
        <v>-13</v>
      </c>
      <c r="N411" s="4">
        <f t="shared" si="46"/>
        <v>-0.28260869565217389</v>
      </c>
      <c r="O411" s="1">
        <f t="shared" si="47"/>
        <v>-1912.5</v>
      </c>
      <c r="P411" s="5">
        <f t="shared" si="48"/>
        <v>-0.29605263157894735</v>
      </c>
      <c r="Q411" s="1" t="str">
        <f>VLOOKUP(B411,dim_stores[#All],2,FALSE)</f>
        <v>Bengaluru</v>
      </c>
      <c r="R411" s="1" t="str">
        <f>VLOOKUP(D411,dim_products[#All],3,FALSE)</f>
        <v>Personal Care</v>
      </c>
      <c r="S411" s="5"/>
    </row>
    <row r="412" spans="1:19" x14ac:dyDescent="0.25">
      <c r="A412" s="1" t="s">
        <v>461</v>
      </c>
      <c r="B412" t="s">
        <v>99</v>
      </c>
      <c r="C412" t="s">
        <v>10</v>
      </c>
      <c r="D412" t="s">
        <v>16</v>
      </c>
      <c r="E412">
        <v>200</v>
      </c>
      <c r="F412" t="s">
        <v>21</v>
      </c>
      <c r="G412" s="1">
        <f t="shared" si="42"/>
        <v>100</v>
      </c>
      <c r="H412">
        <v>228</v>
      </c>
      <c r="I412" s="1">
        <f t="shared" si="43"/>
        <v>45600</v>
      </c>
      <c r="J412">
        <v>898</v>
      </c>
      <c r="K412" s="1">
        <f t="shared" si="44"/>
        <v>89800</v>
      </c>
      <c r="L412" s="1">
        <f>fact_events[[#This Row],[revenue_(before_promo)]]+fact_events[[#This Row],[revenue_(after_promo)]]</f>
        <v>135400</v>
      </c>
      <c r="M412" s="1">
        <f t="shared" si="45"/>
        <v>670</v>
      </c>
      <c r="N412" s="4">
        <f t="shared" si="46"/>
        <v>2.9385964912280702</v>
      </c>
      <c r="O412" s="1">
        <f t="shared" si="47"/>
        <v>44200</v>
      </c>
      <c r="P412" s="5">
        <f t="shared" si="48"/>
        <v>6.8421052631578947</v>
      </c>
      <c r="Q412" s="1" t="str">
        <f>VLOOKUP(B412,dim_stores[#All],2,FALSE)</f>
        <v>Coimbatore</v>
      </c>
      <c r="R412" s="1" t="str">
        <f>VLOOKUP(D412,dim_products[#All],3,FALSE)</f>
        <v>Grocery &amp; Staples</v>
      </c>
      <c r="S412" s="5"/>
    </row>
    <row r="413" spans="1:19" x14ac:dyDescent="0.25">
      <c r="A413" s="1" t="s">
        <v>462</v>
      </c>
      <c r="B413" t="s">
        <v>95</v>
      </c>
      <c r="C413" t="s">
        <v>15</v>
      </c>
      <c r="D413" t="s">
        <v>38</v>
      </c>
      <c r="E413">
        <v>1190</v>
      </c>
      <c r="F413" t="s">
        <v>21</v>
      </c>
      <c r="G413" s="1">
        <f t="shared" si="42"/>
        <v>595</v>
      </c>
      <c r="H413">
        <v>52</v>
      </c>
      <c r="I413" s="1">
        <f t="shared" si="43"/>
        <v>61880</v>
      </c>
      <c r="J413">
        <v>175</v>
      </c>
      <c r="K413" s="1">
        <f t="shared" si="44"/>
        <v>104125</v>
      </c>
      <c r="L413" s="1">
        <f>fact_events[[#This Row],[revenue_(before_promo)]]+fact_events[[#This Row],[revenue_(after_promo)]]</f>
        <v>166005</v>
      </c>
      <c r="M413" s="1">
        <f t="shared" si="45"/>
        <v>123</v>
      </c>
      <c r="N413" s="4">
        <f t="shared" si="46"/>
        <v>2.3653846153846154</v>
      </c>
      <c r="O413" s="1">
        <f t="shared" si="47"/>
        <v>42245</v>
      </c>
      <c r="P413" s="5">
        <f t="shared" si="48"/>
        <v>6.5394736842105265</v>
      </c>
      <c r="Q413" s="1" t="str">
        <f>VLOOKUP(B413,dim_stores[#All],2,FALSE)</f>
        <v>Hyderabad</v>
      </c>
      <c r="R413" s="1" t="str">
        <f>VLOOKUP(D413,dim_products[#All],3,FALSE)</f>
        <v>Home Care</v>
      </c>
      <c r="S413" s="5"/>
    </row>
    <row r="414" spans="1:19" x14ac:dyDescent="0.25">
      <c r="A414" s="1" t="s">
        <v>463</v>
      </c>
      <c r="B414" t="s">
        <v>161</v>
      </c>
      <c r="C414" t="s">
        <v>10</v>
      </c>
      <c r="D414" t="s">
        <v>53</v>
      </c>
      <c r="E414">
        <v>860</v>
      </c>
      <c r="F414" t="s">
        <v>54</v>
      </c>
      <c r="G414" s="1">
        <f t="shared" si="42"/>
        <v>576.19999999999993</v>
      </c>
      <c r="H414">
        <v>525</v>
      </c>
      <c r="I414" s="1">
        <f t="shared" si="43"/>
        <v>451500</v>
      </c>
      <c r="J414">
        <v>756</v>
      </c>
      <c r="K414" s="1">
        <f t="shared" si="44"/>
        <v>435607.19999999995</v>
      </c>
      <c r="L414" s="1">
        <f>fact_events[[#This Row],[revenue_(before_promo)]]+fact_events[[#This Row],[revenue_(after_promo)]]</f>
        <v>887107.2</v>
      </c>
      <c r="M414" s="1">
        <f t="shared" si="45"/>
        <v>231</v>
      </c>
      <c r="N414" s="4">
        <f t="shared" si="46"/>
        <v>0.44</v>
      </c>
      <c r="O414" s="1">
        <f t="shared" si="47"/>
        <v>-15892.800000000047</v>
      </c>
      <c r="P414" s="5">
        <f t="shared" si="48"/>
        <v>-2.4601857585139393</v>
      </c>
      <c r="Q414" s="1" t="str">
        <f>VLOOKUP(B414,dim_stores[#All],2,FALSE)</f>
        <v>Chennai</v>
      </c>
      <c r="R414" s="1" t="str">
        <f>VLOOKUP(D414,dim_products[#All],3,FALSE)</f>
        <v>Grocery &amp; Staples</v>
      </c>
      <c r="S414" s="5"/>
    </row>
    <row r="415" spans="1:19" x14ac:dyDescent="0.25">
      <c r="A415" s="1" t="s">
        <v>464</v>
      </c>
      <c r="B415" t="s">
        <v>31</v>
      </c>
      <c r="C415" t="s">
        <v>15</v>
      </c>
      <c r="D415" t="s">
        <v>11</v>
      </c>
      <c r="E415">
        <v>190</v>
      </c>
      <c r="F415" t="s">
        <v>12</v>
      </c>
      <c r="G415" s="1">
        <f t="shared" si="42"/>
        <v>95</v>
      </c>
      <c r="H415">
        <v>38</v>
      </c>
      <c r="I415" s="1">
        <f t="shared" si="43"/>
        <v>7220</v>
      </c>
      <c r="J415">
        <v>58</v>
      </c>
      <c r="K415" s="1">
        <f t="shared" si="44"/>
        <v>5510</v>
      </c>
      <c r="L415" s="1">
        <f>fact_events[[#This Row],[revenue_(before_promo)]]+fact_events[[#This Row],[revenue_(after_promo)]]</f>
        <v>12730</v>
      </c>
      <c r="M415" s="1">
        <f t="shared" si="45"/>
        <v>20</v>
      </c>
      <c r="N415" s="4">
        <f t="shared" si="46"/>
        <v>0.52631578947368418</v>
      </c>
      <c r="O415" s="1">
        <f t="shared" si="47"/>
        <v>-1710</v>
      </c>
      <c r="P415" s="5">
        <f t="shared" si="48"/>
        <v>-0.26470588235294118</v>
      </c>
      <c r="Q415" s="1" t="str">
        <f>VLOOKUP(B415,dim_stores[#All],2,FALSE)</f>
        <v>Visakhapatnam</v>
      </c>
      <c r="R415" s="1" t="str">
        <f>VLOOKUP(D415,dim_products[#All],3,FALSE)</f>
        <v>Personal Care</v>
      </c>
      <c r="S415" s="5"/>
    </row>
    <row r="416" spans="1:19" x14ac:dyDescent="0.25">
      <c r="A416" s="1" t="s">
        <v>465</v>
      </c>
      <c r="B416" t="s">
        <v>65</v>
      </c>
      <c r="C416" t="s">
        <v>15</v>
      </c>
      <c r="D416" t="s">
        <v>85</v>
      </c>
      <c r="E416">
        <v>110</v>
      </c>
      <c r="F416" t="s">
        <v>12</v>
      </c>
      <c r="G416" s="1">
        <f t="shared" si="42"/>
        <v>55</v>
      </c>
      <c r="H416">
        <v>92</v>
      </c>
      <c r="I416" s="1">
        <f t="shared" si="43"/>
        <v>10120</v>
      </c>
      <c r="J416">
        <v>124</v>
      </c>
      <c r="K416" s="1">
        <f t="shared" si="44"/>
        <v>6820</v>
      </c>
      <c r="L416" s="1">
        <f>fact_events[[#This Row],[revenue_(before_promo)]]+fact_events[[#This Row],[revenue_(after_promo)]]</f>
        <v>16940</v>
      </c>
      <c r="M416" s="1">
        <f t="shared" si="45"/>
        <v>32</v>
      </c>
      <c r="N416" s="4">
        <f t="shared" si="46"/>
        <v>0.34782608695652173</v>
      </c>
      <c r="O416" s="1">
        <f t="shared" si="47"/>
        <v>-3300</v>
      </c>
      <c r="P416" s="5">
        <f t="shared" si="48"/>
        <v>-0.51083591331269351</v>
      </c>
      <c r="Q416" s="1" t="str">
        <f>VLOOKUP(B416,dim_stores[#All],2,FALSE)</f>
        <v>Hyderabad</v>
      </c>
      <c r="R416" s="1" t="str">
        <f>VLOOKUP(D416,dim_products[#All],3,FALSE)</f>
        <v>Personal Care</v>
      </c>
      <c r="S416" s="5"/>
    </row>
    <row r="417" spans="1:19" x14ac:dyDescent="0.25">
      <c r="A417" s="1" t="s">
        <v>466</v>
      </c>
      <c r="B417" t="s">
        <v>113</v>
      </c>
      <c r="C417" t="s">
        <v>10</v>
      </c>
      <c r="D417" t="s">
        <v>85</v>
      </c>
      <c r="E417">
        <v>90</v>
      </c>
      <c r="F417" t="s">
        <v>17</v>
      </c>
      <c r="G417" s="1">
        <f t="shared" si="42"/>
        <v>67.5</v>
      </c>
      <c r="H417">
        <v>79</v>
      </c>
      <c r="I417" s="1">
        <f t="shared" si="43"/>
        <v>7110</v>
      </c>
      <c r="J417">
        <v>63</v>
      </c>
      <c r="K417" s="1">
        <f t="shared" si="44"/>
        <v>4252.5</v>
      </c>
      <c r="L417" s="1">
        <f>fact_events[[#This Row],[revenue_(before_promo)]]+fact_events[[#This Row],[revenue_(after_promo)]]</f>
        <v>11362.5</v>
      </c>
      <c r="M417" s="1">
        <f t="shared" si="45"/>
        <v>-16</v>
      </c>
      <c r="N417" s="4">
        <f t="shared" si="46"/>
        <v>-0.20253164556962025</v>
      </c>
      <c r="O417" s="1">
        <f t="shared" si="47"/>
        <v>-2857.5</v>
      </c>
      <c r="P417" s="5">
        <f t="shared" si="48"/>
        <v>-0.4423374613003096</v>
      </c>
      <c r="Q417" s="1" t="str">
        <f>VLOOKUP(B417,dim_stores[#All],2,FALSE)</f>
        <v>Chennai</v>
      </c>
      <c r="R417" s="1" t="str">
        <f>VLOOKUP(D417,dim_products[#All],3,FALSE)</f>
        <v>Personal Care</v>
      </c>
      <c r="S417" s="5"/>
    </row>
    <row r="418" spans="1:19" x14ac:dyDescent="0.25">
      <c r="A418" s="1" t="s">
        <v>467</v>
      </c>
      <c r="B418" t="s">
        <v>23</v>
      </c>
      <c r="C418" t="s">
        <v>15</v>
      </c>
      <c r="D418" t="s">
        <v>68</v>
      </c>
      <c r="E418">
        <v>1020</v>
      </c>
      <c r="F418" t="s">
        <v>21</v>
      </c>
      <c r="G418" s="1">
        <f t="shared" si="42"/>
        <v>510</v>
      </c>
      <c r="H418">
        <v>40</v>
      </c>
      <c r="I418" s="1">
        <f t="shared" si="43"/>
        <v>40800</v>
      </c>
      <c r="J418">
        <v>136</v>
      </c>
      <c r="K418" s="1">
        <f t="shared" si="44"/>
        <v>69360</v>
      </c>
      <c r="L418" s="1">
        <f>fact_events[[#This Row],[revenue_(before_promo)]]+fact_events[[#This Row],[revenue_(after_promo)]]</f>
        <v>110160</v>
      </c>
      <c r="M418" s="1">
        <f t="shared" si="45"/>
        <v>96</v>
      </c>
      <c r="N418" s="4">
        <f t="shared" si="46"/>
        <v>2.4</v>
      </c>
      <c r="O418" s="1">
        <f t="shared" si="47"/>
        <v>28560</v>
      </c>
      <c r="P418" s="5">
        <f t="shared" si="48"/>
        <v>4.4210526315789478</v>
      </c>
      <c r="Q418" s="1" t="str">
        <f>VLOOKUP(B418,dim_stores[#All],2,FALSE)</f>
        <v>Coimbatore</v>
      </c>
      <c r="R418" s="1" t="str">
        <f>VLOOKUP(D418,dim_products[#All],3,FALSE)</f>
        <v>Home Appliances</v>
      </c>
      <c r="S418" s="5"/>
    </row>
    <row r="419" spans="1:19" x14ac:dyDescent="0.25">
      <c r="A419" s="1" t="s">
        <v>468</v>
      </c>
      <c r="B419" t="s">
        <v>50</v>
      </c>
      <c r="C419" t="s">
        <v>10</v>
      </c>
      <c r="D419" t="s">
        <v>68</v>
      </c>
      <c r="E419">
        <v>1020</v>
      </c>
      <c r="F419" t="s">
        <v>21</v>
      </c>
      <c r="G419" s="1">
        <f t="shared" si="42"/>
        <v>510</v>
      </c>
      <c r="H419">
        <v>91</v>
      </c>
      <c r="I419" s="1">
        <f t="shared" si="43"/>
        <v>92820</v>
      </c>
      <c r="J419">
        <v>361</v>
      </c>
      <c r="K419" s="1">
        <f t="shared" si="44"/>
        <v>184110</v>
      </c>
      <c r="L419" s="1">
        <f>fact_events[[#This Row],[revenue_(before_promo)]]+fact_events[[#This Row],[revenue_(after_promo)]]</f>
        <v>276930</v>
      </c>
      <c r="M419" s="1">
        <f t="shared" si="45"/>
        <v>270</v>
      </c>
      <c r="N419" s="4">
        <f t="shared" si="46"/>
        <v>2.9670329670329672</v>
      </c>
      <c r="O419" s="1">
        <f t="shared" si="47"/>
        <v>91290</v>
      </c>
      <c r="P419" s="5">
        <f t="shared" si="48"/>
        <v>14.131578947368421</v>
      </c>
      <c r="Q419" s="1" t="str">
        <f>VLOOKUP(B419,dim_stores[#All],2,FALSE)</f>
        <v>Bengaluru</v>
      </c>
      <c r="R419" s="1" t="str">
        <f>VLOOKUP(D419,dim_products[#All],3,FALSE)</f>
        <v>Home Appliances</v>
      </c>
      <c r="S419" s="5"/>
    </row>
    <row r="420" spans="1:19" x14ac:dyDescent="0.25">
      <c r="A420" s="1" t="s">
        <v>469</v>
      </c>
      <c r="B420" t="s">
        <v>42</v>
      </c>
      <c r="C420" t="s">
        <v>15</v>
      </c>
      <c r="D420" t="s">
        <v>68</v>
      </c>
      <c r="E420">
        <v>1020</v>
      </c>
      <c r="F420" t="s">
        <v>21</v>
      </c>
      <c r="G420" s="1">
        <f t="shared" si="42"/>
        <v>510</v>
      </c>
      <c r="H420">
        <v>43</v>
      </c>
      <c r="I420" s="1">
        <f t="shared" si="43"/>
        <v>43860</v>
      </c>
      <c r="J420">
        <v>125</v>
      </c>
      <c r="K420" s="1">
        <f t="shared" si="44"/>
        <v>63750</v>
      </c>
      <c r="L420" s="1">
        <f>fact_events[[#This Row],[revenue_(before_promo)]]+fact_events[[#This Row],[revenue_(after_promo)]]</f>
        <v>107610</v>
      </c>
      <c r="M420" s="1">
        <f t="shared" si="45"/>
        <v>82</v>
      </c>
      <c r="N420" s="4">
        <f t="shared" si="46"/>
        <v>1.9069767441860466</v>
      </c>
      <c r="O420" s="1">
        <f t="shared" si="47"/>
        <v>19890</v>
      </c>
      <c r="P420" s="5">
        <f t="shared" si="48"/>
        <v>3.0789473684210527</v>
      </c>
      <c r="Q420" s="1" t="str">
        <f>VLOOKUP(B420,dim_stores[#All],2,FALSE)</f>
        <v>Mysuru</v>
      </c>
      <c r="R420" s="1" t="str">
        <f>VLOOKUP(D420,dim_products[#All],3,FALSE)</f>
        <v>Home Appliances</v>
      </c>
      <c r="S420" s="5"/>
    </row>
    <row r="421" spans="1:19" x14ac:dyDescent="0.25">
      <c r="A421" s="1" t="s">
        <v>470</v>
      </c>
      <c r="B421" t="s">
        <v>110</v>
      </c>
      <c r="C421" t="s">
        <v>10</v>
      </c>
      <c r="D421" t="s">
        <v>16</v>
      </c>
      <c r="E421">
        <v>200</v>
      </c>
      <c r="F421" t="s">
        <v>21</v>
      </c>
      <c r="G421" s="1">
        <f t="shared" si="42"/>
        <v>100</v>
      </c>
      <c r="H421">
        <v>294</v>
      </c>
      <c r="I421" s="1">
        <f t="shared" si="43"/>
        <v>58800</v>
      </c>
      <c r="J421">
        <v>1134</v>
      </c>
      <c r="K421" s="1">
        <f t="shared" si="44"/>
        <v>113400</v>
      </c>
      <c r="L421" s="1">
        <f>fact_events[[#This Row],[revenue_(before_promo)]]+fact_events[[#This Row],[revenue_(after_promo)]]</f>
        <v>172200</v>
      </c>
      <c r="M421" s="1">
        <f t="shared" si="45"/>
        <v>840</v>
      </c>
      <c r="N421" s="4">
        <f t="shared" si="46"/>
        <v>2.8571428571428572</v>
      </c>
      <c r="O421" s="1">
        <f t="shared" si="47"/>
        <v>54600</v>
      </c>
      <c r="P421" s="5">
        <f t="shared" si="48"/>
        <v>8.4520123839009287</v>
      </c>
      <c r="Q421" s="1" t="str">
        <f>VLOOKUP(B421,dim_stores[#All],2,FALSE)</f>
        <v>Chennai</v>
      </c>
      <c r="R421" s="1" t="str">
        <f>VLOOKUP(D421,dim_products[#All],3,FALSE)</f>
        <v>Grocery &amp; Staples</v>
      </c>
      <c r="S421" s="5"/>
    </row>
    <row r="422" spans="1:19" x14ac:dyDescent="0.25">
      <c r="A422" s="1" t="s">
        <v>471</v>
      </c>
      <c r="B422" t="s">
        <v>117</v>
      </c>
      <c r="C422" t="s">
        <v>10</v>
      </c>
      <c r="D422" t="s">
        <v>43</v>
      </c>
      <c r="E422">
        <v>415</v>
      </c>
      <c r="F422" t="s">
        <v>17</v>
      </c>
      <c r="G422" s="1">
        <f t="shared" si="42"/>
        <v>311.25</v>
      </c>
      <c r="H422">
        <v>18</v>
      </c>
      <c r="I422" s="1">
        <f t="shared" si="43"/>
        <v>7470</v>
      </c>
      <c r="J422">
        <v>14</v>
      </c>
      <c r="K422" s="1">
        <f t="shared" si="44"/>
        <v>4357.5</v>
      </c>
      <c r="L422" s="1">
        <f>fact_events[[#This Row],[revenue_(before_promo)]]+fact_events[[#This Row],[revenue_(after_promo)]]</f>
        <v>11827.5</v>
      </c>
      <c r="M422" s="1">
        <f t="shared" si="45"/>
        <v>-4</v>
      </c>
      <c r="N422" s="4">
        <f t="shared" si="46"/>
        <v>-0.22222222222222221</v>
      </c>
      <c r="O422" s="1">
        <f t="shared" si="47"/>
        <v>-3112.5</v>
      </c>
      <c r="P422" s="5">
        <f t="shared" si="48"/>
        <v>-0.48181114551083593</v>
      </c>
      <c r="Q422" s="1" t="str">
        <f>VLOOKUP(B422,dim_stores[#All],2,FALSE)</f>
        <v>Mangalore</v>
      </c>
      <c r="R422" s="1" t="str">
        <f>VLOOKUP(D422,dim_products[#All],3,FALSE)</f>
        <v>Home Care</v>
      </c>
      <c r="S422" s="5"/>
    </row>
    <row r="423" spans="1:19" x14ac:dyDescent="0.25">
      <c r="A423" s="1" t="s">
        <v>472</v>
      </c>
      <c r="B423" t="s">
        <v>42</v>
      </c>
      <c r="C423" t="s">
        <v>10</v>
      </c>
      <c r="D423" t="s">
        <v>16</v>
      </c>
      <c r="E423">
        <v>200</v>
      </c>
      <c r="F423" t="s">
        <v>21</v>
      </c>
      <c r="G423" s="1">
        <f t="shared" si="42"/>
        <v>100</v>
      </c>
      <c r="H423">
        <v>406</v>
      </c>
      <c r="I423" s="1">
        <f t="shared" si="43"/>
        <v>81200</v>
      </c>
      <c r="J423">
        <v>1015</v>
      </c>
      <c r="K423" s="1">
        <f t="shared" si="44"/>
        <v>101500</v>
      </c>
      <c r="L423" s="1">
        <f>fact_events[[#This Row],[revenue_(before_promo)]]+fact_events[[#This Row],[revenue_(after_promo)]]</f>
        <v>182700</v>
      </c>
      <c r="M423" s="1">
        <f t="shared" si="45"/>
        <v>609</v>
      </c>
      <c r="N423" s="4">
        <f t="shared" si="46"/>
        <v>1.5</v>
      </c>
      <c r="O423" s="1">
        <f t="shared" si="47"/>
        <v>20300</v>
      </c>
      <c r="P423" s="5">
        <f t="shared" si="48"/>
        <v>3.1424148606811144</v>
      </c>
      <c r="Q423" s="1" t="str">
        <f>VLOOKUP(B423,dim_stores[#All],2,FALSE)</f>
        <v>Mysuru</v>
      </c>
      <c r="R423" s="1" t="str">
        <f>VLOOKUP(D423,dim_products[#All],3,FALSE)</f>
        <v>Grocery &amp; Staples</v>
      </c>
      <c r="S423" s="5"/>
    </row>
    <row r="424" spans="1:19" x14ac:dyDescent="0.25">
      <c r="A424" s="1" t="s">
        <v>473</v>
      </c>
      <c r="B424" t="s">
        <v>139</v>
      </c>
      <c r="C424" t="s">
        <v>15</v>
      </c>
      <c r="D424" t="s">
        <v>43</v>
      </c>
      <c r="E424">
        <v>415</v>
      </c>
      <c r="F424" t="s">
        <v>17</v>
      </c>
      <c r="G424" s="1">
        <f t="shared" si="42"/>
        <v>311.25</v>
      </c>
      <c r="H424">
        <v>63</v>
      </c>
      <c r="I424" s="1">
        <f t="shared" si="43"/>
        <v>26145</v>
      </c>
      <c r="J424">
        <v>54</v>
      </c>
      <c r="K424" s="1">
        <f t="shared" si="44"/>
        <v>16807.5</v>
      </c>
      <c r="L424" s="1">
        <f>fact_events[[#This Row],[revenue_(before_promo)]]+fact_events[[#This Row],[revenue_(after_promo)]]</f>
        <v>42952.5</v>
      </c>
      <c r="M424" s="1">
        <f t="shared" si="45"/>
        <v>-9</v>
      </c>
      <c r="N424" s="4">
        <f t="shared" si="46"/>
        <v>-0.14285714285714285</v>
      </c>
      <c r="O424" s="1">
        <f t="shared" si="47"/>
        <v>-9337.5</v>
      </c>
      <c r="P424" s="5">
        <f t="shared" si="48"/>
        <v>-1.4454334365325077</v>
      </c>
      <c r="Q424" s="1" t="str">
        <f>VLOOKUP(B424,dim_stores[#All],2,FALSE)</f>
        <v>Visakhapatnam</v>
      </c>
      <c r="R424" s="1" t="str">
        <f>VLOOKUP(D424,dim_products[#All],3,FALSE)</f>
        <v>Home Care</v>
      </c>
      <c r="S424" s="5"/>
    </row>
    <row r="425" spans="1:19" x14ac:dyDescent="0.25">
      <c r="A425" s="1" t="s">
        <v>474</v>
      </c>
      <c r="B425" t="s">
        <v>110</v>
      </c>
      <c r="C425" t="s">
        <v>15</v>
      </c>
      <c r="D425" t="s">
        <v>68</v>
      </c>
      <c r="E425">
        <v>1020</v>
      </c>
      <c r="F425" t="s">
        <v>21</v>
      </c>
      <c r="G425" s="1">
        <f t="shared" si="42"/>
        <v>510</v>
      </c>
      <c r="H425">
        <v>52</v>
      </c>
      <c r="I425" s="1">
        <f t="shared" si="43"/>
        <v>53040</v>
      </c>
      <c r="J425">
        <v>182</v>
      </c>
      <c r="K425" s="1">
        <f t="shared" si="44"/>
        <v>92820</v>
      </c>
      <c r="L425" s="1">
        <f>fact_events[[#This Row],[revenue_(before_promo)]]+fact_events[[#This Row],[revenue_(after_promo)]]</f>
        <v>145860</v>
      </c>
      <c r="M425" s="1">
        <f t="shared" si="45"/>
        <v>130</v>
      </c>
      <c r="N425" s="4">
        <f t="shared" si="46"/>
        <v>2.5</v>
      </c>
      <c r="O425" s="1">
        <f t="shared" si="47"/>
        <v>39780</v>
      </c>
      <c r="P425" s="5">
        <f t="shared" si="48"/>
        <v>6.1578947368421053</v>
      </c>
      <c r="Q425" s="1" t="str">
        <f>VLOOKUP(B425,dim_stores[#All],2,FALSE)</f>
        <v>Chennai</v>
      </c>
      <c r="R425" s="1" t="str">
        <f>VLOOKUP(D425,dim_products[#All],3,FALSE)</f>
        <v>Home Appliances</v>
      </c>
      <c r="S425" s="5"/>
    </row>
    <row r="426" spans="1:19" x14ac:dyDescent="0.25">
      <c r="A426" s="1" t="s">
        <v>475</v>
      </c>
      <c r="B426" t="s">
        <v>91</v>
      </c>
      <c r="C426" t="s">
        <v>10</v>
      </c>
      <c r="D426" t="s">
        <v>48</v>
      </c>
      <c r="E426">
        <v>62</v>
      </c>
      <c r="F426" t="s">
        <v>12</v>
      </c>
      <c r="G426" s="1">
        <f t="shared" si="42"/>
        <v>31</v>
      </c>
      <c r="H426">
        <v>64</v>
      </c>
      <c r="I426" s="1">
        <f t="shared" si="43"/>
        <v>3968</v>
      </c>
      <c r="J426">
        <v>100</v>
      </c>
      <c r="K426" s="1">
        <f t="shared" si="44"/>
        <v>3100</v>
      </c>
      <c r="L426" s="1">
        <f>fact_events[[#This Row],[revenue_(before_promo)]]+fact_events[[#This Row],[revenue_(after_promo)]]</f>
        <v>7068</v>
      </c>
      <c r="M426" s="1">
        <f t="shared" si="45"/>
        <v>36</v>
      </c>
      <c r="N426" s="4">
        <f t="shared" si="46"/>
        <v>0.5625</v>
      </c>
      <c r="O426" s="1">
        <f t="shared" si="47"/>
        <v>-868</v>
      </c>
      <c r="P426" s="5">
        <f t="shared" si="48"/>
        <v>-0.13436532507739937</v>
      </c>
      <c r="Q426" s="1" t="str">
        <f>VLOOKUP(B426,dim_stores[#All],2,FALSE)</f>
        <v>Hyderabad</v>
      </c>
      <c r="R426" s="1" t="str">
        <f>VLOOKUP(D426,dim_products[#All],3,FALSE)</f>
        <v>Personal Care</v>
      </c>
      <c r="S426" s="5"/>
    </row>
    <row r="427" spans="1:19" x14ac:dyDescent="0.25">
      <c r="A427" s="1" t="s">
        <v>476</v>
      </c>
      <c r="B427" t="s">
        <v>23</v>
      </c>
      <c r="C427" t="s">
        <v>10</v>
      </c>
      <c r="D427" t="s">
        <v>32</v>
      </c>
      <c r="E427">
        <v>50</v>
      </c>
      <c r="F427" t="s">
        <v>17</v>
      </c>
      <c r="G427" s="1">
        <f t="shared" si="42"/>
        <v>37.5</v>
      </c>
      <c r="H427">
        <v>27</v>
      </c>
      <c r="I427" s="1">
        <f t="shared" si="43"/>
        <v>1350</v>
      </c>
      <c r="J427">
        <v>20</v>
      </c>
      <c r="K427" s="1">
        <f t="shared" si="44"/>
        <v>750</v>
      </c>
      <c r="L427" s="1">
        <f>fact_events[[#This Row],[revenue_(before_promo)]]+fact_events[[#This Row],[revenue_(after_promo)]]</f>
        <v>2100</v>
      </c>
      <c r="M427" s="1">
        <f t="shared" si="45"/>
        <v>-7</v>
      </c>
      <c r="N427" s="4">
        <f t="shared" si="46"/>
        <v>-0.25925925925925924</v>
      </c>
      <c r="O427" s="1">
        <f t="shared" si="47"/>
        <v>-600</v>
      </c>
      <c r="P427" s="5">
        <f t="shared" si="48"/>
        <v>-9.2879256965944276E-2</v>
      </c>
      <c r="Q427" s="1" t="str">
        <f>VLOOKUP(B427,dim_stores[#All],2,FALSE)</f>
        <v>Coimbatore</v>
      </c>
      <c r="R427" s="1" t="str">
        <f>VLOOKUP(D427,dim_products[#All],3,FALSE)</f>
        <v>Personal Care</v>
      </c>
      <c r="S427" s="5"/>
    </row>
    <row r="428" spans="1:19" x14ac:dyDescent="0.25">
      <c r="A428" s="1" t="s">
        <v>477</v>
      </c>
      <c r="B428" t="s">
        <v>52</v>
      </c>
      <c r="C428" t="s">
        <v>10</v>
      </c>
      <c r="D428" t="s">
        <v>48</v>
      </c>
      <c r="E428">
        <v>62</v>
      </c>
      <c r="F428" t="s">
        <v>12</v>
      </c>
      <c r="G428" s="1">
        <f t="shared" si="42"/>
        <v>31</v>
      </c>
      <c r="H428">
        <v>40</v>
      </c>
      <c r="I428" s="1">
        <f t="shared" si="43"/>
        <v>2480</v>
      </c>
      <c r="J428">
        <v>58</v>
      </c>
      <c r="K428" s="1">
        <f t="shared" si="44"/>
        <v>1798</v>
      </c>
      <c r="L428" s="1">
        <f>fact_events[[#This Row],[revenue_(before_promo)]]+fact_events[[#This Row],[revenue_(after_promo)]]</f>
        <v>4278</v>
      </c>
      <c r="M428" s="1">
        <f t="shared" si="45"/>
        <v>18</v>
      </c>
      <c r="N428" s="4">
        <f t="shared" si="46"/>
        <v>0.45</v>
      </c>
      <c r="O428" s="1">
        <f t="shared" si="47"/>
        <v>-682</v>
      </c>
      <c r="P428" s="5">
        <f t="shared" si="48"/>
        <v>-0.10557275541795666</v>
      </c>
      <c r="Q428" s="1" t="str">
        <f>VLOOKUP(B428,dim_stores[#All],2,FALSE)</f>
        <v>Visakhapatnam</v>
      </c>
      <c r="R428" s="1" t="str">
        <f>VLOOKUP(D428,dim_products[#All],3,FALSE)</f>
        <v>Personal Care</v>
      </c>
      <c r="S428" s="5"/>
    </row>
    <row r="429" spans="1:19" x14ac:dyDescent="0.25">
      <c r="A429" s="1" t="s">
        <v>1481</v>
      </c>
      <c r="B429" t="s">
        <v>115</v>
      </c>
      <c r="C429" t="s">
        <v>15</v>
      </c>
      <c r="D429" t="s">
        <v>28</v>
      </c>
      <c r="E429">
        <v>55</v>
      </c>
      <c r="F429" t="s">
        <v>17</v>
      </c>
      <c r="G429" s="1">
        <f t="shared" si="42"/>
        <v>41.25</v>
      </c>
      <c r="H429">
        <v>101</v>
      </c>
      <c r="I429" s="1">
        <f t="shared" si="43"/>
        <v>5555</v>
      </c>
      <c r="J429">
        <v>97</v>
      </c>
      <c r="K429" s="1">
        <f t="shared" si="44"/>
        <v>4001.25</v>
      </c>
      <c r="L429" s="1">
        <f>fact_events[[#This Row],[revenue_(before_promo)]]+fact_events[[#This Row],[revenue_(after_promo)]]</f>
        <v>9556.25</v>
      </c>
      <c r="M429" s="1">
        <f t="shared" si="45"/>
        <v>-4</v>
      </c>
      <c r="N429" s="4">
        <f t="shared" si="46"/>
        <v>-3.9603960396039604E-2</v>
      </c>
      <c r="O429" s="1">
        <f t="shared" si="47"/>
        <v>-1553.75</v>
      </c>
      <c r="P429" s="5">
        <f t="shared" si="48"/>
        <v>-0.24051857585139319</v>
      </c>
      <c r="Q429" s="1" t="str">
        <f>VLOOKUP(B429,dim_stores[#All],2,FALSE)</f>
        <v>Bengaluru</v>
      </c>
      <c r="R429" s="1" t="str">
        <f>VLOOKUP(D429,dim_products[#All],3,FALSE)</f>
        <v>Home Care</v>
      </c>
      <c r="S429" s="5"/>
    </row>
    <row r="430" spans="1:19" x14ac:dyDescent="0.25">
      <c r="A430" s="1" t="s">
        <v>478</v>
      </c>
      <c r="B430" t="s">
        <v>27</v>
      </c>
      <c r="C430" t="s">
        <v>15</v>
      </c>
      <c r="D430" t="s">
        <v>11</v>
      </c>
      <c r="E430">
        <v>190</v>
      </c>
      <c r="F430" t="s">
        <v>12</v>
      </c>
      <c r="G430" s="1">
        <f t="shared" si="42"/>
        <v>95</v>
      </c>
      <c r="H430">
        <v>75</v>
      </c>
      <c r="I430" s="1">
        <f t="shared" si="43"/>
        <v>14250</v>
      </c>
      <c r="J430">
        <v>117</v>
      </c>
      <c r="K430" s="1">
        <f t="shared" si="44"/>
        <v>11115</v>
      </c>
      <c r="L430" s="1">
        <f>fact_events[[#This Row],[revenue_(before_promo)]]+fact_events[[#This Row],[revenue_(after_promo)]]</f>
        <v>25365</v>
      </c>
      <c r="M430" s="1">
        <f t="shared" si="45"/>
        <v>42</v>
      </c>
      <c r="N430" s="4">
        <f t="shared" si="46"/>
        <v>0.56000000000000005</v>
      </c>
      <c r="O430" s="1">
        <f t="shared" si="47"/>
        <v>-3135</v>
      </c>
      <c r="P430" s="5">
        <f t="shared" si="48"/>
        <v>-0.48529411764705882</v>
      </c>
      <c r="Q430" s="1" t="str">
        <f>VLOOKUP(B430,dim_stores[#All],2,FALSE)</f>
        <v>Bengaluru</v>
      </c>
      <c r="R430" s="1" t="str">
        <f>VLOOKUP(D430,dim_products[#All],3,FALSE)</f>
        <v>Personal Care</v>
      </c>
      <c r="S430" s="5"/>
    </row>
    <row r="431" spans="1:19" x14ac:dyDescent="0.25">
      <c r="A431" s="1" t="s">
        <v>1481</v>
      </c>
      <c r="B431" t="s">
        <v>40</v>
      </c>
      <c r="C431" t="s">
        <v>10</v>
      </c>
      <c r="D431" t="s">
        <v>38</v>
      </c>
      <c r="E431">
        <v>1190</v>
      </c>
      <c r="F431" t="s">
        <v>21</v>
      </c>
      <c r="G431" s="1">
        <f t="shared" si="42"/>
        <v>595</v>
      </c>
      <c r="H431">
        <v>33</v>
      </c>
      <c r="I431" s="1">
        <f t="shared" si="43"/>
        <v>39270</v>
      </c>
      <c r="J431">
        <v>129</v>
      </c>
      <c r="K431" s="1">
        <f t="shared" si="44"/>
        <v>76755</v>
      </c>
      <c r="L431" s="1">
        <f>fact_events[[#This Row],[revenue_(before_promo)]]+fact_events[[#This Row],[revenue_(after_promo)]]</f>
        <v>116025</v>
      </c>
      <c r="M431" s="1">
        <f t="shared" si="45"/>
        <v>96</v>
      </c>
      <c r="N431" s="4">
        <f t="shared" si="46"/>
        <v>2.9090909090909092</v>
      </c>
      <c r="O431" s="1">
        <f t="shared" si="47"/>
        <v>37485</v>
      </c>
      <c r="P431" s="5">
        <f t="shared" si="48"/>
        <v>5.8026315789473681</v>
      </c>
      <c r="Q431" s="1" t="str">
        <f>VLOOKUP(B431,dim_stores[#All],2,FALSE)</f>
        <v>Madurai</v>
      </c>
      <c r="R431" s="1" t="str">
        <f>VLOOKUP(D431,dim_products[#All],3,FALSE)</f>
        <v>Home Care</v>
      </c>
      <c r="S431" s="5"/>
    </row>
    <row r="432" spans="1:19" x14ac:dyDescent="0.25">
      <c r="A432" s="1" t="s">
        <v>479</v>
      </c>
      <c r="B432" t="s">
        <v>45</v>
      </c>
      <c r="C432" t="s">
        <v>15</v>
      </c>
      <c r="D432" t="s">
        <v>43</v>
      </c>
      <c r="E432">
        <v>415</v>
      </c>
      <c r="F432" t="s">
        <v>17</v>
      </c>
      <c r="G432" s="1">
        <f t="shared" si="42"/>
        <v>311.25</v>
      </c>
      <c r="H432">
        <v>85</v>
      </c>
      <c r="I432" s="1">
        <f t="shared" si="43"/>
        <v>35275</v>
      </c>
      <c r="J432">
        <v>74</v>
      </c>
      <c r="K432" s="1">
        <f t="shared" si="44"/>
        <v>23032.5</v>
      </c>
      <c r="L432" s="1">
        <f>fact_events[[#This Row],[revenue_(before_promo)]]+fact_events[[#This Row],[revenue_(after_promo)]]</f>
        <v>58307.5</v>
      </c>
      <c r="M432" s="1">
        <f t="shared" si="45"/>
        <v>-11</v>
      </c>
      <c r="N432" s="4">
        <f t="shared" si="46"/>
        <v>-0.12941176470588237</v>
      </c>
      <c r="O432" s="1">
        <f t="shared" si="47"/>
        <v>-12242.5</v>
      </c>
      <c r="P432" s="5">
        <f t="shared" si="48"/>
        <v>-1.8951238390092879</v>
      </c>
      <c r="Q432" s="1" t="str">
        <f>VLOOKUP(B432,dim_stores[#All],2,FALSE)</f>
        <v>Hyderabad</v>
      </c>
      <c r="R432" s="1" t="str">
        <f>VLOOKUP(D432,dim_products[#All],3,FALSE)</f>
        <v>Home Care</v>
      </c>
      <c r="S432" s="5"/>
    </row>
    <row r="433" spans="1:19" x14ac:dyDescent="0.25">
      <c r="A433" s="1" t="s">
        <v>480</v>
      </c>
      <c r="B433" t="s">
        <v>139</v>
      </c>
      <c r="C433" t="s">
        <v>10</v>
      </c>
      <c r="D433" t="s">
        <v>16</v>
      </c>
      <c r="E433">
        <v>200</v>
      </c>
      <c r="F433" t="s">
        <v>21</v>
      </c>
      <c r="G433" s="1">
        <f t="shared" si="42"/>
        <v>100</v>
      </c>
      <c r="H433">
        <v>250</v>
      </c>
      <c r="I433" s="1">
        <f t="shared" si="43"/>
        <v>50000</v>
      </c>
      <c r="J433">
        <v>687</v>
      </c>
      <c r="K433" s="1">
        <f t="shared" si="44"/>
        <v>68700</v>
      </c>
      <c r="L433" s="1">
        <f>fact_events[[#This Row],[revenue_(before_promo)]]+fact_events[[#This Row],[revenue_(after_promo)]]</f>
        <v>118700</v>
      </c>
      <c r="M433" s="1">
        <f t="shared" si="45"/>
        <v>437</v>
      </c>
      <c r="N433" s="4">
        <f t="shared" si="46"/>
        <v>1.748</v>
      </c>
      <c r="O433" s="1">
        <f t="shared" si="47"/>
        <v>18700</v>
      </c>
      <c r="P433" s="5">
        <f t="shared" si="48"/>
        <v>2.8947368421052633</v>
      </c>
      <c r="Q433" s="1" t="str">
        <f>VLOOKUP(B433,dim_stores[#All],2,FALSE)</f>
        <v>Visakhapatnam</v>
      </c>
      <c r="R433" s="1" t="str">
        <f>VLOOKUP(D433,dim_products[#All],3,FALSE)</f>
        <v>Grocery &amp; Staples</v>
      </c>
      <c r="S433" s="5"/>
    </row>
    <row r="434" spans="1:19" x14ac:dyDescent="0.25">
      <c r="A434" s="1" t="s">
        <v>481</v>
      </c>
      <c r="B434" t="s">
        <v>123</v>
      </c>
      <c r="C434" t="s">
        <v>15</v>
      </c>
      <c r="D434" t="s">
        <v>61</v>
      </c>
      <c r="E434">
        <v>172</v>
      </c>
      <c r="F434" t="s">
        <v>54</v>
      </c>
      <c r="G434" s="1">
        <f t="shared" si="42"/>
        <v>115.23999999999998</v>
      </c>
      <c r="H434">
        <v>357</v>
      </c>
      <c r="I434" s="1">
        <f t="shared" si="43"/>
        <v>61404</v>
      </c>
      <c r="J434">
        <v>514</v>
      </c>
      <c r="K434" s="1">
        <f t="shared" si="44"/>
        <v>59233.359999999993</v>
      </c>
      <c r="L434" s="1">
        <f>fact_events[[#This Row],[revenue_(before_promo)]]+fact_events[[#This Row],[revenue_(after_promo)]]</f>
        <v>120637.35999999999</v>
      </c>
      <c r="M434" s="1">
        <f t="shared" si="45"/>
        <v>157</v>
      </c>
      <c r="N434" s="4">
        <f t="shared" si="46"/>
        <v>0.43977591036414565</v>
      </c>
      <c r="O434" s="1">
        <f t="shared" si="47"/>
        <v>-2170.6400000000067</v>
      </c>
      <c r="P434" s="5">
        <f t="shared" si="48"/>
        <v>-0.33601238390092986</v>
      </c>
      <c r="Q434" s="1" t="str">
        <f>VLOOKUP(B434,dim_stores[#All],2,FALSE)</f>
        <v>Bengaluru</v>
      </c>
      <c r="R434" s="1" t="str">
        <f>VLOOKUP(D434,dim_products[#All],3,FALSE)</f>
        <v>Grocery &amp; Staples</v>
      </c>
      <c r="S434" s="5"/>
    </row>
    <row r="435" spans="1:19" x14ac:dyDescent="0.25">
      <c r="A435" s="1" t="s">
        <v>482</v>
      </c>
      <c r="B435" t="s">
        <v>107</v>
      </c>
      <c r="C435" t="s">
        <v>15</v>
      </c>
      <c r="D435" t="s">
        <v>53</v>
      </c>
      <c r="E435">
        <v>860</v>
      </c>
      <c r="F435" t="s">
        <v>54</v>
      </c>
      <c r="G435" s="1">
        <f t="shared" si="42"/>
        <v>576.19999999999993</v>
      </c>
      <c r="H435">
        <v>313</v>
      </c>
      <c r="I435" s="1">
        <f t="shared" si="43"/>
        <v>269180</v>
      </c>
      <c r="J435">
        <v>541</v>
      </c>
      <c r="K435" s="1">
        <f t="shared" si="44"/>
        <v>311724.19999999995</v>
      </c>
      <c r="L435" s="1">
        <f>fact_events[[#This Row],[revenue_(before_promo)]]+fact_events[[#This Row],[revenue_(after_promo)]]</f>
        <v>580904.19999999995</v>
      </c>
      <c r="M435" s="1">
        <f t="shared" si="45"/>
        <v>228</v>
      </c>
      <c r="N435" s="4">
        <f t="shared" si="46"/>
        <v>0.72843450479233229</v>
      </c>
      <c r="O435" s="1">
        <f t="shared" si="47"/>
        <v>42544.199999999953</v>
      </c>
      <c r="P435" s="5">
        <f t="shared" si="48"/>
        <v>6.5857894736842031</v>
      </c>
      <c r="Q435" s="1" t="str">
        <f>VLOOKUP(B435,dim_stores[#All],2,FALSE)</f>
        <v>Coimbatore</v>
      </c>
      <c r="R435" s="1" t="str">
        <f>VLOOKUP(D435,dim_products[#All],3,FALSE)</f>
        <v>Grocery &amp; Staples</v>
      </c>
      <c r="S435" s="5"/>
    </row>
    <row r="436" spans="1:19" x14ac:dyDescent="0.25">
      <c r="A436" s="1" t="s">
        <v>1481</v>
      </c>
      <c r="B436" t="s">
        <v>50</v>
      </c>
      <c r="C436" t="s">
        <v>10</v>
      </c>
      <c r="D436" t="s">
        <v>38</v>
      </c>
      <c r="E436">
        <v>1190</v>
      </c>
      <c r="F436" t="s">
        <v>21</v>
      </c>
      <c r="G436" s="1">
        <f t="shared" si="42"/>
        <v>595</v>
      </c>
      <c r="H436">
        <v>40</v>
      </c>
      <c r="I436" s="1">
        <f t="shared" si="43"/>
        <v>47600</v>
      </c>
      <c r="J436">
        <v>154</v>
      </c>
      <c r="K436" s="1">
        <f t="shared" si="44"/>
        <v>91630</v>
      </c>
      <c r="L436" s="1">
        <f>fact_events[[#This Row],[revenue_(before_promo)]]+fact_events[[#This Row],[revenue_(after_promo)]]</f>
        <v>139230</v>
      </c>
      <c r="M436" s="1">
        <f t="shared" si="45"/>
        <v>114</v>
      </c>
      <c r="N436" s="4">
        <f t="shared" si="46"/>
        <v>2.85</v>
      </c>
      <c r="O436" s="1">
        <f t="shared" si="47"/>
        <v>44030</v>
      </c>
      <c r="P436" s="5">
        <f t="shared" si="48"/>
        <v>6.8157894736842106</v>
      </c>
      <c r="Q436" s="1" t="str">
        <f>VLOOKUP(B436,dim_stores[#All],2,FALSE)</f>
        <v>Bengaluru</v>
      </c>
      <c r="R436" s="1" t="str">
        <f>VLOOKUP(D436,dim_products[#All],3,FALSE)</f>
        <v>Home Care</v>
      </c>
      <c r="S436" s="5"/>
    </row>
    <row r="437" spans="1:19" x14ac:dyDescent="0.25">
      <c r="A437" s="1" t="s">
        <v>483</v>
      </c>
      <c r="B437" t="s">
        <v>117</v>
      </c>
      <c r="C437" t="s">
        <v>10</v>
      </c>
      <c r="D437" t="s">
        <v>35</v>
      </c>
      <c r="E437">
        <v>350</v>
      </c>
      <c r="F437" t="s">
        <v>21</v>
      </c>
      <c r="G437" s="1">
        <f t="shared" si="42"/>
        <v>175</v>
      </c>
      <c r="H437">
        <v>49</v>
      </c>
      <c r="I437" s="1">
        <f t="shared" si="43"/>
        <v>17150</v>
      </c>
      <c r="J437">
        <v>189</v>
      </c>
      <c r="K437" s="1">
        <f t="shared" si="44"/>
        <v>33075</v>
      </c>
      <c r="L437" s="1">
        <f>fact_events[[#This Row],[revenue_(before_promo)]]+fact_events[[#This Row],[revenue_(after_promo)]]</f>
        <v>50225</v>
      </c>
      <c r="M437" s="1">
        <f t="shared" si="45"/>
        <v>140</v>
      </c>
      <c r="N437" s="4">
        <f t="shared" si="46"/>
        <v>2.8571428571428572</v>
      </c>
      <c r="O437" s="1">
        <f t="shared" si="47"/>
        <v>15925</v>
      </c>
      <c r="P437" s="5">
        <f t="shared" si="48"/>
        <v>2.4651702786377707</v>
      </c>
      <c r="Q437" s="1" t="str">
        <f>VLOOKUP(B437,dim_stores[#All],2,FALSE)</f>
        <v>Mangalore</v>
      </c>
      <c r="R437" s="1" t="str">
        <f>VLOOKUP(D437,dim_products[#All],3,FALSE)</f>
        <v>Home Appliances</v>
      </c>
      <c r="S437" s="5"/>
    </row>
    <row r="438" spans="1:19" x14ac:dyDescent="0.25">
      <c r="A438" s="1" t="s">
        <v>484</v>
      </c>
      <c r="B438" t="s">
        <v>212</v>
      </c>
      <c r="C438" t="s">
        <v>15</v>
      </c>
      <c r="D438" t="s">
        <v>51</v>
      </c>
      <c r="E438">
        <v>290</v>
      </c>
      <c r="F438" t="s">
        <v>17</v>
      </c>
      <c r="G438" s="1">
        <f t="shared" si="42"/>
        <v>217.5</v>
      </c>
      <c r="H438">
        <v>276</v>
      </c>
      <c r="I438" s="1">
        <f t="shared" si="43"/>
        <v>80040</v>
      </c>
      <c r="J438">
        <v>242</v>
      </c>
      <c r="K438" s="1">
        <f t="shared" si="44"/>
        <v>52635</v>
      </c>
      <c r="L438" s="1">
        <f>fact_events[[#This Row],[revenue_(before_promo)]]+fact_events[[#This Row],[revenue_(after_promo)]]</f>
        <v>132675</v>
      </c>
      <c r="M438" s="1">
        <f t="shared" si="45"/>
        <v>-34</v>
      </c>
      <c r="N438" s="4">
        <f t="shared" si="46"/>
        <v>-0.12318840579710146</v>
      </c>
      <c r="O438" s="1">
        <f t="shared" si="47"/>
        <v>-27405</v>
      </c>
      <c r="P438" s="5">
        <f t="shared" si="48"/>
        <v>-4.242260061919505</v>
      </c>
      <c r="Q438" s="1" t="str">
        <f>VLOOKUP(B438,dim_stores[#All],2,FALSE)</f>
        <v>Bengaluru</v>
      </c>
      <c r="R438" s="1" t="str">
        <f>VLOOKUP(D438,dim_products[#All],3,FALSE)</f>
        <v>Grocery &amp; Staples</v>
      </c>
      <c r="S438" s="5"/>
    </row>
    <row r="439" spans="1:19" x14ac:dyDescent="0.25">
      <c r="A439" s="1" t="s">
        <v>485</v>
      </c>
      <c r="B439" t="s">
        <v>42</v>
      </c>
      <c r="C439" t="s">
        <v>10</v>
      </c>
      <c r="D439" t="s">
        <v>32</v>
      </c>
      <c r="E439">
        <v>50</v>
      </c>
      <c r="F439" t="s">
        <v>17</v>
      </c>
      <c r="G439" s="1">
        <f t="shared" si="42"/>
        <v>37.5</v>
      </c>
      <c r="H439">
        <v>25</v>
      </c>
      <c r="I439" s="1">
        <f t="shared" si="43"/>
        <v>1250</v>
      </c>
      <c r="J439">
        <v>20</v>
      </c>
      <c r="K439" s="1">
        <f t="shared" si="44"/>
        <v>750</v>
      </c>
      <c r="L439" s="1">
        <f>fact_events[[#This Row],[revenue_(before_promo)]]+fact_events[[#This Row],[revenue_(after_promo)]]</f>
        <v>2000</v>
      </c>
      <c r="M439" s="1">
        <f t="shared" si="45"/>
        <v>-5</v>
      </c>
      <c r="N439" s="4">
        <f t="shared" si="46"/>
        <v>-0.2</v>
      </c>
      <c r="O439" s="1">
        <f t="shared" si="47"/>
        <v>-500</v>
      </c>
      <c r="P439" s="5">
        <f t="shared" si="48"/>
        <v>-7.7399380804953566E-2</v>
      </c>
      <c r="Q439" s="1" t="str">
        <f>VLOOKUP(B439,dim_stores[#All],2,FALSE)</f>
        <v>Mysuru</v>
      </c>
      <c r="R439" s="1" t="str">
        <f>VLOOKUP(D439,dim_products[#All],3,FALSE)</f>
        <v>Personal Care</v>
      </c>
      <c r="S439" s="5"/>
    </row>
    <row r="440" spans="1:19" x14ac:dyDescent="0.25">
      <c r="A440" s="1" t="s">
        <v>486</v>
      </c>
      <c r="B440" t="s">
        <v>115</v>
      </c>
      <c r="C440" t="s">
        <v>10</v>
      </c>
      <c r="D440" t="s">
        <v>85</v>
      </c>
      <c r="E440">
        <v>90</v>
      </c>
      <c r="F440" t="s">
        <v>17</v>
      </c>
      <c r="G440" s="1">
        <f t="shared" si="42"/>
        <v>67.5</v>
      </c>
      <c r="H440">
        <v>61</v>
      </c>
      <c r="I440" s="1">
        <f t="shared" si="43"/>
        <v>5490</v>
      </c>
      <c r="J440">
        <v>57</v>
      </c>
      <c r="K440" s="1">
        <f t="shared" si="44"/>
        <v>3847.5</v>
      </c>
      <c r="L440" s="1">
        <f>fact_events[[#This Row],[revenue_(before_promo)]]+fact_events[[#This Row],[revenue_(after_promo)]]</f>
        <v>9337.5</v>
      </c>
      <c r="M440" s="1">
        <f t="shared" si="45"/>
        <v>-4</v>
      </c>
      <c r="N440" s="4">
        <f t="shared" si="46"/>
        <v>-6.5573770491803282E-2</v>
      </c>
      <c r="O440" s="1">
        <f t="shared" si="47"/>
        <v>-1642.5</v>
      </c>
      <c r="P440" s="5">
        <f t="shared" si="48"/>
        <v>-0.25425696594427244</v>
      </c>
      <c r="Q440" s="1" t="str">
        <f>VLOOKUP(B440,dim_stores[#All],2,FALSE)</f>
        <v>Bengaluru</v>
      </c>
      <c r="R440" s="1" t="str">
        <f>VLOOKUP(D440,dim_products[#All],3,FALSE)</f>
        <v>Personal Care</v>
      </c>
      <c r="S440" s="5"/>
    </row>
    <row r="441" spans="1:19" x14ac:dyDescent="0.25">
      <c r="A441" s="1" t="s">
        <v>487</v>
      </c>
      <c r="B441" t="s">
        <v>58</v>
      </c>
      <c r="C441" t="s">
        <v>10</v>
      </c>
      <c r="D441" t="s">
        <v>53</v>
      </c>
      <c r="E441">
        <v>860</v>
      </c>
      <c r="F441" t="s">
        <v>54</v>
      </c>
      <c r="G441" s="1">
        <f t="shared" si="42"/>
        <v>576.19999999999993</v>
      </c>
      <c r="H441">
        <v>564</v>
      </c>
      <c r="I441" s="1">
        <f t="shared" si="43"/>
        <v>485040</v>
      </c>
      <c r="J441">
        <v>721</v>
      </c>
      <c r="K441" s="1">
        <f t="shared" si="44"/>
        <v>415440.19999999995</v>
      </c>
      <c r="L441" s="1">
        <f>fact_events[[#This Row],[revenue_(before_promo)]]+fact_events[[#This Row],[revenue_(after_promo)]]</f>
        <v>900480.2</v>
      </c>
      <c r="M441" s="1">
        <f t="shared" si="45"/>
        <v>157</v>
      </c>
      <c r="N441" s="4">
        <f t="shared" si="46"/>
        <v>0.27836879432624112</v>
      </c>
      <c r="O441" s="1">
        <f t="shared" si="47"/>
        <v>-69599.800000000047</v>
      </c>
      <c r="P441" s="5">
        <f t="shared" si="48"/>
        <v>-10.77396284829722</v>
      </c>
      <c r="Q441" s="1" t="str">
        <f>VLOOKUP(B441,dim_stores[#All],2,FALSE)</f>
        <v>Chennai</v>
      </c>
      <c r="R441" s="1" t="str">
        <f>VLOOKUP(D441,dim_products[#All],3,FALSE)</f>
        <v>Grocery &amp; Staples</v>
      </c>
      <c r="S441" s="5"/>
    </row>
    <row r="442" spans="1:19" x14ac:dyDescent="0.25">
      <c r="A442" s="1" t="s">
        <v>488</v>
      </c>
      <c r="B442" t="s">
        <v>103</v>
      </c>
      <c r="C442" t="s">
        <v>15</v>
      </c>
      <c r="D442" t="s">
        <v>16</v>
      </c>
      <c r="E442">
        <v>156</v>
      </c>
      <c r="F442" t="s">
        <v>17</v>
      </c>
      <c r="G442" s="1">
        <f t="shared" si="42"/>
        <v>117</v>
      </c>
      <c r="H442">
        <v>351</v>
      </c>
      <c r="I442" s="1">
        <f t="shared" si="43"/>
        <v>54756</v>
      </c>
      <c r="J442">
        <v>319</v>
      </c>
      <c r="K442" s="1">
        <f t="shared" si="44"/>
        <v>37323</v>
      </c>
      <c r="L442" s="1">
        <f>fact_events[[#This Row],[revenue_(before_promo)]]+fact_events[[#This Row],[revenue_(after_promo)]]</f>
        <v>92079</v>
      </c>
      <c r="M442" s="1">
        <f t="shared" si="45"/>
        <v>-32</v>
      </c>
      <c r="N442" s="4">
        <f t="shared" si="46"/>
        <v>-9.1168091168091173E-2</v>
      </c>
      <c r="O442" s="1">
        <f t="shared" si="47"/>
        <v>-17433</v>
      </c>
      <c r="P442" s="5">
        <f t="shared" si="48"/>
        <v>-2.698606811145511</v>
      </c>
      <c r="Q442" s="1" t="str">
        <f>VLOOKUP(B442,dim_stores[#All],2,FALSE)</f>
        <v>Hyderabad</v>
      </c>
      <c r="R442" s="1" t="str">
        <f>VLOOKUP(D442,dim_products[#All],3,FALSE)</f>
        <v>Grocery &amp; Staples</v>
      </c>
      <c r="S442" s="5"/>
    </row>
    <row r="443" spans="1:19" x14ac:dyDescent="0.25">
      <c r="A443" s="1" t="s">
        <v>489</v>
      </c>
      <c r="B443" t="s">
        <v>47</v>
      </c>
      <c r="C443" t="s">
        <v>15</v>
      </c>
      <c r="D443" t="s">
        <v>38</v>
      </c>
      <c r="E443">
        <v>1190</v>
      </c>
      <c r="F443" t="s">
        <v>21</v>
      </c>
      <c r="G443" s="1">
        <f t="shared" si="42"/>
        <v>595</v>
      </c>
      <c r="H443">
        <v>54</v>
      </c>
      <c r="I443" s="1">
        <f t="shared" si="43"/>
        <v>64260</v>
      </c>
      <c r="J443">
        <v>185</v>
      </c>
      <c r="K443" s="1">
        <f t="shared" si="44"/>
        <v>110075</v>
      </c>
      <c r="L443" s="1">
        <f>fact_events[[#This Row],[revenue_(before_promo)]]+fact_events[[#This Row],[revenue_(after_promo)]]</f>
        <v>174335</v>
      </c>
      <c r="M443" s="1">
        <f t="shared" si="45"/>
        <v>131</v>
      </c>
      <c r="N443" s="4">
        <f t="shared" si="46"/>
        <v>2.425925925925926</v>
      </c>
      <c r="O443" s="1">
        <f t="shared" si="47"/>
        <v>45815</v>
      </c>
      <c r="P443" s="5">
        <f t="shared" si="48"/>
        <v>7.0921052631578947</v>
      </c>
      <c r="Q443" s="1" t="str">
        <f>VLOOKUP(B443,dim_stores[#All],2,FALSE)</f>
        <v>Chennai</v>
      </c>
      <c r="R443" s="1" t="str">
        <f>VLOOKUP(D443,dim_products[#All],3,FALSE)</f>
        <v>Home Care</v>
      </c>
      <c r="S443" s="5"/>
    </row>
    <row r="444" spans="1:19" x14ac:dyDescent="0.25">
      <c r="A444" s="1" t="s">
        <v>490</v>
      </c>
      <c r="B444" t="s">
        <v>45</v>
      </c>
      <c r="C444" t="s">
        <v>15</v>
      </c>
      <c r="D444" t="s">
        <v>16</v>
      </c>
      <c r="E444">
        <v>156</v>
      </c>
      <c r="F444" t="s">
        <v>17</v>
      </c>
      <c r="G444" s="1">
        <f t="shared" si="42"/>
        <v>117</v>
      </c>
      <c r="H444">
        <v>327</v>
      </c>
      <c r="I444" s="1">
        <f t="shared" si="43"/>
        <v>51012</v>
      </c>
      <c r="J444">
        <v>294</v>
      </c>
      <c r="K444" s="1">
        <f t="shared" si="44"/>
        <v>34398</v>
      </c>
      <c r="L444" s="1">
        <f>fact_events[[#This Row],[revenue_(before_promo)]]+fact_events[[#This Row],[revenue_(after_promo)]]</f>
        <v>85410</v>
      </c>
      <c r="M444" s="1">
        <f t="shared" si="45"/>
        <v>-33</v>
      </c>
      <c r="N444" s="4">
        <f t="shared" si="46"/>
        <v>-0.10091743119266056</v>
      </c>
      <c r="O444" s="1">
        <f t="shared" si="47"/>
        <v>-16614</v>
      </c>
      <c r="P444" s="5">
        <f t="shared" si="48"/>
        <v>-2.571826625386997</v>
      </c>
      <c r="Q444" s="1" t="str">
        <f>VLOOKUP(B444,dim_stores[#All],2,FALSE)</f>
        <v>Hyderabad</v>
      </c>
      <c r="R444" s="1" t="str">
        <f>VLOOKUP(D444,dim_products[#All],3,FALSE)</f>
        <v>Grocery &amp; Staples</v>
      </c>
      <c r="S444" s="5"/>
    </row>
    <row r="445" spans="1:19" x14ac:dyDescent="0.25">
      <c r="A445" s="1" t="s">
        <v>491</v>
      </c>
      <c r="B445" t="s">
        <v>103</v>
      </c>
      <c r="C445" t="s">
        <v>10</v>
      </c>
      <c r="D445" t="s">
        <v>48</v>
      </c>
      <c r="E445">
        <v>62</v>
      </c>
      <c r="F445" t="s">
        <v>12</v>
      </c>
      <c r="G445" s="1">
        <f t="shared" si="42"/>
        <v>31</v>
      </c>
      <c r="H445">
        <v>51</v>
      </c>
      <c r="I445" s="1">
        <f t="shared" si="43"/>
        <v>3162</v>
      </c>
      <c r="J445">
        <v>57</v>
      </c>
      <c r="K445" s="1">
        <f t="shared" si="44"/>
        <v>1767</v>
      </c>
      <c r="L445" s="1">
        <f>fact_events[[#This Row],[revenue_(before_promo)]]+fact_events[[#This Row],[revenue_(after_promo)]]</f>
        <v>4929</v>
      </c>
      <c r="M445" s="1">
        <f t="shared" si="45"/>
        <v>6</v>
      </c>
      <c r="N445" s="4">
        <f t="shared" si="46"/>
        <v>0.11764705882352941</v>
      </c>
      <c r="O445" s="1">
        <f t="shared" si="47"/>
        <v>-1395</v>
      </c>
      <c r="P445" s="5">
        <f t="shared" si="48"/>
        <v>-0.21594427244582043</v>
      </c>
      <c r="Q445" s="1" t="str">
        <f>VLOOKUP(B445,dim_stores[#All],2,FALSE)</f>
        <v>Hyderabad</v>
      </c>
      <c r="R445" s="1" t="str">
        <f>VLOOKUP(D445,dim_products[#All],3,FALSE)</f>
        <v>Personal Care</v>
      </c>
      <c r="S445" s="5"/>
    </row>
    <row r="446" spans="1:19" x14ac:dyDescent="0.25">
      <c r="A446" s="1" t="s">
        <v>492</v>
      </c>
      <c r="B446" t="s">
        <v>126</v>
      </c>
      <c r="C446" t="s">
        <v>15</v>
      </c>
      <c r="D446" t="s">
        <v>28</v>
      </c>
      <c r="E446">
        <v>55</v>
      </c>
      <c r="F446" t="s">
        <v>17</v>
      </c>
      <c r="G446" s="1">
        <f t="shared" si="42"/>
        <v>41.25</v>
      </c>
      <c r="H446">
        <v>52</v>
      </c>
      <c r="I446" s="1">
        <f t="shared" si="43"/>
        <v>2860</v>
      </c>
      <c r="J446">
        <v>45</v>
      </c>
      <c r="K446" s="1">
        <f t="shared" si="44"/>
        <v>1856.25</v>
      </c>
      <c r="L446" s="1">
        <f>fact_events[[#This Row],[revenue_(before_promo)]]+fact_events[[#This Row],[revenue_(after_promo)]]</f>
        <v>4716.25</v>
      </c>
      <c r="M446" s="1">
        <f t="shared" si="45"/>
        <v>-7</v>
      </c>
      <c r="N446" s="4">
        <f t="shared" si="46"/>
        <v>-0.13461538461538461</v>
      </c>
      <c r="O446" s="1">
        <f t="shared" si="47"/>
        <v>-1003.75</v>
      </c>
      <c r="P446" s="5">
        <f t="shared" si="48"/>
        <v>-0.15537925696594426</v>
      </c>
      <c r="Q446" s="1" t="str">
        <f>VLOOKUP(B446,dim_stores[#All],2,FALSE)</f>
        <v>Mangalore</v>
      </c>
      <c r="R446" s="1" t="str">
        <f>VLOOKUP(D446,dim_products[#All],3,FALSE)</f>
        <v>Home Care</v>
      </c>
      <c r="S446" s="5"/>
    </row>
    <row r="447" spans="1:19" x14ac:dyDescent="0.25">
      <c r="A447" s="1" t="s">
        <v>493</v>
      </c>
      <c r="B447" t="s">
        <v>67</v>
      </c>
      <c r="C447" t="s">
        <v>10</v>
      </c>
      <c r="D447" t="s">
        <v>11</v>
      </c>
      <c r="E447">
        <v>190</v>
      </c>
      <c r="F447" t="s">
        <v>12</v>
      </c>
      <c r="G447" s="1">
        <f t="shared" si="42"/>
        <v>95</v>
      </c>
      <c r="H447">
        <v>43</v>
      </c>
      <c r="I447" s="1">
        <f t="shared" si="43"/>
        <v>8170</v>
      </c>
      <c r="J447">
        <v>62</v>
      </c>
      <c r="K447" s="1">
        <f t="shared" si="44"/>
        <v>5890</v>
      </c>
      <c r="L447" s="1">
        <f>fact_events[[#This Row],[revenue_(before_promo)]]+fact_events[[#This Row],[revenue_(after_promo)]]</f>
        <v>14060</v>
      </c>
      <c r="M447" s="1">
        <f t="shared" si="45"/>
        <v>19</v>
      </c>
      <c r="N447" s="4">
        <f t="shared" si="46"/>
        <v>0.44186046511627908</v>
      </c>
      <c r="O447" s="1">
        <f t="shared" si="47"/>
        <v>-2280</v>
      </c>
      <c r="P447" s="5">
        <f t="shared" si="48"/>
        <v>-0.35294117647058826</v>
      </c>
      <c r="Q447" s="1" t="str">
        <f>VLOOKUP(B447,dim_stores[#All],2,FALSE)</f>
        <v>Bengaluru</v>
      </c>
      <c r="R447" s="1" t="str">
        <f>VLOOKUP(D447,dim_products[#All],3,FALSE)</f>
        <v>Personal Care</v>
      </c>
      <c r="S447" s="5"/>
    </row>
    <row r="448" spans="1:19" x14ac:dyDescent="0.25">
      <c r="A448" s="1" t="s">
        <v>494</v>
      </c>
      <c r="B448" t="s">
        <v>70</v>
      </c>
      <c r="C448" t="s">
        <v>15</v>
      </c>
      <c r="D448" t="s">
        <v>61</v>
      </c>
      <c r="E448">
        <v>172</v>
      </c>
      <c r="F448" t="s">
        <v>54</v>
      </c>
      <c r="G448" s="1">
        <f t="shared" si="42"/>
        <v>115.23999999999998</v>
      </c>
      <c r="H448">
        <v>327</v>
      </c>
      <c r="I448" s="1">
        <f t="shared" si="43"/>
        <v>56244</v>
      </c>
      <c r="J448">
        <v>503</v>
      </c>
      <c r="K448" s="1">
        <f t="shared" si="44"/>
        <v>57965.719999999994</v>
      </c>
      <c r="L448" s="1">
        <f>fact_events[[#This Row],[revenue_(before_promo)]]+fact_events[[#This Row],[revenue_(after_promo)]]</f>
        <v>114209.72</v>
      </c>
      <c r="M448" s="1">
        <f t="shared" si="45"/>
        <v>176</v>
      </c>
      <c r="N448" s="4">
        <f t="shared" si="46"/>
        <v>0.53822629969418956</v>
      </c>
      <c r="O448" s="1">
        <f t="shared" si="47"/>
        <v>1721.7199999999939</v>
      </c>
      <c r="P448" s="5">
        <f t="shared" si="48"/>
        <v>0.26652012383900836</v>
      </c>
      <c r="Q448" s="1" t="str">
        <f>VLOOKUP(B448,dim_stores[#All],2,FALSE)</f>
        <v>Chennai</v>
      </c>
      <c r="R448" s="1" t="str">
        <f>VLOOKUP(D448,dim_products[#All],3,FALSE)</f>
        <v>Grocery &amp; Staples</v>
      </c>
      <c r="S448" s="5"/>
    </row>
    <row r="449" spans="1:19" x14ac:dyDescent="0.25">
      <c r="A449" s="1" t="s">
        <v>495</v>
      </c>
      <c r="B449" t="s">
        <v>58</v>
      </c>
      <c r="C449" t="s">
        <v>15</v>
      </c>
      <c r="D449" t="s">
        <v>85</v>
      </c>
      <c r="E449">
        <v>110</v>
      </c>
      <c r="F449" t="s">
        <v>12</v>
      </c>
      <c r="G449" s="1">
        <f t="shared" si="42"/>
        <v>55</v>
      </c>
      <c r="H449">
        <v>75</v>
      </c>
      <c r="I449" s="1">
        <f t="shared" si="43"/>
        <v>8250</v>
      </c>
      <c r="J449">
        <v>80</v>
      </c>
      <c r="K449" s="1">
        <f t="shared" si="44"/>
        <v>4400</v>
      </c>
      <c r="L449" s="1">
        <f>fact_events[[#This Row],[revenue_(before_promo)]]+fact_events[[#This Row],[revenue_(after_promo)]]</f>
        <v>12650</v>
      </c>
      <c r="M449" s="1">
        <f t="shared" si="45"/>
        <v>5</v>
      </c>
      <c r="N449" s="4">
        <f t="shared" si="46"/>
        <v>6.6666666666666666E-2</v>
      </c>
      <c r="O449" s="1">
        <f t="shared" si="47"/>
        <v>-3850</v>
      </c>
      <c r="P449" s="5">
        <f t="shared" si="48"/>
        <v>-0.59597523219814241</v>
      </c>
      <c r="Q449" s="1" t="str">
        <f>VLOOKUP(B449,dim_stores[#All],2,FALSE)</f>
        <v>Chennai</v>
      </c>
      <c r="R449" s="1" t="str">
        <f>VLOOKUP(D449,dim_products[#All],3,FALSE)</f>
        <v>Personal Care</v>
      </c>
      <c r="S449" s="5"/>
    </row>
    <row r="450" spans="1:19" x14ac:dyDescent="0.25">
      <c r="A450" s="1" t="s">
        <v>496</v>
      </c>
      <c r="B450" t="s">
        <v>47</v>
      </c>
      <c r="C450" t="s">
        <v>10</v>
      </c>
      <c r="D450" t="s">
        <v>38</v>
      </c>
      <c r="E450">
        <v>1190</v>
      </c>
      <c r="F450" t="s">
        <v>21</v>
      </c>
      <c r="G450" s="1">
        <f t="shared" ref="G450:G513" si="49">IF(F450="25% OFF", E450*(1-0.25),IF(F450="50% OFF", E450*(1-0.5),IF(F450="33% OFF", E450*(1-0.33),IF(F450="500 CAshback", E450-500,IF(F450="BOGOF", E450/2,E450)))))</f>
        <v>595</v>
      </c>
      <c r="H450">
        <v>60</v>
      </c>
      <c r="I450" s="1">
        <f t="shared" ref="I450:I513" si="50">E450*H450</f>
        <v>71400</v>
      </c>
      <c r="J450">
        <v>238</v>
      </c>
      <c r="K450" s="1">
        <f t="shared" ref="K450:K513" si="51">J450*G450</f>
        <v>141610</v>
      </c>
      <c r="L450" s="1">
        <f>fact_events[[#This Row],[revenue_(before_promo)]]+fact_events[[#This Row],[revenue_(after_promo)]]</f>
        <v>213010</v>
      </c>
      <c r="M450" s="1">
        <f t="shared" ref="M450:M513" si="52">J450-H450</f>
        <v>178</v>
      </c>
      <c r="N450" s="4">
        <f t="shared" ref="N450:N513" si="53">M450/H450</f>
        <v>2.9666666666666668</v>
      </c>
      <c r="O450" s="1">
        <f t="shared" ref="O450:O513" si="54">K450-I450</f>
        <v>70210</v>
      </c>
      <c r="P450" s="5">
        <f t="shared" ref="P450:P513" si="55">O450/6460</f>
        <v>10.868421052631579</v>
      </c>
      <c r="Q450" s="1" t="str">
        <f>VLOOKUP(B450,dim_stores[#All],2,FALSE)</f>
        <v>Chennai</v>
      </c>
      <c r="R450" s="1" t="str">
        <f>VLOOKUP(D450,dim_products[#All],3,FALSE)</f>
        <v>Home Care</v>
      </c>
      <c r="S450" s="5"/>
    </row>
    <row r="451" spans="1:19" x14ac:dyDescent="0.25">
      <c r="A451" s="1" t="s">
        <v>497</v>
      </c>
      <c r="B451" t="s">
        <v>193</v>
      </c>
      <c r="C451" t="s">
        <v>10</v>
      </c>
      <c r="D451" t="s">
        <v>35</v>
      </c>
      <c r="E451">
        <v>350</v>
      </c>
      <c r="F451" t="s">
        <v>21</v>
      </c>
      <c r="G451" s="1">
        <f t="shared" si="49"/>
        <v>175</v>
      </c>
      <c r="H451">
        <v>117</v>
      </c>
      <c r="I451" s="1">
        <f t="shared" si="50"/>
        <v>40950</v>
      </c>
      <c r="J451">
        <v>469</v>
      </c>
      <c r="K451" s="1">
        <f t="shared" si="51"/>
        <v>82075</v>
      </c>
      <c r="L451" s="1">
        <f>fact_events[[#This Row],[revenue_(before_promo)]]+fact_events[[#This Row],[revenue_(after_promo)]]</f>
        <v>123025</v>
      </c>
      <c r="M451" s="1">
        <f t="shared" si="52"/>
        <v>352</v>
      </c>
      <c r="N451" s="4">
        <f t="shared" si="53"/>
        <v>3.0085470085470085</v>
      </c>
      <c r="O451" s="1">
        <f t="shared" si="54"/>
        <v>41125</v>
      </c>
      <c r="P451" s="5">
        <f t="shared" si="55"/>
        <v>6.3660990712074303</v>
      </c>
      <c r="Q451" s="1" t="str">
        <f>VLOOKUP(B451,dim_stores[#All],2,FALSE)</f>
        <v>Bengaluru</v>
      </c>
      <c r="R451" s="1" t="str">
        <f>VLOOKUP(D451,dim_products[#All],3,FALSE)</f>
        <v>Home Appliances</v>
      </c>
      <c r="S451" s="5"/>
    </row>
    <row r="452" spans="1:19" x14ac:dyDescent="0.25">
      <c r="A452" s="1" t="s">
        <v>498</v>
      </c>
      <c r="B452" t="s">
        <v>113</v>
      </c>
      <c r="C452" t="s">
        <v>10</v>
      </c>
      <c r="D452" t="s">
        <v>68</v>
      </c>
      <c r="E452">
        <v>1020</v>
      </c>
      <c r="F452" t="s">
        <v>21</v>
      </c>
      <c r="G452" s="1">
        <f t="shared" si="49"/>
        <v>510</v>
      </c>
      <c r="H452">
        <v>112</v>
      </c>
      <c r="I452" s="1">
        <f t="shared" si="50"/>
        <v>114240</v>
      </c>
      <c r="J452">
        <v>294</v>
      </c>
      <c r="K452" s="1">
        <f t="shared" si="51"/>
        <v>149940</v>
      </c>
      <c r="L452" s="1">
        <f>fact_events[[#This Row],[revenue_(before_promo)]]+fact_events[[#This Row],[revenue_(after_promo)]]</f>
        <v>264180</v>
      </c>
      <c r="M452" s="1">
        <f t="shared" si="52"/>
        <v>182</v>
      </c>
      <c r="N452" s="4">
        <f t="shared" si="53"/>
        <v>1.625</v>
      </c>
      <c r="O452" s="1">
        <f t="shared" si="54"/>
        <v>35700</v>
      </c>
      <c r="P452" s="5">
        <f t="shared" si="55"/>
        <v>5.5263157894736841</v>
      </c>
      <c r="Q452" s="1" t="str">
        <f>VLOOKUP(B452,dim_stores[#All],2,FALSE)</f>
        <v>Chennai</v>
      </c>
      <c r="R452" s="1" t="str">
        <f>VLOOKUP(D452,dim_products[#All],3,FALSE)</f>
        <v>Home Appliances</v>
      </c>
      <c r="S452" s="5"/>
    </row>
    <row r="453" spans="1:19" x14ac:dyDescent="0.25">
      <c r="A453" s="1" t="s">
        <v>499</v>
      </c>
      <c r="B453" t="s">
        <v>115</v>
      </c>
      <c r="C453" t="s">
        <v>15</v>
      </c>
      <c r="D453" t="s">
        <v>35</v>
      </c>
      <c r="E453">
        <v>350</v>
      </c>
      <c r="F453" t="s">
        <v>21</v>
      </c>
      <c r="G453" s="1">
        <f t="shared" si="49"/>
        <v>175</v>
      </c>
      <c r="H453">
        <v>94</v>
      </c>
      <c r="I453" s="1">
        <f t="shared" si="50"/>
        <v>32900</v>
      </c>
      <c r="J453">
        <v>329</v>
      </c>
      <c r="K453" s="1">
        <f t="shared" si="51"/>
        <v>57575</v>
      </c>
      <c r="L453" s="1">
        <f>fact_events[[#This Row],[revenue_(before_promo)]]+fact_events[[#This Row],[revenue_(after_promo)]]</f>
        <v>90475</v>
      </c>
      <c r="M453" s="1">
        <f t="shared" si="52"/>
        <v>235</v>
      </c>
      <c r="N453" s="4">
        <f t="shared" si="53"/>
        <v>2.5</v>
      </c>
      <c r="O453" s="1">
        <f t="shared" si="54"/>
        <v>24675</v>
      </c>
      <c r="P453" s="5">
        <f t="shared" si="55"/>
        <v>3.8196594427244581</v>
      </c>
      <c r="Q453" s="1" t="str">
        <f>VLOOKUP(B453,dim_stores[#All],2,FALSE)</f>
        <v>Bengaluru</v>
      </c>
      <c r="R453" s="1" t="str">
        <f>VLOOKUP(D453,dim_products[#All],3,FALSE)</f>
        <v>Home Appliances</v>
      </c>
      <c r="S453" s="5"/>
    </row>
    <row r="454" spans="1:19" x14ac:dyDescent="0.25">
      <c r="A454" s="1" t="s">
        <v>500</v>
      </c>
      <c r="B454" t="s">
        <v>161</v>
      </c>
      <c r="C454" t="s">
        <v>15</v>
      </c>
      <c r="D454" t="s">
        <v>32</v>
      </c>
      <c r="E454">
        <v>65</v>
      </c>
      <c r="F454" t="s">
        <v>12</v>
      </c>
      <c r="G454" s="1">
        <f t="shared" si="49"/>
        <v>32.5</v>
      </c>
      <c r="H454">
        <v>136</v>
      </c>
      <c r="I454" s="1">
        <f t="shared" si="50"/>
        <v>8840</v>
      </c>
      <c r="J454">
        <v>179</v>
      </c>
      <c r="K454" s="1">
        <f t="shared" si="51"/>
        <v>5817.5</v>
      </c>
      <c r="L454" s="1">
        <f>fact_events[[#This Row],[revenue_(before_promo)]]+fact_events[[#This Row],[revenue_(after_promo)]]</f>
        <v>14657.5</v>
      </c>
      <c r="M454" s="1">
        <f t="shared" si="52"/>
        <v>43</v>
      </c>
      <c r="N454" s="4">
        <f t="shared" si="53"/>
        <v>0.31617647058823528</v>
      </c>
      <c r="O454" s="1">
        <f t="shared" si="54"/>
        <v>-3022.5</v>
      </c>
      <c r="P454" s="5">
        <f t="shared" si="55"/>
        <v>-0.46787925696594429</v>
      </c>
      <c r="Q454" s="1" t="str">
        <f>VLOOKUP(B454,dim_stores[#All],2,FALSE)</f>
        <v>Chennai</v>
      </c>
      <c r="R454" s="1" t="str">
        <f>VLOOKUP(D454,dim_products[#All],3,FALSE)</f>
        <v>Personal Care</v>
      </c>
      <c r="S454" s="5"/>
    </row>
    <row r="455" spans="1:19" x14ac:dyDescent="0.25">
      <c r="A455" s="1" t="s">
        <v>501</v>
      </c>
      <c r="B455" t="s">
        <v>29</v>
      </c>
      <c r="C455" t="s">
        <v>15</v>
      </c>
      <c r="D455" t="s">
        <v>61</v>
      </c>
      <c r="E455">
        <v>172</v>
      </c>
      <c r="F455" t="s">
        <v>54</v>
      </c>
      <c r="G455" s="1">
        <f t="shared" si="49"/>
        <v>115.23999999999998</v>
      </c>
      <c r="H455">
        <v>337</v>
      </c>
      <c r="I455" s="1">
        <f t="shared" si="50"/>
        <v>57964</v>
      </c>
      <c r="J455">
        <v>478</v>
      </c>
      <c r="K455" s="1">
        <f t="shared" si="51"/>
        <v>55084.719999999994</v>
      </c>
      <c r="L455" s="1">
        <f>fact_events[[#This Row],[revenue_(before_promo)]]+fact_events[[#This Row],[revenue_(after_promo)]]</f>
        <v>113048.72</v>
      </c>
      <c r="M455" s="1">
        <f t="shared" si="52"/>
        <v>141</v>
      </c>
      <c r="N455" s="4">
        <f t="shared" si="53"/>
        <v>0.41839762611275966</v>
      </c>
      <c r="O455" s="1">
        <f t="shared" si="54"/>
        <v>-2879.2800000000061</v>
      </c>
      <c r="P455" s="5">
        <f t="shared" si="55"/>
        <v>-0.4457089783281743</v>
      </c>
      <c r="Q455" s="1" t="str">
        <f>VLOOKUP(B455,dim_stores[#All],2,FALSE)</f>
        <v>Bengaluru</v>
      </c>
      <c r="R455" s="1" t="str">
        <f>VLOOKUP(D455,dim_products[#All],3,FALSE)</f>
        <v>Grocery &amp; Staples</v>
      </c>
      <c r="S455" s="5"/>
    </row>
    <row r="456" spans="1:19" x14ac:dyDescent="0.25">
      <c r="A456" s="1" t="s">
        <v>502</v>
      </c>
      <c r="B456" t="s">
        <v>93</v>
      </c>
      <c r="C456" t="s">
        <v>15</v>
      </c>
      <c r="D456" t="s">
        <v>85</v>
      </c>
      <c r="E456">
        <v>110</v>
      </c>
      <c r="F456" t="s">
        <v>12</v>
      </c>
      <c r="G456" s="1">
        <f t="shared" si="49"/>
        <v>55</v>
      </c>
      <c r="H456">
        <v>75</v>
      </c>
      <c r="I456" s="1">
        <f t="shared" si="50"/>
        <v>8250</v>
      </c>
      <c r="J456">
        <v>95</v>
      </c>
      <c r="K456" s="1">
        <f t="shared" si="51"/>
        <v>5225</v>
      </c>
      <c r="L456" s="1">
        <f>fact_events[[#This Row],[revenue_(before_promo)]]+fact_events[[#This Row],[revenue_(after_promo)]]</f>
        <v>13475</v>
      </c>
      <c r="M456" s="1">
        <f t="shared" si="52"/>
        <v>20</v>
      </c>
      <c r="N456" s="4">
        <f t="shared" si="53"/>
        <v>0.26666666666666666</v>
      </c>
      <c r="O456" s="1">
        <f t="shared" si="54"/>
        <v>-3025</v>
      </c>
      <c r="P456" s="5">
        <f t="shared" si="55"/>
        <v>-0.46826625386996906</v>
      </c>
      <c r="Q456" s="1" t="str">
        <f>VLOOKUP(B456,dim_stores[#All],2,FALSE)</f>
        <v>Bengaluru</v>
      </c>
      <c r="R456" s="1" t="str">
        <f>VLOOKUP(D456,dim_products[#All],3,FALSE)</f>
        <v>Personal Care</v>
      </c>
      <c r="S456" s="5"/>
    </row>
    <row r="457" spans="1:19" x14ac:dyDescent="0.25">
      <c r="A457" s="1" t="s">
        <v>503</v>
      </c>
      <c r="B457" t="s">
        <v>174</v>
      </c>
      <c r="C457" t="s">
        <v>10</v>
      </c>
      <c r="D457" t="s">
        <v>28</v>
      </c>
      <c r="E457">
        <v>55</v>
      </c>
      <c r="F457" t="s">
        <v>17</v>
      </c>
      <c r="G457" s="1">
        <f t="shared" si="49"/>
        <v>41.25</v>
      </c>
      <c r="H457">
        <v>10</v>
      </c>
      <c r="I457" s="1">
        <f t="shared" si="50"/>
        <v>550</v>
      </c>
      <c r="J457">
        <v>9</v>
      </c>
      <c r="K457" s="1">
        <f t="shared" si="51"/>
        <v>371.25</v>
      </c>
      <c r="L457" s="1">
        <f>fact_events[[#This Row],[revenue_(before_promo)]]+fact_events[[#This Row],[revenue_(after_promo)]]</f>
        <v>921.25</v>
      </c>
      <c r="M457" s="1">
        <f t="shared" si="52"/>
        <v>-1</v>
      </c>
      <c r="N457" s="4">
        <f t="shared" si="53"/>
        <v>-0.1</v>
      </c>
      <c r="O457" s="1">
        <f t="shared" si="54"/>
        <v>-178.75</v>
      </c>
      <c r="P457" s="5">
        <f t="shared" si="55"/>
        <v>-2.7670278637770898E-2</v>
      </c>
      <c r="Q457" s="1" t="str">
        <f>VLOOKUP(B457,dim_stores[#All],2,FALSE)</f>
        <v>Trivandrum</v>
      </c>
      <c r="R457" s="1" t="str">
        <f>VLOOKUP(D457,dim_products[#All],3,FALSE)</f>
        <v>Home Care</v>
      </c>
      <c r="S457" s="5"/>
    </row>
    <row r="458" spans="1:19" x14ac:dyDescent="0.25">
      <c r="A458" s="1" t="s">
        <v>504</v>
      </c>
      <c r="B458" t="s">
        <v>126</v>
      </c>
      <c r="C458" t="s">
        <v>10</v>
      </c>
      <c r="D458" t="s">
        <v>68</v>
      </c>
      <c r="E458">
        <v>1020</v>
      </c>
      <c r="F458" t="s">
        <v>21</v>
      </c>
      <c r="G458" s="1">
        <f t="shared" si="49"/>
        <v>510</v>
      </c>
      <c r="H458">
        <v>37</v>
      </c>
      <c r="I458" s="1">
        <f t="shared" si="50"/>
        <v>37740</v>
      </c>
      <c r="J458">
        <v>96</v>
      </c>
      <c r="K458" s="1">
        <f t="shared" si="51"/>
        <v>48960</v>
      </c>
      <c r="L458" s="1">
        <f>fact_events[[#This Row],[revenue_(before_promo)]]+fact_events[[#This Row],[revenue_(after_promo)]]</f>
        <v>86700</v>
      </c>
      <c r="M458" s="1">
        <f t="shared" si="52"/>
        <v>59</v>
      </c>
      <c r="N458" s="4">
        <f t="shared" si="53"/>
        <v>1.5945945945945945</v>
      </c>
      <c r="O458" s="1">
        <f t="shared" si="54"/>
        <v>11220</v>
      </c>
      <c r="P458" s="5">
        <f t="shared" si="55"/>
        <v>1.736842105263158</v>
      </c>
      <c r="Q458" s="1" t="str">
        <f>VLOOKUP(B458,dim_stores[#All],2,FALSE)</f>
        <v>Mangalore</v>
      </c>
      <c r="R458" s="1" t="str">
        <f>VLOOKUP(D458,dim_products[#All],3,FALSE)</f>
        <v>Home Appliances</v>
      </c>
      <c r="S458" s="5"/>
    </row>
    <row r="459" spans="1:19" x14ac:dyDescent="0.25">
      <c r="A459" s="1" t="s">
        <v>1481</v>
      </c>
      <c r="B459" t="s">
        <v>56</v>
      </c>
      <c r="C459" t="s">
        <v>10</v>
      </c>
      <c r="D459" t="s">
        <v>16</v>
      </c>
      <c r="E459">
        <v>200</v>
      </c>
      <c r="F459" t="s">
        <v>21</v>
      </c>
      <c r="G459" s="1">
        <f t="shared" si="49"/>
        <v>100</v>
      </c>
      <c r="H459">
        <v>310</v>
      </c>
      <c r="I459" s="1">
        <f t="shared" si="50"/>
        <v>62000</v>
      </c>
      <c r="J459">
        <v>1246</v>
      </c>
      <c r="K459" s="1">
        <f t="shared" si="51"/>
        <v>124600</v>
      </c>
      <c r="L459" s="1">
        <f>fact_events[[#This Row],[revenue_(before_promo)]]+fact_events[[#This Row],[revenue_(after_promo)]]</f>
        <v>186600</v>
      </c>
      <c r="M459" s="1">
        <f t="shared" si="52"/>
        <v>936</v>
      </c>
      <c r="N459" s="4">
        <f t="shared" si="53"/>
        <v>3.0193548387096776</v>
      </c>
      <c r="O459" s="1">
        <f t="shared" si="54"/>
        <v>62600</v>
      </c>
      <c r="P459" s="5">
        <f t="shared" si="55"/>
        <v>9.6904024767801857</v>
      </c>
      <c r="Q459" s="1" t="str">
        <f>VLOOKUP(B459,dim_stores[#All],2,FALSE)</f>
        <v>Chennai</v>
      </c>
      <c r="R459" s="1" t="str">
        <f>VLOOKUP(D459,dim_products[#All],3,FALSE)</f>
        <v>Grocery &amp; Staples</v>
      </c>
      <c r="S459" s="5"/>
    </row>
    <row r="460" spans="1:19" x14ac:dyDescent="0.25">
      <c r="A460" s="1" t="s">
        <v>505</v>
      </c>
      <c r="B460" t="s">
        <v>193</v>
      </c>
      <c r="C460" t="s">
        <v>10</v>
      </c>
      <c r="D460" t="s">
        <v>68</v>
      </c>
      <c r="E460">
        <v>1020</v>
      </c>
      <c r="F460" t="s">
        <v>21</v>
      </c>
      <c r="G460" s="1">
        <f t="shared" si="49"/>
        <v>510</v>
      </c>
      <c r="H460">
        <v>88</v>
      </c>
      <c r="I460" s="1">
        <f t="shared" si="50"/>
        <v>89760</v>
      </c>
      <c r="J460">
        <v>346</v>
      </c>
      <c r="K460" s="1">
        <f t="shared" si="51"/>
        <v>176460</v>
      </c>
      <c r="L460" s="1">
        <f>fact_events[[#This Row],[revenue_(before_promo)]]+fact_events[[#This Row],[revenue_(after_promo)]]</f>
        <v>266220</v>
      </c>
      <c r="M460" s="1">
        <f t="shared" si="52"/>
        <v>258</v>
      </c>
      <c r="N460" s="4">
        <f t="shared" si="53"/>
        <v>2.9318181818181817</v>
      </c>
      <c r="O460" s="1">
        <f t="shared" si="54"/>
        <v>86700</v>
      </c>
      <c r="P460" s="5">
        <f t="shared" si="55"/>
        <v>13.421052631578947</v>
      </c>
      <c r="Q460" s="1" t="str">
        <f>VLOOKUP(B460,dim_stores[#All],2,FALSE)</f>
        <v>Bengaluru</v>
      </c>
      <c r="R460" s="1" t="str">
        <f>VLOOKUP(D460,dim_products[#All],3,FALSE)</f>
        <v>Home Appliances</v>
      </c>
      <c r="S460" s="5"/>
    </row>
    <row r="461" spans="1:19" x14ac:dyDescent="0.25">
      <c r="A461" s="1" t="s">
        <v>506</v>
      </c>
      <c r="B461" t="s">
        <v>139</v>
      </c>
      <c r="C461" t="s">
        <v>10</v>
      </c>
      <c r="D461" t="s">
        <v>48</v>
      </c>
      <c r="E461">
        <v>62</v>
      </c>
      <c r="F461" t="s">
        <v>12</v>
      </c>
      <c r="G461" s="1">
        <f t="shared" si="49"/>
        <v>31</v>
      </c>
      <c r="H461">
        <v>43</v>
      </c>
      <c r="I461" s="1">
        <f t="shared" si="50"/>
        <v>2666</v>
      </c>
      <c r="J461">
        <v>51</v>
      </c>
      <c r="K461" s="1">
        <f t="shared" si="51"/>
        <v>1581</v>
      </c>
      <c r="L461" s="1">
        <f>fact_events[[#This Row],[revenue_(before_promo)]]+fact_events[[#This Row],[revenue_(after_promo)]]</f>
        <v>4247</v>
      </c>
      <c r="M461" s="1">
        <f t="shared" si="52"/>
        <v>8</v>
      </c>
      <c r="N461" s="4">
        <f t="shared" si="53"/>
        <v>0.18604651162790697</v>
      </c>
      <c r="O461" s="1">
        <f t="shared" si="54"/>
        <v>-1085</v>
      </c>
      <c r="P461" s="5">
        <f t="shared" si="55"/>
        <v>-0.16795665634674922</v>
      </c>
      <c r="Q461" s="1" t="str">
        <f>VLOOKUP(B461,dim_stores[#All],2,FALSE)</f>
        <v>Visakhapatnam</v>
      </c>
      <c r="R461" s="1" t="str">
        <f>VLOOKUP(D461,dim_products[#All],3,FALSE)</f>
        <v>Personal Care</v>
      </c>
      <c r="S461" s="5"/>
    </row>
    <row r="462" spans="1:19" x14ac:dyDescent="0.25">
      <c r="A462" s="1" t="s">
        <v>507</v>
      </c>
      <c r="B462" t="s">
        <v>123</v>
      </c>
      <c r="C462" t="s">
        <v>10</v>
      </c>
      <c r="D462" t="s">
        <v>24</v>
      </c>
      <c r="E462">
        <v>3000</v>
      </c>
      <c r="F462" t="s">
        <v>25</v>
      </c>
      <c r="G462" s="1">
        <f t="shared" si="49"/>
        <v>2500</v>
      </c>
      <c r="H462">
        <v>136</v>
      </c>
      <c r="I462" s="1">
        <f t="shared" si="50"/>
        <v>408000</v>
      </c>
      <c r="J462">
        <v>220</v>
      </c>
      <c r="K462" s="1">
        <f t="shared" si="51"/>
        <v>550000</v>
      </c>
      <c r="L462" s="1">
        <f>fact_events[[#This Row],[revenue_(before_promo)]]+fact_events[[#This Row],[revenue_(after_promo)]]</f>
        <v>958000</v>
      </c>
      <c r="M462" s="1">
        <f t="shared" si="52"/>
        <v>84</v>
      </c>
      <c r="N462" s="4">
        <f t="shared" si="53"/>
        <v>0.61764705882352944</v>
      </c>
      <c r="O462" s="1">
        <f t="shared" si="54"/>
        <v>142000</v>
      </c>
      <c r="P462" s="5">
        <f t="shared" si="55"/>
        <v>21.981424148606813</v>
      </c>
      <c r="Q462" s="1" t="str">
        <f>VLOOKUP(B462,dim_stores[#All],2,FALSE)</f>
        <v>Bengaluru</v>
      </c>
      <c r="R462" s="1" t="str">
        <f>VLOOKUP(D462,dim_products[#All],3,FALSE)</f>
        <v>Combo1</v>
      </c>
      <c r="S462" s="5"/>
    </row>
    <row r="463" spans="1:19" x14ac:dyDescent="0.25">
      <c r="A463" s="1" t="s">
        <v>508</v>
      </c>
      <c r="B463" t="s">
        <v>103</v>
      </c>
      <c r="C463" t="s">
        <v>15</v>
      </c>
      <c r="D463" t="s">
        <v>68</v>
      </c>
      <c r="E463">
        <v>1020</v>
      </c>
      <c r="F463" t="s">
        <v>21</v>
      </c>
      <c r="G463" s="1">
        <f t="shared" si="49"/>
        <v>510</v>
      </c>
      <c r="H463">
        <v>43</v>
      </c>
      <c r="I463" s="1">
        <f t="shared" si="50"/>
        <v>43860</v>
      </c>
      <c r="J463">
        <v>127</v>
      </c>
      <c r="K463" s="1">
        <f t="shared" si="51"/>
        <v>64770</v>
      </c>
      <c r="L463" s="1">
        <f>fact_events[[#This Row],[revenue_(before_promo)]]+fact_events[[#This Row],[revenue_(after_promo)]]</f>
        <v>108630</v>
      </c>
      <c r="M463" s="1">
        <f t="shared" si="52"/>
        <v>84</v>
      </c>
      <c r="N463" s="4">
        <f t="shared" si="53"/>
        <v>1.9534883720930232</v>
      </c>
      <c r="O463" s="1">
        <f t="shared" si="54"/>
        <v>20910</v>
      </c>
      <c r="P463" s="5">
        <f t="shared" si="55"/>
        <v>3.236842105263158</v>
      </c>
      <c r="Q463" s="1" t="str">
        <f>VLOOKUP(B463,dim_stores[#All],2,FALSE)</f>
        <v>Hyderabad</v>
      </c>
      <c r="R463" s="1" t="str">
        <f>VLOOKUP(D463,dim_products[#All],3,FALSE)</f>
        <v>Home Appliances</v>
      </c>
      <c r="S463" s="5"/>
    </row>
    <row r="464" spans="1:19" x14ac:dyDescent="0.25">
      <c r="A464" s="1" t="s">
        <v>509</v>
      </c>
      <c r="B464" t="s">
        <v>65</v>
      </c>
      <c r="C464" t="s">
        <v>10</v>
      </c>
      <c r="D464" t="s">
        <v>16</v>
      </c>
      <c r="E464">
        <v>200</v>
      </c>
      <c r="F464" t="s">
        <v>21</v>
      </c>
      <c r="G464" s="1">
        <f t="shared" si="49"/>
        <v>100</v>
      </c>
      <c r="H464">
        <v>416</v>
      </c>
      <c r="I464" s="1">
        <f t="shared" si="50"/>
        <v>83200</v>
      </c>
      <c r="J464">
        <v>1630</v>
      </c>
      <c r="K464" s="1">
        <f t="shared" si="51"/>
        <v>163000</v>
      </c>
      <c r="L464" s="1">
        <f>fact_events[[#This Row],[revenue_(before_promo)]]+fact_events[[#This Row],[revenue_(after_promo)]]</f>
        <v>246200</v>
      </c>
      <c r="M464" s="1">
        <f t="shared" si="52"/>
        <v>1214</v>
      </c>
      <c r="N464" s="4">
        <f t="shared" si="53"/>
        <v>2.9182692307692308</v>
      </c>
      <c r="O464" s="1">
        <f t="shared" si="54"/>
        <v>79800</v>
      </c>
      <c r="P464" s="5">
        <f t="shared" si="55"/>
        <v>12.352941176470589</v>
      </c>
      <c r="Q464" s="1" t="str">
        <f>VLOOKUP(B464,dim_stores[#All],2,FALSE)</f>
        <v>Hyderabad</v>
      </c>
      <c r="R464" s="1" t="str">
        <f>VLOOKUP(D464,dim_products[#All],3,FALSE)</f>
        <v>Grocery &amp; Staples</v>
      </c>
      <c r="S464" s="5"/>
    </row>
    <row r="465" spans="1:19" x14ac:dyDescent="0.25">
      <c r="A465" s="1" t="s">
        <v>510</v>
      </c>
      <c r="B465" t="s">
        <v>23</v>
      </c>
      <c r="C465" t="s">
        <v>10</v>
      </c>
      <c r="D465" t="s">
        <v>38</v>
      </c>
      <c r="E465">
        <v>1190</v>
      </c>
      <c r="F465" t="s">
        <v>21</v>
      </c>
      <c r="G465" s="1">
        <f t="shared" si="49"/>
        <v>595</v>
      </c>
      <c r="H465">
        <v>43</v>
      </c>
      <c r="I465" s="1">
        <f t="shared" si="50"/>
        <v>51170</v>
      </c>
      <c r="J465">
        <v>171</v>
      </c>
      <c r="K465" s="1">
        <f t="shared" si="51"/>
        <v>101745</v>
      </c>
      <c r="L465" s="1">
        <f>fact_events[[#This Row],[revenue_(before_promo)]]+fact_events[[#This Row],[revenue_(after_promo)]]</f>
        <v>152915</v>
      </c>
      <c r="M465" s="1">
        <f t="shared" si="52"/>
        <v>128</v>
      </c>
      <c r="N465" s="4">
        <f t="shared" si="53"/>
        <v>2.9767441860465116</v>
      </c>
      <c r="O465" s="1">
        <f t="shared" si="54"/>
        <v>50575</v>
      </c>
      <c r="P465" s="5">
        <f t="shared" si="55"/>
        <v>7.8289473684210522</v>
      </c>
      <c r="Q465" s="1" t="str">
        <f>VLOOKUP(B465,dim_stores[#All],2,FALSE)</f>
        <v>Coimbatore</v>
      </c>
      <c r="R465" s="1" t="str">
        <f>VLOOKUP(D465,dim_products[#All],3,FALSE)</f>
        <v>Home Care</v>
      </c>
      <c r="S465" s="5"/>
    </row>
    <row r="466" spans="1:19" x14ac:dyDescent="0.25">
      <c r="A466" s="1" t="s">
        <v>511</v>
      </c>
      <c r="B466" t="s">
        <v>23</v>
      </c>
      <c r="C466" t="s">
        <v>15</v>
      </c>
      <c r="D466" t="s">
        <v>16</v>
      </c>
      <c r="E466">
        <v>156</v>
      </c>
      <c r="F466" t="s">
        <v>17</v>
      </c>
      <c r="G466" s="1">
        <f t="shared" si="49"/>
        <v>117</v>
      </c>
      <c r="H466">
        <v>274</v>
      </c>
      <c r="I466" s="1">
        <f t="shared" si="50"/>
        <v>42744</v>
      </c>
      <c r="J466">
        <v>210</v>
      </c>
      <c r="K466" s="1">
        <f t="shared" si="51"/>
        <v>24570</v>
      </c>
      <c r="L466" s="1">
        <f>fact_events[[#This Row],[revenue_(before_promo)]]+fact_events[[#This Row],[revenue_(after_promo)]]</f>
        <v>67314</v>
      </c>
      <c r="M466" s="1">
        <f t="shared" si="52"/>
        <v>-64</v>
      </c>
      <c r="N466" s="4">
        <f t="shared" si="53"/>
        <v>-0.23357664233576642</v>
      </c>
      <c r="O466" s="1">
        <f t="shared" si="54"/>
        <v>-18174</v>
      </c>
      <c r="P466" s="5">
        <f t="shared" si="55"/>
        <v>-2.8133126934984518</v>
      </c>
      <c r="Q466" s="1" t="str">
        <f>VLOOKUP(B466,dim_stores[#All],2,FALSE)</f>
        <v>Coimbatore</v>
      </c>
      <c r="R466" s="1" t="str">
        <f>VLOOKUP(D466,dim_products[#All],3,FALSE)</f>
        <v>Grocery &amp; Staples</v>
      </c>
      <c r="S466" s="5"/>
    </row>
    <row r="467" spans="1:19" x14ac:dyDescent="0.25">
      <c r="A467" s="1" t="s">
        <v>1481</v>
      </c>
      <c r="B467" t="s">
        <v>207</v>
      </c>
      <c r="C467" t="s">
        <v>15</v>
      </c>
      <c r="D467" t="s">
        <v>24</v>
      </c>
      <c r="E467">
        <v>3000</v>
      </c>
      <c r="F467" t="s">
        <v>25</v>
      </c>
      <c r="G467" s="1">
        <f t="shared" si="49"/>
        <v>2500</v>
      </c>
      <c r="H467">
        <v>397</v>
      </c>
      <c r="I467" s="1">
        <f t="shared" si="50"/>
        <v>1191000</v>
      </c>
      <c r="J467">
        <v>1214</v>
      </c>
      <c r="K467" s="1">
        <f t="shared" si="51"/>
        <v>3035000</v>
      </c>
      <c r="L467" s="1">
        <f>fact_events[[#This Row],[revenue_(before_promo)]]+fact_events[[#This Row],[revenue_(after_promo)]]</f>
        <v>4226000</v>
      </c>
      <c r="M467" s="1">
        <f t="shared" si="52"/>
        <v>817</v>
      </c>
      <c r="N467" s="4">
        <f t="shared" si="53"/>
        <v>2.0579345088161207</v>
      </c>
      <c r="O467" s="1">
        <f t="shared" si="54"/>
        <v>1844000</v>
      </c>
      <c r="P467" s="5">
        <f t="shared" si="55"/>
        <v>285.44891640866871</v>
      </c>
      <c r="Q467" s="1" t="str">
        <f>VLOOKUP(B467,dim_stores[#All],2,FALSE)</f>
        <v>Hyderabad</v>
      </c>
      <c r="R467" s="1" t="str">
        <f>VLOOKUP(D467,dim_products[#All],3,FALSE)</f>
        <v>Combo1</v>
      </c>
      <c r="S467" s="5"/>
    </row>
    <row r="468" spans="1:19" x14ac:dyDescent="0.25">
      <c r="A468" s="1" t="s">
        <v>512</v>
      </c>
      <c r="B468" t="s">
        <v>14</v>
      </c>
      <c r="C468" t="s">
        <v>10</v>
      </c>
      <c r="D468" t="s">
        <v>51</v>
      </c>
      <c r="E468">
        <v>370</v>
      </c>
      <c r="F468" t="s">
        <v>21</v>
      </c>
      <c r="G468" s="1">
        <f t="shared" si="49"/>
        <v>185</v>
      </c>
      <c r="H468">
        <v>480</v>
      </c>
      <c r="I468" s="1">
        <f t="shared" si="50"/>
        <v>177600</v>
      </c>
      <c r="J468">
        <v>1867</v>
      </c>
      <c r="K468" s="1">
        <f t="shared" si="51"/>
        <v>345395</v>
      </c>
      <c r="L468" s="1">
        <f>fact_events[[#This Row],[revenue_(before_promo)]]+fact_events[[#This Row],[revenue_(after_promo)]]</f>
        <v>522995</v>
      </c>
      <c r="M468" s="1">
        <f t="shared" si="52"/>
        <v>1387</v>
      </c>
      <c r="N468" s="4">
        <f t="shared" si="53"/>
        <v>2.8895833333333334</v>
      </c>
      <c r="O468" s="1">
        <f t="shared" si="54"/>
        <v>167795</v>
      </c>
      <c r="P468" s="5">
        <f t="shared" si="55"/>
        <v>25.974458204334365</v>
      </c>
      <c r="Q468" s="1" t="str">
        <f>VLOOKUP(B468,dim_stores[#All],2,FALSE)</f>
        <v>Bengaluru</v>
      </c>
      <c r="R468" s="1" t="str">
        <f>VLOOKUP(D468,dim_products[#All],3,FALSE)</f>
        <v>Grocery &amp; Staples</v>
      </c>
      <c r="S468" s="5"/>
    </row>
    <row r="469" spans="1:19" x14ac:dyDescent="0.25">
      <c r="A469" s="1" t="s">
        <v>513</v>
      </c>
      <c r="B469" t="s">
        <v>95</v>
      </c>
      <c r="C469" t="s">
        <v>10</v>
      </c>
      <c r="D469" t="s">
        <v>85</v>
      </c>
      <c r="E469">
        <v>90</v>
      </c>
      <c r="F469" t="s">
        <v>17</v>
      </c>
      <c r="G469" s="1">
        <f t="shared" si="49"/>
        <v>67.5</v>
      </c>
      <c r="H469">
        <v>66</v>
      </c>
      <c r="I469" s="1">
        <f t="shared" si="50"/>
        <v>5940</v>
      </c>
      <c r="J469">
        <v>49</v>
      </c>
      <c r="K469" s="1">
        <f t="shared" si="51"/>
        <v>3307.5</v>
      </c>
      <c r="L469" s="1">
        <f>fact_events[[#This Row],[revenue_(before_promo)]]+fact_events[[#This Row],[revenue_(after_promo)]]</f>
        <v>9247.5</v>
      </c>
      <c r="M469" s="1">
        <f t="shared" si="52"/>
        <v>-17</v>
      </c>
      <c r="N469" s="4">
        <f t="shared" si="53"/>
        <v>-0.25757575757575757</v>
      </c>
      <c r="O469" s="1">
        <f t="shared" si="54"/>
        <v>-2632.5</v>
      </c>
      <c r="P469" s="5">
        <f t="shared" si="55"/>
        <v>-0.40750773993808048</v>
      </c>
      <c r="Q469" s="1" t="str">
        <f>VLOOKUP(B469,dim_stores[#All],2,FALSE)</f>
        <v>Hyderabad</v>
      </c>
      <c r="R469" s="1" t="str">
        <f>VLOOKUP(D469,dim_products[#All],3,FALSE)</f>
        <v>Personal Care</v>
      </c>
      <c r="S469" s="5"/>
    </row>
    <row r="470" spans="1:19" x14ac:dyDescent="0.25">
      <c r="A470" s="1" t="s">
        <v>514</v>
      </c>
      <c r="B470" t="s">
        <v>47</v>
      </c>
      <c r="C470" t="s">
        <v>10</v>
      </c>
      <c r="D470" t="s">
        <v>48</v>
      </c>
      <c r="E470">
        <v>62</v>
      </c>
      <c r="F470" t="s">
        <v>12</v>
      </c>
      <c r="G470" s="1">
        <f t="shared" si="49"/>
        <v>31</v>
      </c>
      <c r="H470">
        <v>58</v>
      </c>
      <c r="I470" s="1">
        <f t="shared" si="50"/>
        <v>3596</v>
      </c>
      <c r="J470">
        <v>81</v>
      </c>
      <c r="K470" s="1">
        <f t="shared" si="51"/>
        <v>2511</v>
      </c>
      <c r="L470" s="1">
        <f>fact_events[[#This Row],[revenue_(before_promo)]]+fact_events[[#This Row],[revenue_(after_promo)]]</f>
        <v>6107</v>
      </c>
      <c r="M470" s="1">
        <f t="shared" si="52"/>
        <v>23</v>
      </c>
      <c r="N470" s="4">
        <f t="shared" si="53"/>
        <v>0.39655172413793105</v>
      </c>
      <c r="O470" s="1">
        <f t="shared" si="54"/>
        <v>-1085</v>
      </c>
      <c r="P470" s="5">
        <f t="shared" si="55"/>
        <v>-0.16795665634674922</v>
      </c>
      <c r="Q470" s="1" t="str">
        <f>VLOOKUP(B470,dim_stores[#All],2,FALSE)</f>
        <v>Chennai</v>
      </c>
      <c r="R470" s="1" t="str">
        <f>VLOOKUP(D470,dim_products[#All],3,FALSE)</f>
        <v>Personal Care</v>
      </c>
      <c r="S470" s="5"/>
    </row>
    <row r="471" spans="1:19" x14ac:dyDescent="0.25">
      <c r="A471" s="1" t="s">
        <v>515</v>
      </c>
      <c r="B471" t="s">
        <v>142</v>
      </c>
      <c r="C471" t="s">
        <v>15</v>
      </c>
      <c r="D471" t="s">
        <v>48</v>
      </c>
      <c r="E471">
        <v>62</v>
      </c>
      <c r="F471" t="s">
        <v>12</v>
      </c>
      <c r="G471" s="1">
        <f t="shared" si="49"/>
        <v>31</v>
      </c>
      <c r="H471">
        <v>85</v>
      </c>
      <c r="I471" s="1">
        <f t="shared" si="50"/>
        <v>5270</v>
      </c>
      <c r="J471">
        <v>117</v>
      </c>
      <c r="K471" s="1">
        <f t="shared" si="51"/>
        <v>3627</v>
      </c>
      <c r="L471" s="1">
        <f>fact_events[[#This Row],[revenue_(before_promo)]]+fact_events[[#This Row],[revenue_(after_promo)]]</f>
        <v>8897</v>
      </c>
      <c r="M471" s="1">
        <f t="shared" si="52"/>
        <v>32</v>
      </c>
      <c r="N471" s="4">
        <f t="shared" si="53"/>
        <v>0.37647058823529411</v>
      </c>
      <c r="O471" s="1">
        <f t="shared" si="54"/>
        <v>-1643</v>
      </c>
      <c r="P471" s="5">
        <f t="shared" si="55"/>
        <v>-0.25433436532507742</v>
      </c>
      <c r="Q471" s="1" t="str">
        <f>VLOOKUP(B471,dim_stores[#All],2,FALSE)</f>
        <v>Madurai</v>
      </c>
      <c r="R471" s="1" t="str">
        <f>VLOOKUP(D471,dim_products[#All],3,FALSE)</f>
        <v>Personal Care</v>
      </c>
      <c r="S471" s="5"/>
    </row>
    <row r="472" spans="1:19" x14ac:dyDescent="0.25">
      <c r="A472" s="1" t="s">
        <v>516</v>
      </c>
      <c r="B472" t="s">
        <v>89</v>
      </c>
      <c r="C472" t="s">
        <v>15</v>
      </c>
      <c r="D472" t="s">
        <v>48</v>
      </c>
      <c r="E472">
        <v>62</v>
      </c>
      <c r="F472" t="s">
        <v>12</v>
      </c>
      <c r="G472" s="1">
        <f t="shared" si="49"/>
        <v>31</v>
      </c>
      <c r="H472">
        <v>56</v>
      </c>
      <c r="I472" s="1">
        <f t="shared" si="50"/>
        <v>3472</v>
      </c>
      <c r="J472">
        <v>71</v>
      </c>
      <c r="K472" s="1">
        <f t="shared" si="51"/>
        <v>2201</v>
      </c>
      <c r="L472" s="1">
        <f>fact_events[[#This Row],[revenue_(before_promo)]]+fact_events[[#This Row],[revenue_(after_promo)]]</f>
        <v>5673</v>
      </c>
      <c r="M472" s="1">
        <f t="shared" si="52"/>
        <v>15</v>
      </c>
      <c r="N472" s="4">
        <f t="shared" si="53"/>
        <v>0.26785714285714285</v>
      </c>
      <c r="O472" s="1">
        <f t="shared" si="54"/>
        <v>-1271</v>
      </c>
      <c r="P472" s="5">
        <f t="shared" si="55"/>
        <v>-0.19674922600619196</v>
      </c>
      <c r="Q472" s="1" t="str">
        <f>VLOOKUP(B472,dim_stores[#All],2,FALSE)</f>
        <v>Vijayawada</v>
      </c>
      <c r="R472" s="1" t="str">
        <f>VLOOKUP(D472,dim_products[#All],3,FALSE)</f>
        <v>Personal Care</v>
      </c>
      <c r="S472" s="5"/>
    </row>
    <row r="473" spans="1:19" x14ac:dyDescent="0.25">
      <c r="A473" s="1" t="s">
        <v>517</v>
      </c>
      <c r="B473" t="s">
        <v>174</v>
      </c>
      <c r="C473" t="s">
        <v>10</v>
      </c>
      <c r="D473" t="s">
        <v>16</v>
      </c>
      <c r="E473">
        <v>200</v>
      </c>
      <c r="F473" t="s">
        <v>21</v>
      </c>
      <c r="G473" s="1">
        <f t="shared" si="49"/>
        <v>100</v>
      </c>
      <c r="H473">
        <v>193</v>
      </c>
      <c r="I473" s="1">
        <f t="shared" si="50"/>
        <v>38600</v>
      </c>
      <c r="J473">
        <v>746</v>
      </c>
      <c r="K473" s="1">
        <f t="shared" si="51"/>
        <v>74600</v>
      </c>
      <c r="L473" s="1">
        <f>fact_events[[#This Row],[revenue_(before_promo)]]+fact_events[[#This Row],[revenue_(after_promo)]]</f>
        <v>113200</v>
      </c>
      <c r="M473" s="1">
        <f t="shared" si="52"/>
        <v>553</v>
      </c>
      <c r="N473" s="4">
        <f t="shared" si="53"/>
        <v>2.8652849740932642</v>
      </c>
      <c r="O473" s="1">
        <f t="shared" si="54"/>
        <v>36000</v>
      </c>
      <c r="P473" s="5">
        <f t="shared" si="55"/>
        <v>5.5727554179566567</v>
      </c>
      <c r="Q473" s="1" t="str">
        <f>VLOOKUP(B473,dim_stores[#All],2,FALSE)</f>
        <v>Trivandrum</v>
      </c>
      <c r="R473" s="1" t="str">
        <f>VLOOKUP(D473,dim_products[#All],3,FALSE)</f>
        <v>Grocery &amp; Staples</v>
      </c>
      <c r="S473" s="5"/>
    </row>
    <row r="474" spans="1:19" x14ac:dyDescent="0.25">
      <c r="A474" s="1" t="s">
        <v>518</v>
      </c>
      <c r="B474" t="s">
        <v>84</v>
      </c>
      <c r="C474" t="s">
        <v>10</v>
      </c>
      <c r="D474" t="s">
        <v>11</v>
      </c>
      <c r="E474">
        <v>190</v>
      </c>
      <c r="F474" t="s">
        <v>12</v>
      </c>
      <c r="G474" s="1">
        <f t="shared" si="49"/>
        <v>95</v>
      </c>
      <c r="H474">
        <v>31</v>
      </c>
      <c r="I474" s="1">
        <f t="shared" si="50"/>
        <v>5890</v>
      </c>
      <c r="J474">
        <v>50</v>
      </c>
      <c r="K474" s="1">
        <f t="shared" si="51"/>
        <v>4750</v>
      </c>
      <c r="L474" s="1">
        <f>fact_events[[#This Row],[revenue_(before_promo)]]+fact_events[[#This Row],[revenue_(after_promo)]]</f>
        <v>10640</v>
      </c>
      <c r="M474" s="1">
        <f t="shared" si="52"/>
        <v>19</v>
      </c>
      <c r="N474" s="4">
        <f t="shared" si="53"/>
        <v>0.61290322580645162</v>
      </c>
      <c r="O474" s="1">
        <f t="shared" si="54"/>
        <v>-1140</v>
      </c>
      <c r="P474" s="5">
        <f t="shared" si="55"/>
        <v>-0.17647058823529413</v>
      </c>
      <c r="Q474" s="1" t="str">
        <f>VLOOKUP(B474,dim_stores[#All],2,FALSE)</f>
        <v>Mysuru</v>
      </c>
      <c r="R474" s="1" t="str">
        <f>VLOOKUP(D474,dim_products[#All],3,FALSE)</f>
        <v>Personal Care</v>
      </c>
      <c r="S474" s="5"/>
    </row>
    <row r="475" spans="1:19" x14ac:dyDescent="0.25">
      <c r="A475" s="1" t="s">
        <v>519</v>
      </c>
      <c r="B475" t="s">
        <v>56</v>
      </c>
      <c r="C475" t="s">
        <v>15</v>
      </c>
      <c r="D475" t="s">
        <v>43</v>
      </c>
      <c r="E475">
        <v>415</v>
      </c>
      <c r="F475" t="s">
        <v>17</v>
      </c>
      <c r="G475" s="1">
        <f t="shared" si="49"/>
        <v>311.25</v>
      </c>
      <c r="H475">
        <v>85</v>
      </c>
      <c r="I475" s="1">
        <f t="shared" si="50"/>
        <v>35275</v>
      </c>
      <c r="J475">
        <v>81</v>
      </c>
      <c r="K475" s="1">
        <f t="shared" si="51"/>
        <v>25211.25</v>
      </c>
      <c r="L475" s="1">
        <f>fact_events[[#This Row],[revenue_(before_promo)]]+fact_events[[#This Row],[revenue_(after_promo)]]</f>
        <v>60486.25</v>
      </c>
      <c r="M475" s="1">
        <f t="shared" si="52"/>
        <v>-4</v>
      </c>
      <c r="N475" s="4">
        <f t="shared" si="53"/>
        <v>-4.7058823529411764E-2</v>
      </c>
      <c r="O475" s="1">
        <f t="shared" si="54"/>
        <v>-10063.75</v>
      </c>
      <c r="P475" s="5">
        <f t="shared" si="55"/>
        <v>-1.5578560371517027</v>
      </c>
      <c r="Q475" s="1" t="str">
        <f>VLOOKUP(B475,dim_stores[#All],2,FALSE)</f>
        <v>Chennai</v>
      </c>
      <c r="R475" s="1" t="str">
        <f>VLOOKUP(D475,dim_products[#All],3,FALSE)</f>
        <v>Home Care</v>
      </c>
      <c r="S475" s="5"/>
    </row>
    <row r="476" spans="1:19" x14ac:dyDescent="0.25">
      <c r="A476" s="1" t="s">
        <v>520</v>
      </c>
      <c r="B476" t="s">
        <v>89</v>
      </c>
      <c r="C476" t="s">
        <v>15</v>
      </c>
      <c r="D476" t="s">
        <v>11</v>
      </c>
      <c r="E476">
        <v>190</v>
      </c>
      <c r="F476" t="s">
        <v>12</v>
      </c>
      <c r="G476" s="1">
        <f t="shared" si="49"/>
        <v>95</v>
      </c>
      <c r="H476">
        <v>50</v>
      </c>
      <c r="I476" s="1">
        <f t="shared" si="50"/>
        <v>9500</v>
      </c>
      <c r="J476">
        <v>64</v>
      </c>
      <c r="K476" s="1">
        <f t="shared" si="51"/>
        <v>6080</v>
      </c>
      <c r="L476" s="1">
        <f>fact_events[[#This Row],[revenue_(before_promo)]]+fact_events[[#This Row],[revenue_(after_promo)]]</f>
        <v>15580</v>
      </c>
      <c r="M476" s="1">
        <f t="shared" si="52"/>
        <v>14</v>
      </c>
      <c r="N476" s="4">
        <f t="shared" si="53"/>
        <v>0.28000000000000003</v>
      </c>
      <c r="O476" s="1">
        <f t="shared" si="54"/>
        <v>-3420</v>
      </c>
      <c r="P476" s="5">
        <f t="shared" si="55"/>
        <v>-0.52941176470588236</v>
      </c>
      <c r="Q476" s="1" t="str">
        <f>VLOOKUP(B476,dim_stores[#All],2,FALSE)</f>
        <v>Vijayawada</v>
      </c>
      <c r="R476" s="1" t="str">
        <f>VLOOKUP(D476,dim_products[#All],3,FALSE)</f>
        <v>Personal Care</v>
      </c>
      <c r="S476" s="5"/>
    </row>
    <row r="477" spans="1:19" x14ac:dyDescent="0.25">
      <c r="A477" s="1" t="s">
        <v>521</v>
      </c>
      <c r="B477" t="s">
        <v>193</v>
      </c>
      <c r="C477" t="s">
        <v>10</v>
      </c>
      <c r="D477" t="s">
        <v>48</v>
      </c>
      <c r="E477">
        <v>62</v>
      </c>
      <c r="F477" t="s">
        <v>12</v>
      </c>
      <c r="G477" s="1">
        <f t="shared" si="49"/>
        <v>31</v>
      </c>
      <c r="H477">
        <v>54</v>
      </c>
      <c r="I477" s="1">
        <f t="shared" si="50"/>
        <v>3348</v>
      </c>
      <c r="J477">
        <v>77</v>
      </c>
      <c r="K477" s="1">
        <f t="shared" si="51"/>
        <v>2387</v>
      </c>
      <c r="L477" s="1">
        <f>fact_events[[#This Row],[revenue_(before_promo)]]+fact_events[[#This Row],[revenue_(after_promo)]]</f>
        <v>5735</v>
      </c>
      <c r="M477" s="1">
        <f t="shared" si="52"/>
        <v>23</v>
      </c>
      <c r="N477" s="4">
        <f t="shared" si="53"/>
        <v>0.42592592592592593</v>
      </c>
      <c r="O477" s="1">
        <f t="shared" si="54"/>
        <v>-961</v>
      </c>
      <c r="P477" s="5">
        <f t="shared" si="55"/>
        <v>-0.14876160990712076</v>
      </c>
      <c r="Q477" s="1" t="str">
        <f>VLOOKUP(B477,dim_stores[#All],2,FALSE)</f>
        <v>Bengaluru</v>
      </c>
      <c r="R477" s="1" t="str">
        <f>VLOOKUP(D477,dim_products[#All],3,FALSE)</f>
        <v>Personal Care</v>
      </c>
      <c r="S477" s="5"/>
    </row>
    <row r="478" spans="1:19" x14ac:dyDescent="0.25">
      <c r="A478" s="1" t="s">
        <v>522</v>
      </c>
      <c r="B478" t="s">
        <v>9</v>
      </c>
      <c r="C478" t="s">
        <v>10</v>
      </c>
      <c r="D478" t="s">
        <v>38</v>
      </c>
      <c r="E478">
        <v>1190</v>
      </c>
      <c r="F478" t="s">
        <v>21</v>
      </c>
      <c r="G478" s="1">
        <f t="shared" si="49"/>
        <v>595</v>
      </c>
      <c r="H478">
        <v>40</v>
      </c>
      <c r="I478" s="1">
        <f t="shared" si="50"/>
        <v>47600</v>
      </c>
      <c r="J478">
        <v>168</v>
      </c>
      <c r="K478" s="1">
        <f t="shared" si="51"/>
        <v>99960</v>
      </c>
      <c r="L478" s="1">
        <f>fact_events[[#This Row],[revenue_(before_promo)]]+fact_events[[#This Row],[revenue_(after_promo)]]</f>
        <v>147560</v>
      </c>
      <c r="M478" s="1">
        <f t="shared" si="52"/>
        <v>128</v>
      </c>
      <c r="N478" s="4">
        <f t="shared" si="53"/>
        <v>3.2</v>
      </c>
      <c r="O478" s="1">
        <f t="shared" si="54"/>
        <v>52360</v>
      </c>
      <c r="P478" s="5">
        <f t="shared" si="55"/>
        <v>8.1052631578947363</v>
      </c>
      <c r="Q478" s="1" t="str">
        <f>VLOOKUP(B478,dim_stores[#All],2,FALSE)</f>
        <v>Coimbatore</v>
      </c>
      <c r="R478" s="1" t="str">
        <f>VLOOKUP(D478,dim_products[#All],3,FALSE)</f>
        <v>Home Care</v>
      </c>
      <c r="S478" s="5"/>
    </row>
    <row r="479" spans="1:19" x14ac:dyDescent="0.25">
      <c r="A479" s="1" t="s">
        <v>523</v>
      </c>
      <c r="B479" t="s">
        <v>91</v>
      </c>
      <c r="C479" t="s">
        <v>10</v>
      </c>
      <c r="D479" t="s">
        <v>11</v>
      </c>
      <c r="E479">
        <v>190</v>
      </c>
      <c r="F479" t="s">
        <v>12</v>
      </c>
      <c r="G479" s="1">
        <f t="shared" si="49"/>
        <v>95</v>
      </c>
      <c r="H479">
        <v>46</v>
      </c>
      <c r="I479" s="1">
        <f t="shared" si="50"/>
        <v>8740</v>
      </c>
      <c r="J479">
        <v>73</v>
      </c>
      <c r="K479" s="1">
        <f t="shared" si="51"/>
        <v>6935</v>
      </c>
      <c r="L479" s="1">
        <f>fact_events[[#This Row],[revenue_(before_promo)]]+fact_events[[#This Row],[revenue_(after_promo)]]</f>
        <v>15675</v>
      </c>
      <c r="M479" s="1">
        <f t="shared" si="52"/>
        <v>27</v>
      </c>
      <c r="N479" s="4">
        <f t="shared" si="53"/>
        <v>0.58695652173913049</v>
      </c>
      <c r="O479" s="1">
        <f t="shared" si="54"/>
        <v>-1805</v>
      </c>
      <c r="P479" s="5">
        <f t="shared" si="55"/>
        <v>-0.27941176470588236</v>
      </c>
      <c r="Q479" s="1" t="str">
        <f>VLOOKUP(B479,dim_stores[#All],2,FALSE)</f>
        <v>Hyderabad</v>
      </c>
      <c r="R479" s="1" t="str">
        <f>VLOOKUP(D479,dim_products[#All],3,FALSE)</f>
        <v>Personal Care</v>
      </c>
      <c r="S479" s="5"/>
    </row>
    <row r="480" spans="1:19" x14ac:dyDescent="0.25">
      <c r="A480" s="1" t="s">
        <v>524</v>
      </c>
      <c r="B480" t="s">
        <v>70</v>
      </c>
      <c r="C480" t="s">
        <v>15</v>
      </c>
      <c r="D480" t="s">
        <v>28</v>
      </c>
      <c r="E480">
        <v>55</v>
      </c>
      <c r="F480" t="s">
        <v>17</v>
      </c>
      <c r="G480" s="1">
        <f t="shared" si="49"/>
        <v>41.25</v>
      </c>
      <c r="H480">
        <v>127</v>
      </c>
      <c r="I480" s="1">
        <f t="shared" si="50"/>
        <v>6985</v>
      </c>
      <c r="J480">
        <v>115</v>
      </c>
      <c r="K480" s="1">
        <f t="shared" si="51"/>
        <v>4743.75</v>
      </c>
      <c r="L480" s="1">
        <f>fact_events[[#This Row],[revenue_(before_promo)]]+fact_events[[#This Row],[revenue_(after_promo)]]</f>
        <v>11728.75</v>
      </c>
      <c r="M480" s="1">
        <f t="shared" si="52"/>
        <v>-12</v>
      </c>
      <c r="N480" s="4">
        <f t="shared" si="53"/>
        <v>-9.4488188976377951E-2</v>
      </c>
      <c r="O480" s="1">
        <f t="shared" si="54"/>
        <v>-2241.25</v>
      </c>
      <c r="P480" s="5">
        <f t="shared" si="55"/>
        <v>-0.34694272445820434</v>
      </c>
      <c r="Q480" s="1" t="str">
        <f>VLOOKUP(B480,dim_stores[#All],2,FALSE)</f>
        <v>Chennai</v>
      </c>
      <c r="R480" s="1" t="str">
        <f>VLOOKUP(D480,dim_products[#All],3,FALSE)</f>
        <v>Home Care</v>
      </c>
      <c r="S480" s="5"/>
    </row>
    <row r="481" spans="1:19" x14ac:dyDescent="0.25">
      <c r="A481" s="1" t="s">
        <v>525</v>
      </c>
      <c r="B481" t="s">
        <v>119</v>
      </c>
      <c r="C481" t="s">
        <v>15</v>
      </c>
      <c r="D481" t="s">
        <v>85</v>
      </c>
      <c r="E481">
        <v>110</v>
      </c>
      <c r="F481" t="s">
        <v>12</v>
      </c>
      <c r="G481" s="1">
        <f t="shared" si="49"/>
        <v>55</v>
      </c>
      <c r="H481">
        <v>73</v>
      </c>
      <c r="I481" s="1">
        <f t="shared" si="50"/>
        <v>8030</v>
      </c>
      <c r="J481">
        <v>92</v>
      </c>
      <c r="K481" s="1">
        <f t="shared" si="51"/>
        <v>5060</v>
      </c>
      <c r="L481" s="1">
        <f>fact_events[[#This Row],[revenue_(before_promo)]]+fact_events[[#This Row],[revenue_(after_promo)]]</f>
        <v>13090</v>
      </c>
      <c r="M481" s="1">
        <f t="shared" si="52"/>
        <v>19</v>
      </c>
      <c r="N481" s="4">
        <f t="shared" si="53"/>
        <v>0.26027397260273971</v>
      </c>
      <c r="O481" s="1">
        <f t="shared" si="54"/>
        <v>-2970</v>
      </c>
      <c r="P481" s="5">
        <f t="shared" si="55"/>
        <v>-0.45975232198142413</v>
      </c>
      <c r="Q481" s="1" t="str">
        <f>VLOOKUP(B481,dim_stores[#All],2,FALSE)</f>
        <v>Chennai</v>
      </c>
      <c r="R481" s="1" t="str">
        <f>VLOOKUP(D481,dim_products[#All],3,FALSE)</f>
        <v>Personal Care</v>
      </c>
      <c r="S481" s="5"/>
    </row>
    <row r="482" spans="1:19" x14ac:dyDescent="0.25">
      <c r="A482" s="1" t="s">
        <v>526</v>
      </c>
      <c r="B482" t="s">
        <v>107</v>
      </c>
      <c r="C482" t="s">
        <v>15</v>
      </c>
      <c r="D482" t="s">
        <v>85</v>
      </c>
      <c r="E482">
        <v>110</v>
      </c>
      <c r="F482" t="s">
        <v>12</v>
      </c>
      <c r="G482" s="1">
        <f t="shared" si="49"/>
        <v>55</v>
      </c>
      <c r="H482">
        <v>59</v>
      </c>
      <c r="I482" s="1">
        <f t="shared" si="50"/>
        <v>6490</v>
      </c>
      <c r="J482">
        <v>89</v>
      </c>
      <c r="K482" s="1">
        <f t="shared" si="51"/>
        <v>4895</v>
      </c>
      <c r="L482" s="1">
        <f>fact_events[[#This Row],[revenue_(before_promo)]]+fact_events[[#This Row],[revenue_(after_promo)]]</f>
        <v>11385</v>
      </c>
      <c r="M482" s="1">
        <f t="shared" si="52"/>
        <v>30</v>
      </c>
      <c r="N482" s="4">
        <f t="shared" si="53"/>
        <v>0.50847457627118642</v>
      </c>
      <c r="O482" s="1">
        <f t="shared" si="54"/>
        <v>-1595</v>
      </c>
      <c r="P482" s="5">
        <f t="shared" si="55"/>
        <v>-0.24690402476780185</v>
      </c>
      <c r="Q482" s="1" t="str">
        <f>VLOOKUP(B482,dim_stores[#All],2,FALSE)</f>
        <v>Coimbatore</v>
      </c>
      <c r="R482" s="1" t="str">
        <f>VLOOKUP(D482,dim_products[#All],3,FALSE)</f>
        <v>Personal Care</v>
      </c>
      <c r="S482" s="5"/>
    </row>
    <row r="483" spans="1:19" x14ac:dyDescent="0.25">
      <c r="A483" s="1" t="s">
        <v>527</v>
      </c>
      <c r="B483" t="s">
        <v>31</v>
      </c>
      <c r="C483" t="s">
        <v>10</v>
      </c>
      <c r="D483" t="s">
        <v>35</v>
      </c>
      <c r="E483">
        <v>350</v>
      </c>
      <c r="F483" t="s">
        <v>21</v>
      </c>
      <c r="G483" s="1">
        <f t="shared" si="49"/>
        <v>175</v>
      </c>
      <c r="H483">
        <v>94</v>
      </c>
      <c r="I483" s="1">
        <f t="shared" si="50"/>
        <v>32900</v>
      </c>
      <c r="J483">
        <v>374</v>
      </c>
      <c r="K483" s="1">
        <f t="shared" si="51"/>
        <v>65450</v>
      </c>
      <c r="L483" s="1">
        <f>fact_events[[#This Row],[revenue_(before_promo)]]+fact_events[[#This Row],[revenue_(after_promo)]]</f>
        <v>98350</v>
      </c>
      <c r="M483" s="1">
        <f t="shared" si="52"/>
        <v>280</v>
      </c>
      <c r="N483" s="4">
        <f t="shared" si="53"/>
        <v>2.978723404255319</v>
      </c>
      <c r="O483" s="1">
        <f t="shared" si="54"/>
        <v>32550</v>
      </c>
      <c r="P483" s="5">
        <f t="shared" si="55"/>
        <v>5.0386996904024768</v>
      </c>
      <c r="Q483" s="1" t="str">
        <f>VLOOKUP(B483,dim_stores[#All],2,FALSE)</f>
        <v>Visakhapatnam</v>
      </c>
      <c r="R483" s="1" t="str">
        <f>VLOOKUP(D483,dim_products[#All],3,FALSE)</f>
        <v>Home Appliances</v>
      </c>
      <c r="S483" s="5"/>
    </row>
    <row r="484" spans="1:19" x14ac:dyDescent="0.25">
      <c r="A484" s="1" t="s">
        <v>528</v>
      </c>
      <c r="B484" t="s">
        <v>56</v>
      </c>
      <c r="C484" t="s">
        <v>15</v>
      </c>
      <c r="D484" t="s">
        <v>53</v>
      </c>
      <c r="E484">
        <v>860</v>
      </c>
      <c r="F484" t="s">
        <v>54</v>
      </c>
      <c r="G484" s="1">
        <f t="shared" si="49"/>
        <v>576.19999999999993</v>
      </c>
      <c r="H484">
        <v>411</v>
      </c>
      <c r="I484" s="1">
        <f t="shared" si="50"/>
        <v>353460</v>
      </c>
      <c r="J484">
        <v>509</v>
      </c>
      <c r="K484" s="1">
        <f t="shared" si="51"/>
        <v>293285.8</v>
      </c>
      <c r="L484" s="1">
        <f>fact_events[[#This Row],[revenue_(before_promo)]]+fact_events[[#This Row],[revenue_(after_promo)]]</f>
        <v>646745.80000000005</v>
      </c>
      <c r="M484" s="1">
        <f t="shared" si="52"/>
        <v>98</v>
      </c>
      <c r="N484" s="4">
        <f t="shared" si="53"/>
        <v>0.23844282238442821</v>
      </c>
      <c r="O484" s="1">
        <f t="shared" si="54"/>
        <v>-60174.200000000012</v>
      </c>
      <c r="P484" s="5">
        <f t="shared" si="55"/>
        <v>-9.3148916408668754</v>
      </c>
      <c r="Q484" s="1" t="str">
        <f>VLOOKUP(B484,dim_stores[#All],2,FALSE)</f>
        <v>Chennai</v>
      </c>
      <c r="R484" s="1" t="str">
        <f>VLOOKUP(D484,dim_products[#All],3,FALSE)</f>
        <v>Grocery &amp; Staples</v>
      </c>
      <c r="S484" s="5"/>
    </row>
    <row r="485" spans="1:19" x14ac:dyDescent="0.25">
      <c r="A485" s="1" t="s">
        <v>529</v>
      </c>
      <c r="B485" t="s">
        <v>193</v>
      </c>
      <c r="C485" t="s">
        <v>15</v>
      </c>
      <c r="D485" t="s">
        <v>32</v>
      </c>
      <c r="E485">
        <v>65</v>
      </c>
      <c r="F485" t="s">
        <v>12</v>
      </c>
      <c r="G485" s="1">
        <f t="shared" si="49"/>
        <v>32.5</v>
      </c>
      <c r="H485">
        <v>105</v>
      </c>
      <c r="I485" s="1">
        <f t="shared" si="50"/>
        <v>6825</v>
      </c>
      <c r="J485">
        <v>132</v>
      </c>
      <c r="K485" s="1">
        <f t="shared" si="51"/>
        <v>4290</v>
      </c>
      <c r="L485" s="1">
        <f>fact_events[[#This Row],[revenue_(before_promo)]]+fact_events[[#This Row],[revenue_(after_promo)]]</f>
        <v>11115</v>
      </c>
      <c r="M485" s="1">
        <f t="shared" si="52"/>
        <v>27</v>
      </c>
      <c r="N485" s="4">
        <f t="shared" si="53"/>
        <v>0.25714285714285712</v>
      </c>
      <c r="O485" s="1">
        <f t="shared" si="54"/>
        <v>-2535</v>
      </c>
      <c r="P485" s="5">
        <f t="shared" si="55"/>
        <v>-0.39241486068111453</v>
      </c>
      <c r="Q485" s="1" t="str">
        <f>VLOOKUP(B485,dim_stores[#All],2,FALSE)</f>
        <v>Bengaluru</v>
      </c>
      <c r="R485" s="1" t="str">
        <f>VLOOKUP(D485,dim_products[#All],3,FALSE)</f>
        <v>Personal Care</v>
      </c>
      <c r="S485" s="5"/>
    </row>
    <row r="486" spans="1:19" x14ac:dyDescent="0.25">
      <c r="A486" s="1" t="s">
        <v>530</v>
      </c>
      <c r="B486" t="s">
        <v>107</v>
      </c>
      <c r="C486" t="s">
        <v>10</v>
      </c>
      <c r="D486" t="s">
        <v>43</v>
      </c>
      <c r="E486">
        <v>415</v>
      </c>
      <c r="F486" t="s">
        <v>17</v>
      </c>
      <c r="G486" s="1">
        <f t="shared" si="49"/>
        <v>311.25</v>
      </c>
      <c r="H486">
        <v>15</v>
      </c>
      <c r="I486" s="1">
        <f t="shared" si="50"/>
        <v>6225</v>
      </c>
      <c r="J486">
        <v>14</v>
      </c>
      <c r="K486" s="1">
        <f t="shared" si="51"/>
        <v>4357.5</v>
      </c>
      <c r="L486" s="1">
        <f>fact_events[[#This Row],[revenue_(before_promo)]]+fact_events[[#This Row],[revenue_(after_promo)]]</f>
        <v>10582.5</v>
      </c>
      <c r="M486" s="1">
        <f t="shared" si="52"/>
        <v>-1</v>
      </c>
      <c r="N486" s="4">
        <f t="shared" si="53"/>
        <v>-6.6666666666666666E-2</v>
      </c>
      <c r="O486" s="1">
        <f t="shared" si="54"/>
        <v>-1867.5</v>
      </c>
      <c r="P486" s="5">
        <f t="shared" si="55"/>
        <v>-0.28908668730650156</v>
      </c>
      <c r="Q486" s="1" t="str">
        <f>VLOOKUP(B486,dim_stores[#All],2,FALSE)</f>
        <v>Coimbatore</v>
      </c>
      <c r="R486" s="1" t="str">
        <f>VLOOKUP(D486,dim_products[#All],3,FALSE)</f>
        <v>Home Care</v>
      </c>
      <c r="S486" s="5"/>
    </row>
    <row r="487" spans="1:19" x14ac:dyDescent="0.25">
      <c r="A487" s="1" t="s">
        <v>531</v>
      </c>
      <c r="B487" t="s">
        <v>119</v>
      </c>
      <c r="C487" t="s">
        <v>10</v>
      </c>
      <c r="D487" t="s">
        <v>32</v>
      </c>
      <c r="E487">
        <v>50</v>
      </c>
      <c r="F487" t="s">
        <v>17</v>
      </c>
      <c r="G487" s="1">
        <f t="shared" si="49"/>
        <v>37.5</v>
      </c>
      <c r="H487">
        <v>31</v>
      </c>
      <c r="I487" s="1">
        <f t="shared" si="50"/>
        <v>1550</v>
      </c>
      <c r="J487">
        <v>26</v>
      </c>
      <c r="K487" s="1">
        <f t="shared" si="51"/>
        <v>975</v>
      </c>
      <c r="L487" s="1">
        <f>fact_events[[#This Row],[revenue_(before_promo)]]+fact_events[[#This Row],[revenue_(after_promo)]]</f>
        <v>2525</v>
      </c>
      <c r="M487" s="1">
        <f t="shared" si="52"/>
        <v>-5</v>
      </c>
      <c r="N487" s="4">
        <f t="shared" si="53"/>
        <v>-0.16129032258064516</v>
      </c>
      <c r="O487" s="1">
        <f t="shared" si="54"/>
        <v>-575</v>
      </c>
      <c r="P487" s="5">
        <f t="shared" si="55"/>
        <v>-8.9009287925696595E-2</v>
      </c>
      <c r="Q487" s="1" t="str">
        <f>VLOOKUP(B487,dim_stores[#All],2,FALSE)</f>
        <v>Chennai</v>
      </c>
      <c r="R487" s="1" t="str">
        <f>VLOOKUP(D487,dim_products[#All],3,FALSE)</f>
        <v>Personal Care</v>
      </c>
      <c r="S487" s="5"/>
    </row>
    <row r="488" spans="1:19" x14ac:dyDescent="0.25">
      <c r="A488" s="1" t="s">
        <v>532</v>
      </c>
      <c r="B488" t="s">
        <v>70</v>
      </c>
      <c r="C488" t="s">
        <v>10</v>
      </c>
      <c r="D488" t="s">
        <v>24</v>
      </c>
      <c r="E488">
        <v>3000</v>
      </c>
      <c r="F488" t="s">
        <v>25</v>
      </c>
      <c r="G488" s="1">
        <f t="shared" si="49"/>
        <v>2500</v>
      </c>
      <c r="H488">
        <v>112</v>
      </c>
      <c r="I488" s="1">
        <f t="shared" si="50"/>
        <v>336000</v>
      </c>
      <c r="J488">
        <v>321</v>
      </c>
      <c r="K488" s="1">
        <f t="shared" si="51"/>
        <v>802500</v>
      </c>
      <c r="L488" s="1">
        <f>fact_events[[#This Row],[revenue_(before_promo)]]+fact_events[[#This Row],[revenue_(after_promo)]]</f>
        <v>1138500</v>
      </c>
      <c r="M488" s="1">
        <f t="shared" si="52"/>
        <v>209</v>
      </c>
      <c r="N488" s="4">
        <f t="shared" si="53"/>
        <v>1.8660714285714286</v>
      </c>
      <c r="O488" s="1">
        <f t="shared" si="54"/>
        <v>466500</v>
      </c>
      <c r="P488" s="5">
        <f t="shared" si="55"/>
        <v>72.213622291021679</v>
      </c>
      <c r="Q488" s="1" t="str">
        <f>VLOOKUP(B488,dim_stores[#All],2,FALSE)</f>
        <v>Chennai</v>
      </c>
      <c r="R488" s="1" t="str">
        <f>VLOOKUP(D488,dim_products[#All],3,FALSE)</f>
        <v>Combo1</v>
      </c>
      <c r="S488" s="5"/>
    </row>
    <row r="489" spans="1:19" x14ac:dyDescent="0.25">
      <c r="A489" s="1" t="s">
        <v>533</v>
      </c>
      <c r="B489" t="s">
        <v>142</v>
      </c>
      <c r="C489" t="s">
        <v>10</v>
      </c>
      <c r="D489" t="s">
        <v>11</v>
      </c>
      <c r="E489">
        <v>190</v>
      </c>
      <c r="F489" t="s">
        <v>12</v>
      </c>
      <c r="G489" s="1">
        <f t="shared" si="49"/>
        <v>95</v>
      </c>
      <c r="H489">
        <v>28</v>
      </c>
      <c r="I489" s="1">
        <f t="shared" si="50"/>
        <v>5320</v>
      </c>
      <c r="J489">
        <v>40</v>
      </c>
      <c r="K489" s="1">
        <f t="shared" si="51"/>
        <v>3800</v>
      </c>
      <c r="L489" s="1">
        <f>fact_events[[#This Row],[revenue_(before_promo)]]+fact_events[[#This Row],[revenue_(after_promo)]]</f>
        <v>9120</v>
      </c>
      <c r="M489" s="1">
        <f t="shared" si="52"/>
        <v>12</v>
      </c>
      <c r="N489" s="4">
        <f t="shared" si="53"/>
        <v>0.42857142857142855</v>
      </c>
      <c r="O489" s="1">
        <f t="shared" si="54"/>
        <v>-1520</v>
      </c>
      <c r="P489" s="5">
        <f t="shared" si="55"/>
        <v>-0.23529411764705882</v>
      </c>
      <c r="Q489" s="1" t="str">
        <f>VLOOKUP(B489,dim_stores[#All],2,FALSE)</f>
        <v>Madurai</v>
      </c>
      <c r="R489" s="1" t="str">
        <f>VLOOKUP(D489,dim_products[#All],3,FALSE)</f>
        <v>Personal Care</v>
      </c>
      <c r="S489" s="5"/>
    </row>
    <row r="490" spans="1:19" x14ac:dyDescent="0.25">
      <c r="A490" s="1" t="s">
        <v>534</v>
      </c>
      <c r="B490" t="s">
        <v>113</v>
      </c>
      <c r="C490" t="s">
        <v>15</v>
      </c>
      <c r="D490" t="s">
        <v>68</v>
      </c>
      <c r="E490">
        <v>1020</v>
      </c>
      <c r="F490" t="s">
        <v>21</v>
      </c>
      <c r="G490" s="1">
        <f t="shared" si="49"/>
        <v>510</v>
      </c>
      <c r="H490">
        <v>43</v>
      </c>
      <c r="I490" s="1">
        <f t="shared" si="50"/>
        <v>43860</v>
      </c>
      <c r="J490">
        <v>125</v>
      </c>
      <c r="K490" s="1">
        <f t="shared" si="51"/>
        <v>63750</v>
      </c>
      <c r="L490" s="1">
        <f>fact_events[[#This Row],[revenue_(before_promo)]]+fact_events[[#This Row],[revenue_(after_promo)]]</f>
        <v>107610</v>
      </c>
      <c r="M490" s="1">
        <f t="shared" si="52"/>
        <v>82</v>
      </c>
      <c r="N490" s="4">
        <f t="shared" si="53"/>
        <v>1.9069767441860466</v>
      </c>
      <c r="O490" s="1">
        <f t="shared" si="54"/>
        <v>19890</v>
      </c>
      <c r="P490" s="5">
        <f t="shared" si="55"/>
        <v>3.0789473684210527</v>
      </c>
      <c r="Q490" s="1" t="str">
        <f>VLOOKUP(B490,dim_stores[#All],2,FALSE)</f>
        <v>Chennai</v>
      </c>
      <c r="R490" s="1" t="str">
        <f>VLOOKUP(D490,dim_products[#All],3,FALSE)</f>
        <v>Home Appliances</v>
      </c>
      <c r="S490" s="5"/>
    </row>
    <row r="491" spans="1:19" x14ac:dyDescent="0.25">
      <c r="A491" s="1" t="s">
        <v>535</v>
      </c>
      <c r="B491" t="s">
        <v>70</v>
      </c>
      <c r="C491" t="s">
        <v>10</v>
      </c>
      <c r="D491" t="s">
        <v>20</v>
      </c>
      <c r="E491">
        <v>300</v>
      </c>
      <c r="F491" t="s">
        <v>21</v>
      </c>
      <c r="G491" s="1">
        <f t="shared" si="49"/>
        <v>150</v>
      </c>
      <c r="H491">
        <v>45</v>
      </c>
      <c r="I491" s="1">
        <f t="shared" si="50"/>
        <v>13500</v>
      </c>
      <c r="J491">
        <v>191</v>
      </c>
      <c r="K491" s="1">
        <f t="shared" si="51"/>
        <v>28650</v>
      </c>
      <c r="L491" s="1">
        <f>fact_events[[#This Row],[revenue_(before_promo)]]+fact_events[[#This Row],[revenue_(after_promo)]]</f>
        <v>42150</v>
      </c>
      <c r="M491" s="1">
        <f t="shared" si="52"/>
        <v>146</v>
      </c>
      <c r="N491" s="4">
        <f t="shared" si="53"/>
        <v>3.2444444444444445</v>
      </c>
      <c r="O491" s="1">
        <f t="shared" si="54"/>
        <v>15150</v>
      </c>
      <c r="P491" s="5">
        <f t="shared" si="55"/>
        <v>2.3452012383900929</v>
      </c>
      <c r="Q491" s="1" t="str">
        <f>VLOOKUP(B491,dim_stores[#All],2,FALSE)</f>
        <v>Chennai</v>
      </c>
      <c r="R491" s="1" t="str">
        <f>VLOOKUP(D491,dim_products[#All],3,FALSE)</f>
        <v>Home Care</v>
      </c>
      <c r="S491" s="5"/>
    </row>
    <row r="492" spans="1:19" x14ac:dyDescent="0.25">
      <c r="A492" s="1" t="s">
        <v>1481</v>
      </c>
      <c r="B492" t="s">
        <v>75</v>
      </c>
      <c r="C492" t="s">
        <v>10</v>
      </c>
      <c r="D492" t="s">
        <v>38</v>
      </c>
      <c r="E492">
        <v>1190</v>
      </c>
      <c r="F492" t="s">
        <v>21</v>
      </c>
      <c r="G492" s="1">
        <f t="shared" si="49"/>
        <v>595</v>
      </c>
      <c r="H492">
        <v>36</v>
      </c>
      <c r="I492" s="1">
        <f t="shared" si="50"/>
        <v>42840</v>
      </c>
      <c r="J492">
        <v>145</v>
      </c>
      <c r="K492" s="1">
        <f t="shared" si="51"/>
        <v>86275</v>
      </c>
      <c r="L492" s="1">
        <f>fact_events[[#This Row],[revenue_(before_promo)]]+fact_events[[#This Row],[revenue_(after_promo)]]</f>
        <v>129115</v>
      </c>
      <c r="M492" s="1">
        <f t="shared" si="52"/>
        <v>109</v>
      </c>
      <c r="N492" s="4">
        <f t="shared" si="53"/>
        <v>3.0277777777777777</v>
      </c>
      <c r="O492" s="1">
        <f t="shared" si="54"/>
        <v>43435</v>
      </c>
      <c r="P492" s="5">
        <f t="shared" si="55"/>
        <v>6.7236842105263159</v>
      </c>
      <c r="Q492" s="1" t="str">
        <f>VLOOKUP(B492,dim_stores[#All],2,FALSE)</f>
        <v>Madurai</v>
      </c>
      <c r="R492" s="1" t="str">
        <f>VLOOKUP(D492,dim_products[#All],3,FALSE)</f>
        <v>Home Care</v>
      </c>
      <c r="S492" s="5"/>
    </row>
    <row r="493" spans="1:19" x14ac:dyDescent="0.25">
      <c r="A493" s="1" t="s">
        <v>536</v>
      </c>
      <c r="B493" t="s">
        <v>50</v>
      </c>
      <c r="C493" t="s">
        <v>15</v>
      </c>
      <c r="D493" t="s">
        <v>61</v>
      </c>
      <c r="E493">
        <v>172</v>
      </c>
      <c r="F493" t="s">
        <v>54</v>
      </c>
      <c r="G493" s="1">
        <f t="shared" si="49"/>
        <v>115.23999999999998</v>
      </c>
      <c r="H493">
        <v>287</v>
      </c>
      <c r="I493" s="1">
        <f t="shared" si="50"/>
        <v>49364</v>
      </c>
      <c r="J493">
        <v>413</v>
      </c>
      <c r="K493" s="1">
        <f t="shared" si="51"/>
        <v>47594.119999999995</v>
      </c>
      <c r="L493" s="1">
        <f>fact_events[[#This Row],[revenue_(before_promo)]]+fact_events[[#This Row],[revenue_(after_promo)]]</f>
        <v>96958.12</v>
      </c>
      <c r="M493" s="1">
        <f t="shared" si="52"/>
        <v>126</v>
      </c>
      <c r="N493" s="4">
        <f t="shared" si="53"/>
        <v>0.43902439024390244</v>
      </c>
      <c r="O493" s="1">
        <f t="shared" si="54"/>
        <v>-1769.8800000000047</v>
      </c>
      <c r="P493" s="5">
        <f t="shared" si="55"/>
        <v>-0.27397523219814313</v>
      </c>
      <c r="Q493" s="1" t="str">
        <f>VLOOKUP(B493,dim_stores[#All],2,FALSE)</f>
        <v>Bengaluru</v>
      </c>
      <c r="R493" s="1" t="str">
        <f>VLOOKUP(D493,dim_products[#All],3,FALSE)</f>
        <v>Grocery &amp; Staples</v>
      </c>
      <c r="S493" s="5"/>
    </row>
    <row r="494" spans="1:19" x14ac:dyDescent="0.25">
      <c r="A494" s="1" t="s">
        <v>537</v>
      </c>
      <c r="B494" t="s">
        <v>95</v>
      </c>
      <c r="C494" t="s">
        <v>10</v>
      </c>
      <c r="D494" t="s">
        <v>16</v>
      </c>
      <c r="E494">
        <v>200</v>
      </c>
      <c r="F494" t="s">
        <v>21</v>
      </c>
      <c r="G494" s="1">
        <f t="shared" si="49"/>
        <v>100</v>
      </c>
      <c r="H494">
        <v>472</v>
      </c>
      <c r="I494" s="1">
        <f t="shared" si="50"/>
        <v>94400</v>
      </c>
      <c r="J494">
        <v>1902</v>
      </c>
      <c r="K494" s="1">
        <f t="shared" si="51"/>
        <v>190200</v>
      </c>
      <c r="L494" s="1">
        <f>fact_events[[#This Row],[revenue_(before_promo)]]+fact_events[[#This Row],[revenue_(after_promo)]]</f>
        <v>284600</v>
      </c>
      <c r="M494" s="1">
        <f t="shared" si="52"/>
        <v>1430</v>
      </c>
      <c r="N494" s="4">
        <f t="shared" si="53"/>
        <v>3.0296610169491527</v>
      </c>
      <c r="O494" s="1">
        <f t="shared" si="54"/>
        <v>95800</v>
      </c>
      <c r="P494" s="5">
        <f t="shared" si="55"/>
        <v>14.829721362229103</v>
      </c>
      <c r="Q494" s="1" t="str">
        <f>VLOOKUP(B494,dim_stores[#All],2,FALSE)</f>
        <v>Hyderabad</v>
      </c>
      <c r="R494" s="1" t="str">
        <f>VLOOKUP(D494,dim_products[#All],3,FALSE)</f>
        <v>Grocery &amp; Staples</v>
      </c>
      <c r="S494" s="5"/>
    </row>
    <row r="495" spans="1:19" x14ac:dyDescent="0.25">
      <c r="A495" s="1" t="s">
        <v>538</v>
      </c>
      <c r="B495" t="s">
        <v>95</v>
      </c>
      <c r="C495" t="s">
        <v>15</v>
      </c>
      <c r="D495" t="s">
        <v>16</v>
      </c>
      <c r="E495">
        <v>156</v>
      </c>
      <c r="F495" t="s">
        <v>17</v>
      </c>
      <c r="G495" s="1">
        <f t="shared" si="49"/>
        <v>117</v>
      </c>
      <c r="H495">
        <v>357</v>
      </c>
      <c r="I495" s="1">
        <f t="shared" si="50"/>
        <v>55692</v>
      </c>
      <c r="J495">
        <v>289</v>
      </c>
      <c r="K495" s="1">
        <f t="shared" si="51"/>
        <v>33813</v>
      </c>
      <c r="L495" s="1">
        <f>fact_events[[#This Row],[revenue_(before_promo)]]+fact_events[[#This Row],[revenue_(after_promo)]]</f>
        <v>89505</v>
      </c>
      <c r="M495" s="1">
        <f t="shared" si="52"/>
        <v>-68</v>
      </c>
      <c r="N495" s="4">
        <f t="shared" si="53"/>
        <v>-0.19047619047619047</v>
      </c>
      <c r="O495" s="1">
        <f t="shared" si="54"/>
        <v>-21879</v>
      </c>
      <c r="P495" s="5">
        <f t="shared" si="55"/>
        <v>-3.3868421052631579</v>
      </c>
      <c r="Q495" s="1" t="str">
        <f>VLOOKUP(B495,dim_stores[#All],2,FALSE)</f>
        <v>Hyderabad</v>
      </c>
      <c r="R495" s="1" t="str">
        <f>VLOOKUP(D495,dim_products[#All],3,FALSE)</f>
        <v>Grocery &amp; Staples</v>
      </c>
      <c r="S495" s="5"/>
    </row>
    <row r="496" spans="1:19" x14ac:dyDescent="0.25">
      <c r="A496" s="1" t="s">
        <v>539</v>
      </c>
      <c r="B496" t="s">
        <v>91</v>
      </c>
      <c r="C496" t="s">
        <v>10</v>
      </c>
      <c r="D496" t="s">
        <v>51</v>
      </c>
      <c r="E496">
        <v>370</v>
      </c>
      <c r="F496" t="s">
        <v>21</v>
      </c>
      <c r="G496" s="1">
        <f t="shared" si="49"/>
        <v>185</v>
      </c>
      <c r="H496">
        <v>416</v>
      </c>
      <c r="I496" s="1">
        <f t="shared" si="50"/>
        <v>153920</v>
      </c>
      <c r="J496">
        <v>1085</v>
      </c>
      <c r="K496" s="1">
        <f t="shared" si="51"/>
        <v>200725</v>
      </c>
      <c r="L496" s="1">
        <f>fact_events[[#This Row],[revenue_(before_promo)]]+fact_events[[#This Row],[revenue_(after_promo)]]</f>
        <v>354645</v>
      </c>
      <c r="M496" s="1">
        <f t="shared" si="52"/>
        <v>669</v>
      </c>
      <c r="N496" s="4">
        <f t="shared" si="53"/>
        <v>1.6081730769230769</v>
      </c>
      <c r="O496" s="1">
        <f t="shared" si="54"/>
        <v>46805</v>
      </c>
      <c r="P496" s="5">
        <f t="shared" si="55"/>
        <v>7.2453560371517032</v>
      </c>
      <c r="Q496" s="1" t="str">
        <f>VLOOKUP(B496,dim_stores[#All],2,FALSE)</f>
        <v>Hyderabad</v>
      </c>
      <c r="R496" s="1" t="str">
        <f>VLOOKUP(D496,dim_products[#All],3,FALSE)</f>
        <v>Grocery &amp; Staples</v>
      </c>
      <c r="S496" s="5"/>
    </row>
    <row r="497" spans="1:19" x14ac:dyDescent="0.25">
      <c r="A497" s="1" t="s">
        <v>540</v>
      </c>
      <c r="B497" t="s">
        <v>207</v>
      </c>
      <c r="C497" t="s">
        <v>10</v>
      </c>
      <c r="D497" t="s">
        <v>38</v>
      </c>
      <c r="E497">
        <v>1190</v>
      </c>
      <c r="F497" t="s">
        <v>21</v>
      </c>
      <c r="G497" s="1">
        <f t="shared" si="49"/>
        <v>595</v>
      </c>
      <c r="H497">
        <v>46</v>
      </c>
      <c r="I497" s="1">
        <f t="shared" si="50"/>
        <v>54740</v>
      </c>
      <c r="J497">
        <v>179</v>
      </c>
      <c r="K497" s="1">
        <f t="shared" si="51"/>
        <v>106505</v>
      </c>
      <c r="L497" s="1">
        <f>fact_events[[#This Row],[revenue_(before_promo)]]+fact_events[[#This Row],[revenue_(after_promo)]]</f>
        <v>161245</v>
      </c>
      <c r="M497" s="1">
        <f t="shared" si="52"/>
        <v>133</v>
      </c>
      <c r="N497" s="4">
        <f t="shared" si="53"/>
        <v>2.8913043478260869</v>
      </c>
      <c r="O497" s="1">
        <f t="shared" si="54"/>
        <v>51765</v>
      </c>
      <c r="P497" s="5">
        <f t="shared" si="55"/>
        <v>8.0131578947368425</v>
      </c>
      <c r="Q497" s="1" t="str">
        <f>VLOOKUP(B497,dim_stores[#All],2,FALSE)</f>
        <v>Hyderabad</v>
      </c>
      <c r="R497" s="1" t="str">
        <f>VLOOKUP(D497,dim_products[#All],3,FALSE)</f>
        <v>Home Care</v>
      </c>
      <c r="S497" s="5"/>
    </row>
    <row r="498" spans="1:19" x14ac:dyDescent="0.25">
      <c r="A498" s="1" t="s">
        <v>541</v>
      </c>
      <c r="B498" t="s">
        <v>99</v>
      </c>
      <c r="C498" t="s">
        <v>15</v>
      </c>
      <c r="D498" t="s">
        <v>38</v>
      </c>
      <c r="E498">
        <v>1190</v>
      </c>
      <c r="F498" t="s">
        <v>21</v>
      </c>
      <c r="G498" s="1">
        <f t="shared" si="49"/>
        <v>595</v>
      </c>
      <c r="H498">
        <v>29</v>
      </c>
      <c r="I498" s="1">
        <f t="shared" si="50"/>
        <v>34510</v>
      </c>
      <c r="J498">
        <v>96</v>
      </c>
      <c r="K498" s="1">
        <f t="shared" si="51"/>
        <v>57120</v>
      </c>
      <c r="L498" s="1">
        <f>fact_events[[#This Row],[revenue_(before_promo)]]+fact_events[[#This Row],[revenue_(after_promo)]]</f>
        <v>91630</v>
      </c>
      <c r="M498" s="1">
        <f t="shared" si="52"/>
        <v>67</v>
      </c>
      <c r="N498" s="4">
        <f t="shared" si="53"/>
        <v>2.3103448275862069</v>
      </c>
      <c r="O498" s="1">
        <f t="shared" si="54"/>
        <v>22610</v>
      </c>
      <c r="P498" s="5">
        <f t="shared" si="55"/>
        <v>3.5</v>
      </c>
      <c r="Q498" s="1" t="str">
        <f>VLOOKUP(B498,dim_stores[#All],2,FALSE)</f>
        <v>Coimbatore</v>
      </c>
      <c r="R498" s="1" t="str">
        <f>VLOOKUP(D498,dim_products[#All],3,FALSE)</f>
        <v>Home Care</v>
      </c>
      <c r="S498" s="5"/>
    </row>
    <row r="499" spans="1:19" x14ac:dyDescent="0.25">
      <c r="A499" s="1" t="s">
        <v>542</v>
      </c>
      <c r="B499" t="s">
        <v>84</v>
      </c>
      <c r="C499" t="s">
        <v>15</v>
      </c>
      <c r="D499" t="s">
        <v>24</v>
      </c>
      <c r="E499">
        <v>3000</v>
      </c>
      <c r="F499" t="s">
        <v>25</v>
      </c>
      <c r="G499" s="1">
        <f t="shared" si="49"/>
        <v>2500</v>
      </c>
      <c r="H499">
        <v>449</v>
      </c>
      <c r="I499" s="1">
        <f t="shared" si="50"/>
        <v>1347000</v>
      </c>
      <c r="J499">
        <v>1499</v>
      </c>
      <c r="K499" s="1">
        <f t="shared" si="51"/>
        <v>3747500</v>
      </c>
      <c r="L499" s="1">
        <f>fact_events[[#This Row],[revenue_(before_promo)]]+fact_events[[#This Row],[revenue_(after_promo)]]</f>
        <v>5094500</v>
      </c>
      <c r="M499" s="1">
        <f t="shared" si="52"/>
        <v>1050</v>
      </c>
      <c r="N499" s="4">
        <f t="shared" si="53"/>
        <v>2.338530066815145</v>
      </c>
      <c r="O499" s="1">
        <f t="shared" si="54"/>
        <v>2400500</v>
      </c>
      <c r="P499" s="5">
        <f t="shared" si="55"/>
        <v>371.59442724458205</v>
      </c>
      <c r="Q499" s="1" t="str">
        <f>VLOOKUP(B499,dim_stores[#All],2,FALSE)</f>
        <v>Mysuru</v>
      </c>
      <c r="R499" s="1" t="str">
        <f>VLOOKUP(D499,dim_products[#All],3,FALSE)</f>
        <v>Combo1</v>
      </c>
      <c r="S499" s="5"/>
    </row>
    <row r="500" spans="1:19" x14ac:dyDescent="0.25">
      <c r="A500" s="1" t="s">
        <v>543</v>
      </c>
      <c r="B500" t="s">
        <v>70</v>
      </c>
      <c r="C500" t="s">
        <v>15</v>
      </c>
      <c r="D500" t="s">
        <v>32</v>
      </c>
      <c r="E500">
        <v>65</v>
      </c>
      <c r="F500" t="s">
        <v>12</v>
      </c>
      <c r="G500" s="1">
        <f t="shared" si="49"/>
        <v>32.5</v>
      </c>
      <c r="H500">
        <v>127</v>
      </c>
      <c r="I500" s="1">
        <f t="shared" si="50"/>
        <v>8255</v>
      </c>
      <c r="J500">
        <v>168</v>
      </c>
      <c r="K500" s="1">
        <f t="shared" si="51"/>
        <v>5460</v>
      </c>
      <c r="L500" s="1">
        <f>fact_events[[#This Row],[revenue_(before_promo)]]+fact_events[[#This Row],[revenue_(after_promo)]]</f>
        <v>13715</v>
      </c>
      <c r="M500" s="1">
        <f t="shared" si="52"/>
        <v>41</v>
      </c>
      <c r="N500" s="4">
        <f t="shared" si="53"/>
        <v>0.32283464566929132</v>
      </c>
      <c r="O500" s="1">
        <f t="shared" si="54"/>
        <v>-2795</v>
      </c>
      <c r="P500" s="5">
        <f t="shared" si="55"/>
        <v>-0.4326625386996904</v>
      </c>
      <c r="Q500" s="1" t="str">
        <f>VLOOKUP(B500,dim_stores[#All],2,FALSE)</f>
        <v>Chennai</v>
      </c>
      <c r="R500" s="1" t="str">
        <f>VLOOKUP(D500,dim_products[#All],3,FALSE)</f>
        <v>Personal Care</v>
      </c>
      <c r="S500" s="5"/>
    </row>
    <row r="501" spans="1:19" x14ac:dyDescent="0.25">
      <c r="A501" s="1" t="s">
        <v>544</v>
      </c>
      <c r="B501" t="s">
        <v>84</v>
      </c>
      <c r="C501" t="s">
        <v>10</v>
      </c>
      <c r="D501" t="s">
        <v>43</v>
      </c>
      <c r="E501">
        <v>415</v>
      </c>
      <c r="F501" t="s">
        <v>17</v>
      </c>
      <c r="G501" s="1">
        <f t="shared" si="49"/>
        <v>311.25</v>
      </c>
      <c r="H501">
        <v>19</v>
      </c>
      <c r="I501" s="1">
        <f t="shared" si="50"/>
        <v>7885</v>
      </c>
      <c r="J501">
        <v>14</v>
      </c>
      <c r="K501" s="1">
        <f t="shared" si="51"/>
        <v>4357.5</v>
      </c>
      <c r="L501" s="1">
        <f>fact_events[[#This Row],[revenue_(before_promo)]]+fact_events[[#This Row],[revenue_(after_promo)]]</f>
        <v>12242.5</v>
      </c>
      <c r="M501" s="1">
        <f t="shared" si="52"/>
        <v>-5</v>
      </c>
      <c r="N501" s="4">
        <f t="shared" si="53"/>
        <v>-0.26315789473684209</v>
      </c>
      <c r="O501" s="1">
        <f t="shared" si="54"/>
        <v>-3527.5</v>
      </c>
      <c r="P501" s="5">
        <f t="shared" si="55"/>
        <v>-0.54605263157894735</v>
      </c>
      <c r="Q501" s="1" t="str">
        <f>VLOOKUP(B501,dim_stores[#All],2,FALSE)</f>
        <v>Mysuru</v>
      </c>
      <c r="R501" s="1" t="str">
        <f>VLOOKUP(D501,dim_products[#All],3,FALSE)</f>
        <v>Home Care</v>
      </c>
      <c r="S501" s="5"/>
    </row>
    <row r="502" spans="1:19" x14ac:dyDescent="0.25">
      <c r="A502" s="1" t="s">
        <v>545</v>
      </c>
      <c r="B502" t="s">
        <v>40</v>
      </c>
      <c r="C502" t="s">
        <v>10</v>
      </c>
      <c r="D502" t="s">
        <v>32</v>
      </c>
      <c r="E502">
        <v>50</v>
      </c>
      <c r="F502" t="s">
        <v>17</v>
      </c>
      <c r="G502" s="1">
        <f t="shared" si="49"/>
        <v>37.5</v>
      </c>
      <c r="H502">
        <v>21</v>
      </c>
      <c r="I502" s="1">
        <f t="shared" si="50"/>
        <v>1050</v>
      </c>
      <c r="J502">
        <v>17</v>
      </c>
      <c r="K502" s="1">
        <f t="shared" si="51"/>
        <v>637.5</v>
      </c>
      <c r="L502" s="1">
        <f>fact_events[[#This Row],[revenue_(before_promo)]]+fact_events[[#This Row],[revenue_(after_promo)]]</f>
        <v>1687.5</v>
      </c>
      <c r="M502" s="1">
        <f t="shared" si="52"/>
        <v>-4</v>
      </c>
      <c r="N502" s="4">
        <f t="shared" si="53"/>
        <v>-0.19047619047619047</v>
      </c>
      <c r="O502" s="1">
        <f t="shared" si="54"/>
        <v>-412.5</v>
      </c>
      <c r="P502" s="5">
        <f t="shared" si="55"/>
        <v>-6.3854489164086689E-2</v>
      </c>
      <c r="Q502" s="1" t="str">
        <f>VLOOKUP(B502,dim_stores[#All],2,FALSE)</f>
        <v>Madurai</v>
      </c>
      <c r="R502" s="1" t="str">
        <f>VLOOKUP(D502,dim_products[#All],3,FALSE)</f>
        <v>Personal Care</v>
      </c>
      <c r="S502" s="5"/>
    </row>
    <row r="503" spans="1:19" x14ac:dyDescent="0.25">
      <c r="A503" s="1" t="s">
        <v>546</v>
      </c>
      <c r="B503" t="s">
        <v>58</v>
      </c>
      <c r="C503" t="s">
        <v>15</v>
      </c>
      <c r="D503" t="s">
        <v>38</v>
      </c>
      <c r="E503">
        <v>1190</v>
      </c>
      <c r="F503" t="s">
        <v>21</v>
      </c>
      <c r="G503" s="1">
        <f t="shared" si="49"/>
        <v>595</v>
      </c>
      <c r="H503">
        <v>45</v>
      </c>
      <c r="I503" s="1">
        <f t="shared" si="50"/>
        <v>53550</v>
      </c>
      <c r="J503">
        <v>149</v>
      </c>
      <c r="K503" s="1">
        <f t="shared" si="51"/>
        <v>88655</v>
      </c>
      <c r="L503" s="1">
        <f>fact_events[[#This Row],[revenue_(before_promo)]]+fact_events[[#This Row],[revenue_(after_promo)]]</f>
        <v>142205</v>
      </c>
      <c r="M503" s="1">
        <f t="shared" si="52"/>
        <v>104</v>
      </c>
      <c r="N503" s="4">
        <f t="shared" si="53"/>
        <v>2.3111111111111109</v>
      </c>
      <c r="O503" s="1">
        <f t="shared" si="54"/>
        <v>35105</v>
      </c>
      <c r="P503" s="5">
        <f t="shared" si="55"/>
        <v>5.4342105263157894</v>
      </c>
      <c r="Q503" s="1" t="str">
        <f>VLOOKUP(B503,dim_stores[#All],2,FALSE)</f>
        <v>Chennai</v>
      </c>
      <c r="R503" s="1" t="str">
        <f>VLOOKUP(D503,dim_products[#All],3,FALSE)</f>
        <v>Home Care</v>
      </c>
      <c r="S503" s="5"/>
    </row>
    <row r="504" spans="1:19" x14ac:dyDescent="0.25">
      <c r="A504" s="1" t="s">
        <v>547</v>
      </c>
      <c r="B504" t="s">
        <v>113</v>
      </c>
      <c r="C504" t="s">
        <v>10</v>
      </c>
      <c r="D504" t="s">
        <v>48</v>
      </c>
      <c r="E504">
        <v>62</v>
      </c>
      <c r="F504" t="s">
        <v>12</v>
      </c>
      <c r="G504" s="1">
        <f t="shared" si="49"/>
        <v>31</v>
      </c>
      <c r="H504">
        <v>57</v>
      </c>
      <c r="I504" s="1">
        <f t="shared" si="50"/>
        <v>3534</v>
      </c>
      <c r="J504">
        <v>66</v>
      </c>
      <c r="K504" s="1">
        <f t="shared" si="51"/>
        <v>2046</v>
      </c>
      <c r="L504" s="1">
        <f>fact_events[[#This Row],[revenue_(before_promo)]]+fact_events[[#This Row],[revenue_(after_promo)]]</f>
        <v>5580</v>
      </c>
      <c r="M504" s="1">
        <f t="shared" si="52"/>
        <v>9</v>
      </c>
      <c r="N504" s="4">
        <f t="shared" si="53"/>
        <v>0.15789473684210525</v>
      </c>
      <c r="O504" s="1">
        <f t="shared" si="54"/>
        <v>-1488</v>
      </c>
      <c r="P504" s="5">
        <f t="shared" si="55"/>
        <v>-0.23034055727554179</v>
      </c>
      <c r="Q504" s="1" t="str">
        <f>VLOOKUP(B504,dim_stores[#All],2,FALSE)</f>
        <v>Chennai</v>
      </c>
      <c r="R504" s="1" t="str">
        <f>VLOOKUP(D504,dim_products[#All],3,FALSE)</f>
        <v>Personal Care</v>
      </c>
      <c r="S504" s="5"/>
    </row>
    <row r="505" spans="1:19" x14ac:dyDescent="0.25">
      <c r="A505" s="1" t="s">
        <v>1481</v>
      </c>
      <c r="B505" t="s">
        <v>31</v>
      </c>
      <c r="C505" t="s">
        <v>15</v>
      </c>
      <c r="D505" t="s">
        <v>35</v>
      </c>
      <c r="E505">
        <v>350</v>
      </c>
      <c r="F505" t="s">
        <v>21</v>
      </c>
      <c r="G505" s="1">
        <f t="shared" si="49"/>
        <v>175</v>
      </c>
      <c r="H505">
        <v>49</v>
      </c>
      <c r="I505" s="1">
        <f t="shared" si="50"/>
        <v>17150</v>
      </c>
      <c r="J505">
        <v>164</v>
      </c>
      <c r="K505" s="1">
        <f t="shared" si="51"/>
        <v>28700</v>
      </c>
      <c r="L505" s="1">
        <f>fact_events[[#This Row],[revenue_(before_promo)]]+fact_events[[#This Row],[revenue_(after_promo)]]</f>
        <v>45850</v>
      </c>
      <c r="M505" s="1">
        <f t="shared" si="52"/>
        <v>115</v>
      </c>
      <c r="N505" s="4">
        <f t="shared" si="53"/>
        <v>2.3469387755102042</v>
      </c>
      <c r="O505" s="1">
        <f t="shared" si="54"/>
        <v>11550</v>
      </c>
      <c r="P505" s="5">
        <f t="shared" si="55"/>
        <v>1.7879256965944272</v>
      </c>
      <c r="Q505" s="1" t="str">
        <f>VLOOKUP(B505,dim_stores[#All],2,FALSE)</f>
        <v>Visakhapatnam</v>
      </c>
      <c r="R505" s="1" t="str">
        <f>VLOOKUP(D505,dim_products[#All],3,FALSE)</f>
        <v>Home Appliances</v>
      </c>
      <c r="S505" s="5"/>
    </row>
    <row r="506" spans="1:19" x14ac:dyDescent="0.25">
      <c r="A506" s="1" t="s">
        <v>548</v>
      </c>
      <c r="B506" t="s">
        <v>113</v>
      </c>
      <c r="C506" t="s">
        <v>15</v>
      </c>
      <c r="D506" t="s">
        <v>51</v>
      </c>
      <c r="E506">
        <v>290</v>
      </c>
      <c r="F506" t="s">
        <v>17</v>
      </c>
      <c r="G506" s="1">
        <f t="shared" si="49"/>
        <v>217.5</v>
      </c>
      <c r="H506">
        <v>327</v>
      </c>
      <c r="I506" s="1">
        <f t="shared" si="50"/>
        <v>94830</v>
      </c>
      <c r="J506">
        <v>287</v>
      </c>
      <c r="K506" s="1">
        <f t="shared" si="51"/>
        <v>62422.5</v>
      </c>
      <c r="L506" s="1">
        <f>fact_events[[#This Row],[revenue_(before_promo)]]+fact_events[[#This Row],[revenue_(after_promo)]]</f>
        <v>157252.5</v>
      </c>
      <c r="M506" s="1">
        <f t="shared" si="52"/>
        <v>-40</v>
      </c>
      <c r="N506" s="4">
        <f t="shared" si="53"/>
        <v>-0.12232415902140673</v>
      </c>
      <c r="O506" s="1">
        <f t="shared" si="54"/>
        <v>-32407.5</v>
      </c>
      <c r="P506" s="5">
        <f t="shared" si="55"/>
        <v>-5.0166408668730647</v>
      </c>
      <c r="Q506" s="1" t="str">
        <f>VLOOKUP(B506,dim_stores[#All],2,FALSE)</f>
        <v>Chennai</v>
      </c>
      <c r="R506" s="1" t="str">
        <f>VLOOKUP(D506,dim_products[#All],3,FALSE)</f>
        <v>Grocery &amp; Staples</v>
      </c>
      <c r="S506" s="5"/>
    </row>
    <row r="507" spans="1:19" x14ac:dyDescent="0.25">
      <c r="A507" s="1" t="s">
        <v>549</v>
      </c>
      <c r="B507" t="s">
        <v>207</v>
      </c>
      <c r="C507" t="s">
        <v>15</v>
      </c>
      <c r="D507" t="s">
        <v>68</v>
      </c>
      <c r="E507">
        <v>1020</v>
      </c>
      <c r="F507" t="s">
        <v>21</v>
      </c>
      <c r="G507" s="1">
        <f t="shared" si="49"/>
        <v>510</v>
      </c>
      <c r="H507">
        <v>47</v>
      </c>
      <c r="I507" s="1">
        <f t="shared" si="50"/>
        <v>47940</v>
      </c>
      <c r="J507">
        <v>163</v>
      </c>
      <c r="K507" s="1">
        <f t="shared" si="51"/>
        <v>83130</v>
      </c>
      <c r="L507" s="1">
        <f>fact_events[[#This Row],[revenue_(before_promo)]]+fact_events[[#This Row],[revenue_(after_promo)]]</f>
        <v>131070</v>
      </c>
      <c r="M507" s="1">
        <f t="shared" si="52"/>
        <v>116</v>
      </c>
      <c r="N507" s="4">
        <f t="shared" si="53"/>
        <v>2.4680851063829787</v>
      </c>
      <c r="O507" s="1">
        <f t="shared" si="54"/>
        <v>35190</v>
      </c>
      <c r="P507" s="5">
        <f t="shared" si="55"/>
        <v>5.4473684210526319</v>
      </c>
      <c r="Q507" s="1" t="str">
        <f>VLOOKUP(B507,dim_stores[#All],2,FALSE)</f>
        <v>Hyderabad</v>
      </c>
      <c r="R507" s="1" t="str">
        <f>VLOOKUP(D507,dim_products[#All],3,FALSE)</f>
        <v>Home Appliances</v>
      </c>
      <c r="S507" s="5"/>
    </row>
    <row r="508" spans="1:19" x14ac:dyDescent="0.25">
      <c r="A508" s="1" t="s">
        <v>550</v>
      </c>
      <c r="B508" t="s">
        <v>19</v>
      </c>
      <c r="C508" t="s">
        <v>15</v>
      </c>
      <c r="D508" t="s">
        <v>85</v>
      </c>
      <c r="E508">
        <v>110</v>
      </c>
      <c r="F508" t="s">
        <v>12</v>
      </c>
      <c r="G508" s="1">
        <f t="shared" si="49"/>
        <v>55</v>
      </c>
      <c r="H508">
        <v>40</v>
      </c>
      <c r="I508" s="1">
        <f t="shared" si="50"/>
        <v>4400</v>
      </c>
      <c r="J508">
        <v>54</v>
      </c>
      <c r="K508" s="1">
        <f t="shared" si="51"/>
        <v>2970</v>
      </c>
      <c r="L508" s="1">
        <f>fact_events[[#This Row],[revenue_(before_promo)]]+fact_events[[#This Row],[revenue_(after_promo)]]</f>
        <v>7370</v>
      </c>
      <c r="M508" s="1">
        <f t="shared" si="52"/>
        <v>14</v>
      </c>
      <c r="N508" s="4">
        <f t="shared" si="53"/>
        <v>0.35</v>
      </c>
      <c r="O508" s="1">
        <f t="shared" si="54"/>
        <v>-1430</v>
      </c>
      <c r="P508" s="5">
        <f t="shared" si="55"/>
        <v>-0.22136222910216719</v>
      </c>
      <c r="Q508" s="1" t="str">
        <f>VLOOKUP(B508,dim_stores[#All],2,FALSE)</f>
        <v>Vijayawada</v>
      </c>
      <c r="R508" s="1" t="str">
        <f>VLOOKUP(D508,dim_products[#All],3,FALSE)</f>
        <v>Personal Care</v>
      </c>
      <c r="S508" s="5"/>
    </row>
    <row r="509" spans="1:19" x14ac:dyDescent="0.25">
      <c r="A509" s="1" t="s">
        <v>551</v>
      </c>
      <c r="B509" t="s">
        <v>190</v>
      </c>
      <c r="C509" t="s">
        <v>15</v>
      </c>
      <c r="D509" t="s">
        <v>32</v>
      </c>
      <c r="E509">
        <v>65</v>
      </c>
      <c r="F509" t="s">
        <v>12</v>
      </c>
      <c r="G509" s="1">
        <f t="shared" si="49"/>
        <v>32.5</v>
      </c>
      <c r="H509">
        <v>84</v>
      </c>
      <c r="I509" s="1">
        <f t="shared" si="50"/>
        <v>5460</v>
      </c>
      <c r="J509">
        <v>127</v>
      </c>
      <c r="K509" s="1">
        <f t="shared" si="51"/>
        <v>4127.5</v>
      </c>
      <c r="L509" s="1">
        <f>fact_events[[#This Row],[revenue_(before_promo)]]+fact_events[[#This Row],[revenue_(after_promo)]]</f>
        <v>9587.5</v>
      </c>
      <c r="M509" s="1">
        <f t="shared" si="52"/>
        <v>43</v>
      </c>
      <c r="N509" s="4">
        <f t="shared" si="53"/>
        <v>0.51190476190476186</v>
      </c>
      <c r="O509" s="1">
        <f t="shared" si="54"/>
        <v>-1332.5</v>
      </c>
      <c r="P509" s="5">
        <f t="shared" si="55"/>
        <v>-0.20626934984520123</v>
      </c>
      <c r="Q509" s="1" t="str">
        <f>VLOOKUP(B509,dim_stores[#All],2,FALSE)</f>
        <v>Visakhapatnam</v>
      </c>
      <c r="R509" s="1" t="str">
        <f>VLOOKUP(D509,dim_products[#All],3,FALSE)</f>
        <v>Personal Care</v>
      </c>
      <c r="S509" s="5"/>
    </row>
    <row r="510" spans="1:19" x14ac:dyDescent="0.25">
      <c r="A510" s="1" t="s">
        <v>552</v>
      </c>
      <c r="B510" t="s">
        <v>115</v>
      </c>
      <c r="C510" t="s">
        <v>15</v>
      </c>
      <c r="D510" t="s">
        <v>68</v>
      </c>
      <c r="E510">
        <v>1020</v>
      </c>
      <c r="F510" t="s">
        <v>21</v>
      </c>
      <c r="G510" s="1">
        <f t="shared" si="49"/>
        <v>510</v>
      </c>
      <c r="H510">
        <v>45</v>
      </c>
      <c r="I510" s="1">
        <f t="shared" si="50"/>
        <v>45900</v>
      </c>
      <c r="J510">
        <v>153</v>
      </c>
      <c r="K510" s="1">
        <f t="shared" si="51"/>
        <v>78030</v>
      </c>
      <c r="L510" s="1">
        <f>fact_events[[#This Row],[revenue_(before_promo)]]+fact_events[[#This Row],[revenue_(after_promo)]]</f>
        <v>123930</v>
      </c>
      <c r="M510" s="1">
        <f t="shared" si="52"/>
        <v>108</v>
      </c>
      <c r="N510" s="4">
        <f t="shared" si="53"/>
        <v>2.4</v>
      </c>
      <c r="O510" s="1">
        <f t="shared" si="54"/>
        <v>32130</v>
      </c>
      <c r="P510" s="5">
        <f t="shared" si="55"/>
        <v>4.9736842105263159</v>
      </c>
      <c r="Q510" s="1" t="str">
        <f>VLOOKUP(B510,dim_stores[#All],2,FALSE)</f>
        <v>Bengaluru</v>
      </c>
      <c r="R510" s="1" t="str">
        <f>VLOOKUP(D510,dim_products[#All],3,FALSE)</f>
        <v>Home Appliances</v>
      </c>
      <c r="S510" s="5"/>
    </row>
    <row r="511" spans="1:19" x14ac:dyDescent="0.25">
      <c r="A511" s="1" t="s">
        <v>553</v>
      </c>
      <c r="B511" t="s">
        <v>115</v>
      </c>
      <c r="C511" t="s">
        <v>10</v>
      </c>
      <c r="D511" t="s">
        <v>53</v>
      </c>
      <c r="E511">
        <v>860</v>
      </c>
      <c r="F511" t="s">
        <v>54</v>
      </c>
      <c r="G511" s="1">
        <f t="shared" si="49"/>
        <v>576.19999999999993</v>
      </c>
      <c r="H511">
        <v>610</v>
      </c>
      <c r="I511" s="1">
        <f t="shared" si="50"/>
        <v>524600</v>
      </c>
      <c r="J511">
        <v>847</v>
      </c>
      <c r="K511" s="1">
        <f t="shared" si="51"/>
        <v>488041.39999999997</v>
      </c>
      <c r="L511" s="1">
        <f>fact_events[[#This Row],[revenue_(before_promo)]]+fact_events[[#This Row],[revenue_(after_promo)]]</f>
        <v>1012641.3999999999</v>
      </c>
      <c r="M511" s="1">
        <f t="shared" si="52"/>
        <v>237</v>
      </c>
      <c r="N511" s="4">
        <f t="shared" si="53"/>
        <v>0.38852459016393442</v>
      </c>
      <c r="O511" s="1">
        <f t="shared" si="54"/>
        <v>-36558.600000000035</v>
      </c>
      <c r="P511" s="5">
        <f t="shared" si="55"/>
        <v>-5.6592260061919557</v>
      </c>
      <c r="Q511" s="1" t="str">
        <f>VLOOKUP(B511,dim_stores[#All],2,FALSE)</f>
        <v>Bengaluru</v>
      </c>
      <c r="R511" s="1" t="str">
        <f>VLOOKUP(D511,dim_products[#All],3,FALSE)</f>
        <v>Grocery &amp; Staples</v>
      </c>
      <c r="S511" s="5"/>
    </row>
    <row r="512" spans="1:19" x14ac:dyDescent="0.25">
      <c r="A512" s="1" t="s">
        <v>554</v>
      </c>
      <c r="B512" t="s">
        <v>60</v>
      </c>
      <c r="C512" t="s">
        <v>15</v>
      </c>
      <c r="D512" t="s">
        <v>28</v>
      </c>
      <c r="E512">
        <v>55</v>
      </c>
      <c r="F512" t="s">
        <v>17</v>
      </c>
      <c r="G512" s="1">
        <f t="shared" si="49"/>
        <v>41.25</v>
      </c>
      <c r="H512">
        <v>61</v>
      </c>
      <c r="I512" s="1">
        <f t="shared" si="50"/>
        <v>3355</v>
      </c>
      <c r="J512">
        <v>59</v>
      </c>
      <c r="K512" s="1">
        <f t="shared" si="51"/>
        <v>2433.75</v>
      </c>
      <c r="L512" s="1">
        <f>fact_events[[#This Row],[revenue_(before_promo)]]+fact_events[[#This Row],[revenue_(after_promo)]]</f>
        <v>5788.75</v>
      </c>
      <c r="M512" s="1">
        <f t="shared" si="52"/>
        <v>-2</v>
      </c>
      <c r="N512" s="4">
        <f t="shared" si="53"/>
        <v>-3.2786885245901641E-2</v>
      </c>
      <c r="O512" s="1">
        <f t="shared" si="54"/>
        <v>-921.25</v>
      </c>
      <c r="P512" s="5">
        <f t="shared" si="55"/>
        <v>-0.14260835913312694</v>
      </c>
      <c r="Q512" s="1" t="str">
        <f>VLOOKUP(B512,dim_stores[#All],2,FALSE)</f>
        <v>Trivandrum</v>
      </c>
      <c r="R512" s="1" t="str">
        <f>VLOOKUP(D512,dim_products[#All],3,FALSE)</f>
        <v>Home Care</v>
      </c>
      <c r="S512" s="5"/>
    </row>
    <row r="513" spans="1:19" x14ac:dyDescent="0.25">
      <c r="A513" s="1" t="s">
        <v>555</v>
      </c>
      <c r="B513" t="s">
        <v>63</v>
      </c>
      <c r="C513" t="s">
        <v>15</v>
      </c>
      <c r="D513" t="s">
        <v>24</v>
      </c>
      <c r="E513">
        <v>3000</v>
      </c>
      <c r="F513" t="s">
        <v>25</v>
      </c>
      <c r="G513" s="1">
        <f t="shared" si="49"/>
        <v>2500</v>
      </c>
      <c r="H513">
        <v>301</v>
      </c>
      <c r="I513" s="1">
        <f t="shared" si="50"/>
        <v>903000</v>
      </c>
      <c r="J513">
        <v>869</v>
      </c>
      <c r="K513" s="1">
        <f t="shared" si="51"/>
        <v>2172500</v>
      </c>
      <c r="L513" s="1">
        <f>fact_events[[#This Row],[revenue_(before_promo)]]+fact_events[[#This Row],[revenue_(after_promo)]]</f>
        <v>3075500</v>
      </c>
      <c r="M513" s="1">
        <f t="shared" si="52"/>
        <v>568</v>
      </c>
      <c r="N513" s="4">
        <f t="shared" si="53"/>
        <v>1.8870431893687707</v>
      </c>
      <c r="O513" s="1">
        <f t="shared" si="54"/>
        <v>1269500</v>
      </c>
      <c r="P513" s="5">
        <f t="shared" si="55"/>
        <v>196.51702786377709</v>
      </c>
      <c r="Q513" s="1" t="str">
        <f>VLOOKUP(B513,dim_stores[#All],2,FALSE)</f>
        <v>Visakhapatnam</v>
      </c>
      <c r="R513" s="1" t="str">
        <f>VLOOKUP(D513,dim_products[#All],3,FALSE)</f>
        <v>Combo1</v>
      </c>
      <c r="S513" s="5"/>
    </row>
    <row r="514" spans="1:19" x14ac:dyDescent="0.25">
      <c r="A514" s="1" t="s">
        <v>556</v>
      </c>
      <c r="B514" t="s">
        <v>14</v>
      </c>
      <c r="C514" t="s">
        <v>15</v>
      </c>
      <c r="D514" t="s">
        <v>35</v>
      </c>
      <c r="E514">
        <v>350</v>
      </c>
      <c r="F514" t="s">
        <v>21</v>
      </c>
      <c r="G514" s="1">
        <f t="shared" ref="G514:G577" si="56">IF(F514="25% OFF", E514*(1-0.25),IF(F514="50% OFF", E514*(1-0.5),IF(F514="33% OFF", E514*(1-0.33),IF(F514="500 CAshback", E514-500,IF(F514="BOGOF", E514/2,E514)))))</f>
        <v>175</v>
      </c>
      <c r="H514">
        <v>66</v>
      </c>
      <c r="I514" s="1">
        <f t="shared" ref="I514:I577" si="57">E514*H514</f>
        <v>23100</v>
      </c>
      <c r="J514">
        <v>220</v>
      </c>
      <c r="K514" s="1">
        <f t="shared" ref="K514:K577" si="58">J514*G514</f>
        <v>38500</v>
      </c>
      <c r="L514" s="1">
        <f>fact_events[[#This Row],[revenue_(before_promo)]]+fact_events[[#This Row],[revenue_(after_promo)]]</f>
        <v>61600</v>
      </c>
      <c r="M514" s="1">
        <f t="shared" ref="M514:M577" si="59">J514-H514</f>
        <v>154</v>
      </c>
      <c r="N514" s="4">
        <f t="shared" ref="N514:N577" si="60">M514/H514</f>
        <v>2.3333333333333335</v>
      </c>
      <c r="O514" s="1">
        <f t="shared" ref="O514:O577" si="61">K514-I514</f>
        <v>15400</v>
      </c>
      <c r="P514" s="5">
        <f t="shared" ref="P514:P577" si="62">O514/6460</f>
        <v>2.3839009287925697</v>
      </c>
      <c r="Q514" s="1" t="str">
        <f>VLOOKUP(B514,dim_stores[#All],2,FALSE)</f>
        <v>Bengaluru</v>
      </c>
      <c r="R514" s="1" t="str">
        <f>VLOOKUP(D514,dim_products[#All],3,FALSE)</f>
        <v>Home Appliances</v>
      </c>
      <c r="S514" s="5"/>
    </row>
    <row r="515" spans="1:19" x14ac:dyDescent="0.25">
      <c r="A515" s="1" t="s">
        <v>557</v>
      </c>
      <c r="B515" t="s">
        <v>40</v>
      </c>
      <c r="C515" t="s">
        <v>10</v>
      </c>
      <c r="D515" t="s">
        <v>24</v>
      </c>
      <c r="E515">
        <v>3000</v>
      </c>
      <c r="F515" t="s">
        <v>25</v>
      </c>
      <c r="G515" s="1">
        <f t="shared" si="56"/>
        <v>2500</v>
      </c>
      <c r="H515">
        <v>106</v>
      </c>
      <c r="I515" s="1">
        <f t="shared" si="57"/>
        <v>318000</v>
      </c>
      <c r="J515">
        <v>243</v>
      </c>
      <c r="K515" s="1">
        <f t="shared" si="58"/>
        <v>607500</v>
      </c>
      <c r="L515" s="1">
        <f>fact_events[[#This Row],[revenue_(before_promo)]]+fact_events[[#This Row],[revenue_(after_promo)]]</f>
        <v>925500</v>
      </c>
      <c r="M515" s="1">
        <f t="shared" si="59"/>
        <v>137</v>
      </c>
      <c r="N515" s="4">
        <f t="shared" si="60"/>
        <v>1.2924528301886793</v>
      </c>
      <c r="O515" s="1">
        <f t="shared" si="61"/>
        <v>289500</v>
      </c>
      <c r="P515" s="5">
        <f t="shared" si="62"/>
        <v>44.814241486068113</v>
      </c>
      <c r="Q515" s="1" t="str">
        <f>VLOOKUP(B515,dim_stores[#All],2,FALSE)</f>
        <v>Madurai</v>
      </c>
      <c r="R515" s="1" t="str">
        <f>VLOOKUP(D515,dim_products[#All],3,FALSE)</f>
        <v>Combo1</v>
      </c>
      <c r="S515" s="5"/>
    </row>
    <row r="516" spans="1:19" x14ac:dyDescent="0.25">
      <c r="A516" s="1" t="s">
        <v>558</v>
      </c>
      <c r="B516" t="s">
        <v>45</v>
      </c>
      <c r="C516" t="s">
        <v>15</v>
      </c>
      <c r="D516" t="s">
        <v>61</v>
      </c>
      <c r="E516">
        <v>172</v>
      </c>
      <c r="F516" t="s">
        <v>54</v>
      </c>
      <c r="G516" s="1">
        <f t="shared" si="56"/>
        <v>115.23999999999998</v>
      </c>
      <c r="H516">
        <v>320</v>
      </c>
      <c r="I516" s="1">
        <f t="shared" si="57"/>
        <v>55040</v>
      </c>
      <c r="J516">
        <v>467</v>
      </c>
      <c r="K516" s="1">
        <f t="shared" si="58"/>
        <v>53817.079999999994</v>
      </c>
      <c r="L516" s="1">
        <f>fact_events[[#This Row],[revenue_(before_promo)]]+fact_events[[#This Row],[revenue_(after_promo)]]</f>
        <v>108857.07999999999</v>
      </c>
      <c r="M516" s="1">
        <f t="shared" si="59"/>
        <v>147</v>
      </c>
      <c r="N516" s="4">
        <f t="shared" si="60"/>
        <v>0.45937499999999998</v>
      </c>
      <c r="O516" s="1">
        <f t="shared" si="61"/>
        <v>-1222.9200000000055</v>
      </c>
      <c r="P516" s="5">
        <f t="shared" si="62"/>
        <v>-0.18930650154798848</v>
      </c>
      <c r="Q516" s="1" t="str">
        <f>VLOOKUP(B516,dim_stores[#All],2,FALSE)</f>
        <v>Hyderabad</v>
      </c>
      <c r="R516" s="1" t="str">
        <f>VLOOKUP(D516,dim_products[#All],3,FALSE)</f>
        <v>Grocery &amp; Staples</v>
      </c>
      <c r="S516" s="5"/>
    </row>
    <row r="517" spans="1:19" x14ac:dyDescent="0.25">
      <c r="A517" s="1" t="s">
        <v>559</v>
      </c>
      <c r="B517" t="s">
        <v>58</v>
      </c>
      <c r="C517" t="s">
        <v>10</v>
      </c>
      <c r="D517" t="s">
        <v>61</v>
      </c>
      <c r="E517">
        <v>172</v>
      </c>
      <c r="F517" t="s">
        <v>54</v>
      </c>
      <c r="G517" s="1">
        <f t="shared" si="56"/>
        <v>115.23999999999998</v>
      </c>
      <c r="H517">
        <v>303</v>
      </c>
      <c r="I517" s="1">
        <f t="shared" si="57"/>
        <v>52116</v>
      </c>
      <c r="J517">
        <v>360</v>
      </c>
      <c r="K517" s="1">
        <f t="shared" si="58"/>
        <v>41486.399999999994</v>
      </c>
      <c r="L517" s="1">
        <f>fact_events[[#This Row],[revenue_(before_promo)]]+fact_events[[#This Row],[revenue_(after_promo)]]</f>
        <v>93602.4</v>
      </c>
      <c r="M517" s="1">
        <f t="shared" si="59"/>
        <v>57</v>
      </c>
      <c r="N517" s="4">
        <f t="shared" si="60"/>
        <v>0.18811881188118812</v>
      </c>
      <c r="O517" s="1">
        <f t="shared" si="61"/>
        <v>-10629.600000000006</v>
      </c>
      <c r="P517" s="5">
        <f t="shared" si="62"/>
        <v>-1.6454489164086696</v>
      </c>
      <c r="Q517" s="1" t="str">
        <f>VLOOKUP(B517,dim_stores[#All],2,FALSE)</f>
        <v>Chennai</v>
      </c>
      <c r="R517" s="1" t="str">
        <f>VLOOKUP(D517,dim_products[#All],3,FALSE)</f>
        <v>Grocery &amp; Staples</v>
      </c>
      <c r="S517" s="5"/>
    </row>
    <row r="518" spans="1:19" x14ac:dyDescent="0.25">
      <c r="A518" s="1" t="s">
        <v>560</v>
      </c>
      <c r="B518" t="s">
        <v>89</v>
      </c>
      <c r="C518" t="s">
        <v>15</v>
      </c>
      <c r="D518" t="s">
        <v>85</v>
      </c>
      <c r="E518">
        <v>110</v>
      </c>
      <c r="F518" t="s">
        <v>12</v>
      </c>
      <c r="G518" s="1">
        <f t="shared" si="56"/>
        <v>55</v>
      </c>
      <c r="H518">
        <v>49</v>
      </c>
      <c r="I518" s="1">
        <f t="shared" si="57"/>
        <v>5390</v>
      </c>
      <c r="J518">
        <v>65</v>
      </c>
      <c r="K518" s="1">
        <f t="shared" si="58"/>
        <v>3575</v>
      </c>
      <c r="L518" s="1">
        <f>fact_events[[#This Row],[revenue_(before_promo)]]+fact_events[[#This Row],[revenue_(after_promo)]]</f>
        <v>8965</v>
      </c>
      <c r="M518" s="1">
        <f t="shared" si="59"/>
        <v>16</v>
      </c>
      <c r="N518" s="4">
        <f t="shared" si="60"/>
        <v>0.32653061224489793</v>
      </c>
      <c r="O518" s="1">
        <f t="shared" si="61"/>
        <v>-1815</v>
      </c>
      <c r="P518" s="5">
        <f t="shared" si="62"/>
        <v>-0.28095975232198145</v>
      </c>
      <c r="Q518" s="1" t="str">
        <f>VLOOKUP(B518,dim_stores[#All],2,FALSE)</f>
        <v>Vijayawada</v>
      </c>
      <c r="R518" s="1" t="str">
        <f>VLOOKUP(D518,dim_products[#All],3,FALSE)</f>
        <v>Personal Care</v>
      </c>
      <c r="S518" s="5"/>
    </row>
    <row r="519" spans="1:19" x14ac:dyDescent="0.25">
      <c r="A519" s="1" t="s">
        <v>561</v>
      </c>
      <c r="B519" t="s">
        <v>65</v>
      </c>
      <c r="C519" t="s">
        <v>10</v>
      </c>
      <c r="D519" t="s">
        <v>28</v>
      </c>
      <c r="E519">
        <v>55</v>
      </c>
      <c r="F519" t="s">
        <v>17</v>
      </c>
      <c r="G519" s="1">
        <f t="shared" si="56"/>
        <v>41.25</v>
      </c>
      <c r="H519">
        <v>21</v>
      </c>
      <c r="I519" s="1">
        <f t="shared" si="57"/>
        <v>1155</v>
      </c>
      <c r="J519">
        <v>18</v>
      </c>
      <c r="K519" s="1">
        <f t="shared" si="58"/>
        <v>742.5</v>
      </c>
      <c r="L519" s="1">
        <f>fact_events[[#This Row],[revenue_(before_promo)]]+fact_events[[#This Row],[revenue_(after_promo)]]</f>
        <v>1897.5</v>
      </c>
      <c r="M519" s="1">
        <f t="shared" si="59"/>
        <v>-3</v>
      </c>
      <c r="N519" s="4">
        <f t="shared" si="60"/>
        <v>-0.14285714285714285</v>
      </c>
      <c r="O519" s="1">
        <f t="shared" si="61"/>
        <v>-412.5</v>
      </c>
      <c r="P519" s="5">
        <f t="shared" si="62"/>
        <v>-6.3854489164086689E-2</v>
      </c>
      <c r="Q519" s="1" t="str">
        <f>VLOOKUP(B519,dim_stores[#All],2,FALSE)</f>
        <v>Hyderabad</v>
      </c>
      <c r="R519" s="1" t="str">
        <f>VLOOKUP(D519,dim_products[#All],3,FALSE)</f>
        <v>Home Care</v>
      </c>
      <c r="S519" s="5"/>
    </row>
    <row r="520" spans="1:19" x14ac:dyDescent="0.25">
      <c r="A520" s="1" t="s">
        <v>562</v>
      </c>
      <c r="B520" t="s">
        <v>96</v>
      </c>
      <c r="C520" t="s">
        <v>15</v>
      </c>
      <c r="D520" t="s">
        <v>51</v>
      </c>
      <c r="E520">
        <v>290</v>
      </c>
      <c r="F520" t="s">
        <v>17</v>
      </c>
      <c r="G520" s="1">
        <f t="shared" si="56"/>
        <v>217.5</v>
      </c>
      <c r="H520">
        <v>383</v>
      </c>
      <c r="I520" s="1">
        <f t="shared" si="57"/>
        <v>111070</v>
      </c>
      <c r="J520">
        <v>344</v>
      </c>
      <c r="K520" s="1">
        <f t="shared" si="58"/>
        <v>74820</v>
      </c>
      <c r="L520" s="1">
        <f>fact_events[[#This Row],[revenue_(before_promo)]]+fact_events[[#This Row],[revenue_(after_promo)]]</f>
        <v>185890</v>
      </c>
      <c r="M520" s="1">
        <f t="shared" si="59"/>
        <v>-39</v>
      </c>
      <c r="N520" s="4">
        <f t="shared" si="60"/>
        <v>-0.10182767624020887</v>
      </c>
      <c r="O520" s="1">
        <f t="shared" si="61"/>
        <v>-36250</v>
      </c>
      <c r="P520" s="5">
        <f t="shared" si="62"/>
        <v>-5.6114551083591335</v>
      </c>
      <c r="Q520" s="1" t="str">
        <f>VLOOKUP(B520,dim_stores[#All],2,FALSE)</f>
        <v>Mysuru</v>
      </c>
      <c r="R520" s="1" t="str">
        <f>VLOOKUP(D520,dim_products[#All],3,FALSE)</f>
        <v>Grocery &amp; Staples</v>
      </c>
      <c r="S520" s="5"/>
    </row>
    <row r="521" spans="1:19" x14ac:dyDescent="0.25">
      <c r="A521" s="1" t="s">
        <v>563</v>
      </c>
      <c r="B521" t="s">
        <v>29</v>
      </c>
      <c r="C521" t="s">
        <v>10</v>
      </c>
      <c r="D521" t="s">
        <v>43</v>
      </c>
      <c r="E521">
        <v>415</v>
      </c>
      <c r="F521" t="s">
        <v>17</v>
      </c>
      <c r="G521" s="1">
        <f t="shared" si="56"/>
        <v>311.25</v>
      </c>
      <c r="H521">
        <v>36</v>
      </c>
      <c r="I521" s="1">
        <f t="shared" si="57"/>
        <v>14940</v>
      </c>
      <c r="J521">
        <v>29</v>
      </c>
      <c r="K521" s="1">
        <f t="shared" si="58"/>
        <v>9026.25</v>
      </c>
      <c r="L521" s="1">
        <f>fact_events[[#This Row],[revenue_(before_promo)]]+fact_events[[#This Row],[revenue_(after_promo)]]</f>
        <v>23966.25</v>
      </c>
      <c r="M521" s="1">
        <f t="shared" si="59"/>
        <v>-7</v>
      </c>
      <c r="N521" s="4">
        <f t="shared" si="60"/>
        <v>-0.19444444444444445</v>
      </c>
      <c r="O521" s="1">
        <f t="shared" si="61"/>
        <v>-5913.75</v>
      </c>
      <c r="P521" s="5">
        <f t="shared" si="62"/>
        <v>-0.9154411764705882</v>
      </c>
      <c r="Q521" s="1" t="str">
        <f>VLOOKUP(B521,dim_stores[#All],2,FALSE)</f>
        <v>Bengaluru</v>
      </c>
      <c r="R521" s="1" t="str">
        <f>VLOOKUP(D521,dim_products[#All],3,FALSE)</f>
        <v>Home Care</v>
      </c>
      <c r="S521" s="5"/>
    </row>
    <row r="522" spans="1:19" x14ac:dyDescent="0.25">
      <c r="A522" s="1" t="s">
        <v>564</v>
      </c>
      <c r="B522" t="s">
        <v>190</v>
      </c>
      <c r="C522" t="s">
        <v>10</v>
      </c>
      <c r="D522" t="s">
        <v>28</v>
      </c>
      <c r="E522">
        <v>55</v>
      </c>
      <c r="F522" t="s">
        <v>17</v>
      </c>
      <c r="G522" s="1">
        <f t="shared" si="56"/>
        <v>41.25</v>
      </c>
      <c r="H522">
        <v>18</v>
      </c>
      <c r="I522" s="1">
        <f t="shared" si="57"/>
        <v>990</v>
      </c>
      <c r="J522">
        <v>14</v>
      </c>
      <c r="K522" s="1">
        <f t="shared" si="58"/>
        <v>577.5</v>
      </c>
      <c r="L522" s="1">
        <f>fact_events[[#This Row],[revenue_(before_promo)]]+fact_events[[#This Row],[revenue_(after_promo)]]</f>
        <v>1567.5</v>
      </c>
      <c r="M522" s="1">
        <f t="shared" si="59"/>
        <v>-4</v>
      </c>
      <c r="N522" s="4">
        <f t="shared" si="60"/>
        <v>-0.22222222222222221</v>
      </c>
      <c r="O522" s="1">
        <f t="shared" si="61"/>
        <v>-412.5</v>
      </c>
      <c r="P522" s="5">
        <f t="shared" si="62"/>
        <v>-6.3854489164086689E-2</v>
      </c>
      <c r="Q522" s="1" t="str">
        <f>VLOOKUP(B522,dim_stores[#All],2,FALSE)</f>
        <v>Visakhapatnam</v>
      </c>
      <c r="R522" s="1" t="str">
        <f>VLOOKUP(D522,dim_products[#All],3,FALSE)</f>
        <v>Home Care</v>
      </c>
      <c r="S522" s="5"/>
    </row>
    <row r="523" spans="1:19" x14ac:dyDescent="0.25">
      <c r="A523" s="1" t="s">
        <v>565</v>
      </c>
      <c r="B523" t="s">
        <v>96</v>
      </c>
      <c r="C523" t="s">
        <v>10</v>
      </c>
      <c r="D523" t="s">
        <v>32</v>
      </c>
      <c r="E523">
        <v>50</v>
      </c>
      <c r="F523" t="s">
        <v>17</v>
      </c>
      <c r="G523" s="1">
        <f t="shared" si="56"/>
        <v>37.5</v>
      </c>
      <c r="H523">
        <v>25</v>
      </c>
      <c r="I523" s="1">
        <f t="shared" si="57"/>
        <v>1250</v>
      </c>
      <c r="J523">
        <v>21</v>
      </c>
      <c r="K523" s="1">
        <f t="shared" si="58"/>
        <v>787.5</v>
      </c>
      <c r="L523" s="1">
        <f>fact_events[[#This Row],[revenue_(before_promo)]]+fact_events[[#This Row],[revenue_(after_promo)]]</f>
        <v>2037.5</v>
      </c>
      <c r="M523" s="1">
        <f t="shared" si="59"/>
        <v>-4</v>
      </c>
      <c r="N523" s="4">
        <f t="shared" si="60"/>
        <v>-0.16</v>
      </c>
      <c r="O523" s="1">
        <f t="shared" si="61"/>
        <v>-462.5</v>
      </c>
      <c r="P523" s="5">
        <f t="shared" si="62"/>
        <v>-7.1594427244582037E-2</v>
      </c>
      <c r="Q523" s="1" t="str">
        <f>VLOOKUP(B523,dim_stores[#All],2,FALSE)</f>
        <v>Mysuru</v>
      </c>
      <c r="R523" s="1" t="str">
        <f>VLOOKUP(D523,dim_products[#All],3,FALSE)</f>
        <v>Personal Care</v>
      </c>
      <c r="S523" s="5"/>
    </row>
    <row r="524" spans="1:19" x14ac:dyDescent="0.25">
      <c r="A524" s="1" t="s">
        <v>566</v>
      </c>
      <c r="B524" t="s">
        <v>96</v>
      </c>
      <c r="C524" t="s">
        <v>10</v>
      </c>
      <c r="D524" t="s">
        <v>28</v>
      </c>
      <c r="E524">
        <v>55</v>
      </c>
      <c r="F524" t="s">
        <v>17</v>
      </c>
      <c r="G524" s="1">
        <f t="shared" si="56"/>
        <v>41.25</v>
      </c>
      <c r="H524">
        <v>19</v>
      </c>
      <c r="I524" s="1">
        <f t="shared" si="57"/>
        <v>1045</v>
      </c>
      <c r="J524">
        <v>16</v>
      </c>
      <c r="K524" s="1">
        <f t="shared" si="58"/>
        <v>660</v>
      </c>
      <c r="L524" s="1">
        <f>fact_events[[#This Row],[revenue_(before_promo)]]+fact_events[[#This Row],[revenue_(after_promo)]]</f>
        <v>1705</v>
      </c>
      <c r="M524" s="1">
        <f t="shared" si="59"/>
        <v>-3</v>
      </c>
      <c r="N524" s="4">
        <f t="shared" si="60"/>
        <v>-0.15789473684210525</v>
      </c>
      <c r="O524" s="1">
        <f t="shared" si="61"/>
        <v>-385</v>
      </c>
      <c r="P524" s="5">
        <f t="shared" si="62"/>
        <v>-5.9597523219814243E-2</v>
      </c>
      <c r="Q524" s="1" t="str">
        <f>VLOOKUP(B524,dim_stores[#All],2,FALSE)</f>
        <v>Mysuru</v>
      </c>
      <c r="R524" s="1" t="str">
        <f>VLOOKUP(D524,dim_products[#All],3,FALSE)</f>
        <v>Home Care</v>
      </c>
      <c r="S524" s="5"/>
    </row>
    <row r="525" spans="1:19" x14ac:dyDescent="0.25">
      <c r="A525" s="1" t="s">
        <v>567</v>
      </c>
      <c r="B525" t="s">
        <v>99</v>
      </c>
      <c r="C525" t="s">
        <v>10</v>
      </c>
      <c r="D525" t="s">
        <v>38</v>
      </c>
      <c r="E525">
        <v>1190</v>
      </c>
      <c r="F525" t="s">
        <v>21</v>
      </c>
      <c r="G525" s="1">
        <f t="shared" si="56"/>
        <v>595</v>
      </c>
      <c r="H525">
        <v>40</v>
      </c>
      <c r="I525" s="1">
        <f t="shared" si="57"/>
        <v>47600</v>
      </c>
      <c r="J525">
        <v>158</v>
      </c>
      <c r="K525" s="1">
        <f t="shared" si="58"/>
        <v>94010</v>
      </c>
      <c r="L525" s="1">
        <f>fact_events[[#This Row],[revenue_(before_promo)]]+fact_events[[#This Row],[revenue_(after_promo)]]</f>
        <v>141610</v>
      </c>
      <c r="M525" s="1">
        <f t="shared" si="59"/>
        <v>118</v>
      </c>
      <c r="N525" s="4">
        <f t="shared" si="60"/>
        <v>2.95</v>
      </c>
      <c r="O525" s="1">
        <f t="shared" si="61"/>
        <v>46410</v>
      </c>
      <c r="P525" s="5">
        <f t="shared" si="62"/>
        <v>7.1842105263157894</v>
      </c>
      <c r="Q525" s="1" t="str">
        <f>VLOOKUP(B525,dim_stores[#All],2,FALSE)</f>
        <v>Coimbatore</v>
      </c>
      <c r="R525" s="1" t="str">
        <f>VLOOKUP(D525,dim_products[#All],3,FALSE)</f>
        <v>Home Care</v>
      </c>
      <c r="S525" s="5"/>
    </row>
    <row r="526" spans="1:19" x14ac:dyDescent="0.25">
      <c r="A526" s="1" t="s">
        <v>568</v>
      </c>
      <c r="B526" t="s">
        <v>29</v>
      </c>
      <c r="C526" t="s">
        <v>10</v>
      </c>
      <c r="D526" t="s">
        <v>51</v>
      </c>
      <c r="E526">
        <v>370</v>
      </c>
      <c r="F526" t="s">
        <v>21</v>
      </c>
      <c r="G526" s="1">
        <f t="shared" si="56"/>
        <v>185</v>
      </c>
      <c r="H526">
        <v>432</v>
      </c>
      <c r="I526" s="1">
        <f t="shared" si="57"/>
        <v>159840</v>
      </c>
      <c r="J526">
        <v>1736</v>
      </c>
      <c r="K526" s="1">
        <f t="shared" si="58"/>
        <v>321160</v>
      </c>
      <c r="L526" s="1">
        <f>fact_events[[#This Row],[revenue_(before_promo)]]+fact_events[[#This Row],[revenue_(after_promo)]]</f>
        <v>481000</v>
      </c>
      <c r="M526" s="1">
        <f t="shared" si="59"/>
        <v>1304</v>
      </c>
      <c r="N526" s="4">
        <f t="shared" si="60"/>
        <v>3.0185185185185186</v>
      </c>
      <c r="O526" s="1">
        <f t="shared" si="61"/>
        <v>161320</v>
      </c>
      <c r="P526" s="5">
        <f t="shared" si="62"/>
        <v>24.972136222910216</v>
      </c>
      <c r="Q526" s="1" t="str">
        <f>VLOOKUP(B526,dim_stores[#All],2,FALSE)</f>
        <v>Bengaluru</v>
      </c>
      <c r="R526" s="1" t="str">
        <f>VLOOKUP(D526,dim_products[#All],3,FALSE)</f>
        <v>Grocery &amp; Staples</v>
      </c>
      <c r="S526" s="5"/>
    </row>
    <row r="527" spans="1:19" x14ac:dyDescent="0.25">
      <c r="A527" s="1" t="s">
        <v>1481</v>
      </c>
      <c r="B527" t="s">
        <v>31</v>
      </c>
      <c r="C527" t="s">
        <v>10</v>
      </c>
      <c r="D527" t="s">
        <v>43</v>
      </c>
      <c r="E527">
        <v>415</v>
      </c>
      <c r="F527" t="s">
        <v>17</v>
      </c>
      <c r="G527" s="1">
        <f t="shared" si="56"/>
        <v>311.25</v>
      </c>
      <c r="H527">
        <v>22</v>
      </c>
      <c r="I527" s="1">
        <f t="shared" si="57"/>
        <v>9130</v>
      </c>
      <c r="J527">
        <v>18</v>
      </c>
      <c r="K527" s="1">
        <f t="shared" si="58"/>
        <v>5602.5</v>
      </c>
      <c r="L527" s="1">
        <f>fact_events[[#This Row],[revenue_(before_promo)]]+fact_events[[#This Row],[revenue_(after_promo)]]</f>
        <v>14732.5</v>
      </c>
      <c r="M527" s="1">
        <f t="shared" si="59"/>
        <v>-4</v>
      </c>
      <c r="N527" s="4">
        <f t="shared" si="60"/>
        <v>-0.18181818181818182</v>
      </c>
      <c r="O527" s="1">
        <f t="shared" si="61"/>
        <v>-3527.5</v>
      </c>
      <c r="P527" s="5">
        <f t="shared" si="62"/>
        <v>-0.54605263157894735</v>
      </c>
      <c r="Q527" s="1" t="str">
        <f>VLOOKUP(B527,dim_stores[#All],2,FALSE)</f>
        <v>Visakhapatnam</v>
      </c>
      <c r="R527" s="1" t="str">
        <f>VLOOKUP(D527,dim_products[#All],3,FALSE)</f>
        <v>Home Care</v>
      </c>
      <c r="S527" s="5"/>
    </row>
    <row r="528" spans="1:19" x14ac:dyDescent="0.25">
      <c r="A528" s="1" t="s">
        <v>569</v>
      </c>
      <c r="B528" t="s">
        <v>23</v>
      </c>
      <c r="C528" t="s">
        <v>10</v>
      </c>
      <c r="D528" t="s">
        <v>20</v>
      </c>
      <c r="E528">
        <v>300</v>
      </c>
      <c r="F528" t="s">
        <v>21</v>
      </c>
      <c r="G528" s="1">
        <f t="shared" si="56"/>
        <v>150</v>
      </c>
      <c r="H528">
        <v>40</v>
      </c>
      <c r="I528" s="1">
        <f t="shared" si="57"/>
        <v>12000</v>
      </c>
      <c r="J528">
        <v>155</v>
      </c>
      <c r="K528" s="1">
        <f t="shared" si="58"/>
        <v>23250</v>
      </c>
      <c r="L528" s="1">
        <f>fact_events[[#This Row],[revenue_(before_promo)]]+fact_events[[#This Row],[revenue_(after_promo)]]</f>
        <v>35250</v>
      </c>
      <c r="M528" s="1">
        <f t="shared" si="59"/>
        <v>115</v>
      </c>
      <c r="N528" s="4">
        <f t="shared" si="60"/>
        <v>2.875</v>
      </c>
      <c r="O528" s="1">
        <f t="shared" si="61"/>
        <v>11250</v>
      </c>
      <c r="P528" s="5">
        <f t="shared" si="62"/>
        <v>1.741486068111455</v>
      </c>
      <c r="Q528" s="1" t="str">
        <f>VLOOKUP(B528,dim_stores[#All],2,FALSE)</f>
        <v>Coimbatore</v>
      </c>
      <c r="R528" s="1" t="str">
        <f>VLOOKUP(D528,dim_products[#All],3,FALSE)</f>
        <v>Home Care</v>
      </c>
      <c r="S528" s="5"/>
    </row>
    <row r="529" spans="1:19" x14ac:dyDescent="0.25">
      <c r="A529" s="1" t="s">
        <v>570</v>
      </c>
      <c r="B529" t="s">
        <v>58</v>
      </c>
      <c r="C529" t="s">
        <v>10</v>
      </c>
      <c r="D529" t="s">
        <v>24</v>
      </c>
      <c r="E529">
        <v>3000</v>
      </c>
      <c r="F529" t="s">
        <v>25</v>
      </c>
      <c r="G529" s="1">
        <f t="shared" si="56"/>
        <v>2500</v>
      </c>
      <c r="H529">
        <v>121</v>
      </c>
      <c r="I529" s="1">
        <f t="shared" si="57"/>
        <v>363000</v>
      </c>
      <c r="J529">
        <v>273</v>
      </c>
      <c r="K529" s="1">
        <f t="shared" si="58"/>
        <v>682500</v>
      </c>
      <c r="L529" s="1">
        <f>fact_events[[#This Row],[revenue_(before_promo)]]+fact_events[[#This Row],[revenue_(after_promo)]]</f>
        <v>1045500</v>
      </c>
      <c r="M529" s="1">
        <f t="shared" si="59"/>
        <v>152</v>
      </c>
      <c r="N529" s="4">
        <f t="shared" si="60"/>
        <v>1.2561983471074381</v>
      </c>
      <c r="O529" s="1">
        <f t="shared" si="61"/>
        <v>319500</v>
      </c>
      <c r="P529" s="5">
        <f t="shared" si="62"/>
        <v>49.458204334365327</v>
      </c>
      <c r="Q529" s="1" t="str">
        <f>VLOOKUP(B529,dim_stores[#All],2,FALSE)</f>
        <v>Chennai</v>
      </c>
      <c r="R529" s="1" t="str">
        <f>VLOOKUP(D529,dim_products[#All],3,FALSE)</f>
        <v>Combo1</v>
      </c>
      <c r="S529" s="5"/>
    </row>
    <row r="530" spans="1:19" x14ac:dyDescent="0.25">
      <c r="A530" s="1" t="s">
        <v>571</v>
      </c>
      <c r="B530" t="s">
        <v>40</v>
      </c>
      <c r="C530" t="s">
        <v>10</v>
      </c>
      <c r="D530" t="s">
        <v>11</v>
      </c>
      <c r="E530">
        <v>190</v>
      </c>
      <c r="F530" t="s">
        <v>12</v>
      </c>
      <c r="G530" s="1">
        <f t="shared" si="56"/>
        <v>95</v>
      </c>
      <c r="H530">
        <v>25</v>
      </c>
      <c r="I530" s="1">
        <f t="shared" si="57"/>
        <v>4750</v>
      </c>
      <c r="J530">
        <v>28</v>
      </c>
      <c r="K530" s="1">
        <f t="shared" si="58"/>
        <v>2660</v>
      </c>
      <c r="L530" s="1">
        <f>fact_events[[#This Row],[revenue_(before_promo)]]+fact_events[[#This Row],[revenue_(after_promo)]]</f>
        <v>7410</v>
      </c>
      <c r="M530" s="1">
        <f t="shared" si="59"/>
        <v>3</v>
      </c>
      <c r="N530" s="4">
        <f t="shared" si="60"/>
        <v>0.12</v>
      </c>
      <c r="O530" s="1">
        <f t="shared" si="61"/>
        <v>-2090</v>
      </c>
      <c r="P530" s="5">
        <f t="shared" si="62"/>
        <v>-0.3235294117647059</v>
      </c>
      <c r="Q530" s="1" t="str">
        <f>VLOOKUP(B530,dim_stores[#All],2,FALSE)</f>
        <v>Madurai</v>
      </c>
      <c r="R530" s="1" t="str">
        <f>VLOOKUP(D530,dim_products[#All],3,FALSE)</f>
        <v>Personal Care</v>
      </c>
      <c r="S530" s="5"/>
    </row>
    <row r="531" spans="1:19" x14ac:dyDescent="0.25">
      <c r="A531" s="1" t="s">
        <v>572</v>
      </c>
      <c r="B531" t="s">
        <v>95</v>
      </c>
      <c r="C531" t="s">
        <v>15</v>
      </c>
      <c r="D531" t="s">
        <v>68</v>
      </c>
      <c r="E531">
        <v>1020</v>
      </c>
      <c r="F531" t="s">
        <v>21</v>
      </c>
      <c r="G531" s="1">
        <f t="shared" si="56"/>
        <v>510</v>
      </c>
      <c r="H531">
        <v>42</v>
      </c>
      <c r="I531" s="1">
        <f t="shared" si="57"/>
        <v>42840</v>
      </c>
      <c r="J531">
        <v>139</v>
      </c>
      <c r="K531" s="1">
        <f t="shared" si="58"/>
        <v>70890</v>
      </c>
      <c r="L531" s="1">
        <f>fact_events[[#This Row],[revenue_(before_promo)]]+fact_events[[#This Row],[revenue_(after_promo)]]</f>
        <v>113730</v>
      </c>
      <c r="M531" s="1">
        <f t="shared" si="59"/>
        <v>97</v>
      </c>
      <c r="N531" s="4">
        <f t="shared" si="60"/>
        <v>2.3095238095238093</v>
      </c>
      <c r="O531" s="1">
        <f t="shared" si="61"/>
        <v>28050</v>
      </c>
      <c r="P531" s="5">
        <f t="shared" si="62"/>
        <v>4.3421052631578947</v>
      </c>
      <c r="Q531" s="1" t="str">
        <f>VLOOKUP(B531,dim_stores[#All],2,FALSE)</f>
        <v>Hyderabad</v>
      </c>
      <c r="R531" s="1" t="str">
        <f>VLOOKUP(D531,dim_products[#All],3,FALSE)</f>
        <v>Home Appliances</v>
      </c>
      <c r="S531" s="5"/>
    </row>
    <row r="532" spans="1:19" x14ac:dyDescent="0.25">
      <c r="A532" s="1" t="s">
        <v>573</v>
      </c>
      <c r="B532" t="s">
        <v>126</v>
      </c>
      <c r="C532" t="s">
        <v>15</v>
      </c>
      <c r="D532" t="s">
        <v>85</v>
      </c>
      <c r="E532">
        <v>110</v>
      </c>
      <c r="F532" t="s">
        <v>12</v>
      </c>
      <c r="G532" s="1">
        <f t="shared" si="56"/>
        <v>55</v>
      </c>
      <c r="H532">
        <v>36</v>
      </c>
      <c r="I532" s="1">
        <f t="shared" si="57"/>
        <v>3960</v>
      </c>
      <c r="J532">
        <v>48</v>
      </c>
      <c r="K532" s="1">
        <f t="shared" si="58"/>
        <v>2640</v>
      </c>
      <c r="L532" s="1">
        <f>fact_events[[#This Row],[revenue_(before_promo)]]+fact_events[[#This Row],[revenue_(after_promo)]]</f>
        <v>6600</v>
      </c>
      <c r="M532" s="1">
        <f t="shared" si="59"/>
        <v>12</v>
      </c>
      <c r="N532" s="4">
        <f t="shared" si="60"/>
        <v>0.33333333333333331</v>
      </c>
      <c r="O532" s="1">
        <f t="shared" si="61"/>
        <v>-1320</v>
      </c>
      <c r="P532" s="5">
        <f t="shared" si="62"/>
        <v>-0.2043343653250774</v>
      </c>
      <c r="Q532" s="1" t="str">
        <f>VLOOKUP(B532,dim_stores[#All],2,FALSE)</f>
        <v>Mangalore</v>
      </c>
      <c r="R532" s="1" t="str">
        <f>VLOOKUP(D532,dim_products[#All],3,FALSE)</f>
        <v>Personal Care</v>
      </c>
      <c r="S532" s="5"/>
    </row>
    <row r="533" spans="1:19" x14ac:dyDescent="0.25">
      <c r="A533" s="1" t="s">
        <v>574</v>
      </c>
      <c r="B533" t="s">
        <v>89</v>
      </c>
      <c r="C533" t="s">
        <v>10</v>
      </c>
      <c r="D533" t="s">
        <v>24</v>
      </c>
      <c r="E533">
        <v>3000</v>
      </c>
      <c r="F533" t="s">
        <v>25</v>
      </c>
      <c r="G533" s="1">
        <f t="shared" si="56"/>
        <v>2500</v>
      </c>
      <c r="H533">
        <v>66</v>
      </c>
      <c r="I533" s="1">
        <f t="shared" si="57"/>
        <v>198000</v>
      </c>
      <c r="J533">
        <v>144</v>
      </c>
      <c r="K533" s="1">
        <f t="shared" si="58"/>
        <v>360000</v>
      </c>
      <c r="L533" s="1">
        <f>fact_events[[#This Row],[revenue_(before_promo)]]+fact_events[[#This Row],[revenue_(after_promo)]]</f>
        <v>558000</v>
      </c>
      <c r="M533" s="1">
        <f t="shared" si="59"/>
        <v>78</v>
      </c>
      <c r="N533" s="4">
        <f t="shared" si="60"/>
        <v>1.1818181818181819</v>
      </c>
      <c r="O533" s="1">
        <f t="shared" si="61"/>
        <v>162000</v>
      </c>
      <c r="P533" s="5">
        <f t="shared" si="62"/>
        <v>25.077399380804952</v>
      </c>
      <c r="Q533" s="1" t="str">
        <f>VLOOKUP(B533,dim_stores[#All],2,FALSE)</f>
        <v>Vijayawada</v>
      </c>
      <c r="R533" s="1" t="str">
        <f>VLOOKUP(D533,dim_products[#All],3,FALSE)</f>
        <v>Combo1</v>
      </c>
      <c r="S533" s="5"/>
    </row>
    <row r="534" spans="1:19" x14ac:dyDescent="0.25">
      <c r="A534" s="1" t="s">
        <v>575</v>
      </c>
      <c r="B534" t="s">
        <v>27</v>
      </c>
      <c r="C534" t="s">
        <v>10</v>
      </c>
      <c r="D534" t="s">
        <v>11</v>
      </c>
      <c r="E534">
        <v>190</v>
      </c>
      <c r="F534" t="s">
        <v>12</v>
      </c>
      <c r="G534" s="1">
        <f t="shared" si="56"/>
        <v>95</v>
      </c>
      <c r="H534">
        <v>43</v>
      </c>
      <c r="I534" s="1">
        <f t="shared" si="57"/>
        <v>8170</v>
      </c>
      <c r="J534">
        <v>66</v>
      </c>
      <c r="K534" s="1">
        <f t="shared" si="58"/>
        <v>6270</v>
      </c>
      <c r="L534" s="1">
        <f>fact_events[[#This Row],[revenue_(before_promo)]]+fact_events[[#This Row],[revenue_(after_promo)]]</f>
        <v>14440</v>
      </c>
      <c r="M534" s="1">
        <f t="shared" si="59"/>
        <v>23</v>
      </c>
      <c r="N534" s="4">
        <f t="shared" si="60"/>
        <v>0.53488372093023251</v>
      </c>
      <c r="O534" s="1">
        <f t="shared" si="61"/>
        <v>-1900</v>
      </c>
      <c r="P534" s="5">
        <f t="shared" si="62"/>
        <v>-0.29411764705882354</v>
      </c>
      <c r="Q534" s="1" t="str">
        <f>VLOOKUP(B534,dim_stores[#All],2,FALSE)</f>
        <v>Bengaluru</v>
      </c>
      <c r="R534" s="1" t="str">
        <f>VLOOKUP(D534,dim_products[#All],3,FALSE)</f>
        <v>Personal Care</v>
      </c>
      <c r="S534" s="5"/>
    </row>
    <row r="535" spans="1:19" x14ac:dyDescent="0.25">
      <c r="A535" s="1" t="s">
        <v>576</v>
      </c>
      <c r="B535" t="s">
        <v>47</v>
      </c>
      <c r="C535" t="s">
        <v>15</v>
      </c>
      <c r="D535" t="s">
        <v>32</v>
      </c>
      <c r="E535">
        <v>65</v>
      </c>
      <c r="F535" t="s">
        <v>12</v>
      </c>
      <c r="G535" s="1">
        <f t="shared" si="56"/>
        <v>32.5</v>
      </c>
      <c r="H535">
        <v>122</v>
      </c>
      <c r="I535" s="1">
        <f t="shared" si="57"/>
        <v>7930</v>
      </c>
      <c r="J535">
        <v>153</v>
      </c>
      <c r="K535" s="1">
        <f t="shared" si="58"/>
        <v>4972.5</v>
      </c>
      <c r="L535" s="1">
        <f>fact_events[[#This Row],[revenue_(before_promo)]]+fact_events[[#This Row],[revenue_(after_promo)]]</f>
        <v>12902.5</v>
      </c>
      <c r="M535" s="1">
        <f t="shared" si="59"/>
        <v>31</v>
      </c>
      <c r="N535" s="4">
        <f t="shared" si="60"/>
        <v>0.25409836065573771</v>
      </c>
      <c r="O535" s="1">
        <f t="shared" si="61"/>
        <v>-2957.5</v>
      </c>
      <c r="P535" s="5">
        <f t="shared" si="62"/>
        <v>-0.45781733746130032</v>
      </c>
      <c r="Q535" s="1" t="str">
        <f>VLOOKUP(B535,dim_stores[#All],2,FALSE)</f>
        <v>Chennai</v>
      </c>
      <c r="R535" s="1" t="str">
        <f>VLOOKUP(D535,dim_products[#All],3,FALSE)</f>
        <v>Personal Care</v>
      </c>
      <c r="S535" s="5"/>
    </row>
    <row r="536" spans="1:19" x14ac:dyDescent="0.25">
      <c r="A536" s="1" t="s">
        <v>577</v>
      </c>
      <c r="B536" t="s">
        <v>37</v>
      </c>
      <c r="C536" t="s">
        <v>15</v>
      </c>
      <c r="D536" t="s">
        <v>24</v>
      </c>
      <c r="E536">
        <v>3000</v>
      </c>
      <c r="F536" t="s">
        <v>25</v>
      </c>
      <c r="G536" s="1">
        <f t="shared" si="56"/>
        <v>2500</v>
      </c>
      <c r="H536">
        <v>316</v>
      </c>
      <c r="I536" s="1">
        <f t="shared" si="57"/>
        <v>948000</v>
      </c>
      <c r="J536">
        <v>818</v>
      </c>
      <c r="K536" s="1">
        <f t="shared" si="58"/>
        <v>2045000</v>
      </c>
      <c r="L536" s="1">
        <f>fact_events[[#This Row],[revenue_(before_promo)]]+fact_events[[#This Row],[revenue_(after_promo)]]</f>
        <v>2993000</v>
      </c>
      <c r="M536" s="1">
        <f t="shared" si="59"/>
        <v>502</v>
      </c>
      <c r="N536" s="4">
        <f t="shared" si="60"/>
        <v>1.5886075949367089</v>
      </c>
      <c r="O536" s="1">
        <f t="shared" si="61"/>
        <v>1097000</v>
      </c>
      <c r="P536" s="5">
        <f t="shared" si="62"/>
        <v>169.81424148606811</v>
      </c>
      <c r="Q536" s="1" t="str">
        <f>VLOOKUP(B536,dim_stores[#All],2,FALSE)</f>
        <v>Coimbatore</v>
      </c>
      <c r="R536" s="1" t="str">
        <f>VLOOKUP(D536,dim_products[#All],3,FALSE)</f>
        <v>Combo1</v>
      </c>
      <c r="S536" s="5"/>
    </row>
    <row r="537" spans="1:19" x14ac:dyDescent="0.25">
      <c r="A537" s="1" t="s">
        <v>578</v>
      </c>
      <c r="B537" t="s">
        <v>207</v>
      </c>
      <c r="C537" t="s">
        <v>15</v>
      </c>
      <c r="D537" t="s">
        <v>38</v>
      </c>
      <c r="E537">
        <v>1190</v>
      </c>
      <c r="F537" t="s">
        <v>21</v>
      </c>
      <c r="G537" s="1">
        <f t="shared" si="56"/>
        <v>595</v>
      </c>
      <c r="H537">
        <v>52</v>
      </c>
      <c r="I537" s="1">
        <f t="shared" si="57"/>
        <v>61880</v>
      </c>
      <c r="J537">
        <v>180</v>
      </c>
      <c r="K537" s="1">
        <f t="shared" si="58"/>
        <v>107100</v>
      </c>
      <c r="L537" s="1">
        <f>fact_events[[#This Row],[revenue_(before_promo)]]+fact_events[[#This Row],[revenue_(after_promo)]]</f>
        <v>168980</v>
      </c>
      <c r="M537" s="1">
        <f t="shared" si="59"/>
        <v>128</v>
      </c>
      <c r="N537" s="4">
        <f t="shared" si="60"/>
        <v>2.4615384615384617</v>
      </c>
      <c r="O537" s="1">
        <f t="shared" si="61"/>
        <v>45220</v>
      </c>
      <c r="P537" s="5">
        <f t="shared" si="62"/>
        <v>7</v>
      </c>
      <c r="Q537" s="1" t="str">
        <f>VLOOKUP(B537,dim_stores[#All],2,FALSE)</f>
        <v>Hyderabad</v>
      </c>
      <c r="R537" s="1" t="str">
        <f>VLOOKUP(D537,dim_products[#All],3,FALSE)</f>
        <v>Home Care</v>
      </c>
      <c r="S537" s="5"/>
    </row>
    <row r="538" spans="1:19" x14ac:dyDescent="0.25">
      <c r="A538" s="1" t="s">
        <v>579</v>
      </c>
      <c r="B538" t="s">
        <v>27</v>
      </c>
      <c r="C538" t="s">
        <v>15</v>
      </c>
      <c r="D538" t="s">
        <v>43</v>
      </c>
      <c r="E538">
        <v>415</v>
      </c>
      <c r="F538" t="s">
        <v>17</v>
      </c>
      <c r="G538" s="1">
        <f t="shared" si="56"/>
        <v>311.25</v>
      </c>
      <c r="H538">
        <v>87</v>
      </c>
      <c r="I538" s="1">
        <f t="shared" si="57"/>
        <v>36105</v>
      </c>
      <c r="J538">
        <v>78</v>
      </c>
      <c r="K538" s="1">
        <f t="shared" si="58"/>
        <v>24277.5</v>
      </c>
      <c r="L538" s="1">
        <f>fact_events[[#This Row],[revenue_(before_promo)]]+fact_events[[#This Row],[revenue_(after_promo)]]</f>
        <v>60382.5</v>
      </c>
      <c r="M538" s="1">
        <f t="shared" si="59"/>
        <v>-9</v>
      </c>
      <c r="N538" s="4">
        <f t="shared" si="60"/>
        <v>-0.10344827586206896</v>
      </c>
      <c r="O538" s="1">
        <f t="shared" si="61"/>
        <v>-11827.5</v>
      </c>
      <c r="P538" s="5">
        <f t="shared" si="62"/>
        <v>-1.8308823529411764</v>
      </c>
      <c r="Q538" s="1" t="str">
        <f>VLOOKUP(B538,dim_stores[#All],2,FALSE)</f>
        <v>Bengaluru</v>
      </c>
      <c r="R538" s="1" t="str">
        <f>VLOOKUP(D538,dim_products[#All],3,FALSE)</f>
        <v>Home Care</v>
      </c>
      <c r="S538" s="5"/>
    </row>
    <row r="539" spans="1:19" x14ac:dyDescent="0.25">
      <c r="A539" s="1" t="s">
        <v>580</v>
      </c>
      <c r="B539" t="s">
        <v>119</v>
      </c>
      <c r="C539" t="s">
        <v>15</v>
      </c>
      <c r="D539" t="s">
        <v>24</v>
      </c>
      <c r="E539">
        <v>3000</v>
      </c>
      <c r="F539" t="s">
        <v>25</v>
      </c>
      <c r="G539" s="1">
        <f t="shared" si="56"/>
        <v>2500</v>
      </c>
      <c r="H539">
        <v>381</v>
      </c>
      <c r="I539" s="1">
        <f t="shared" si="57"/>
        <v>1143000</v>
      </c>
      <c r="J539">
        <v>1303</v>
      </c>
      <c r="K539" s="1">
        <f t="shared" si="58"/>
        <v>3257500</v>
      </c>
      <c r="L539" s="1">
        <f>fact_events[[#This Row],[revenue_(before_promo)]]+fact_events[[#This Row],[revenue_(after_promo)]]</f>
        <v>4400500</v>
      </c>
      <c r="M539" s="1">
        <f t="shared" si="59"/>
        <v>922</v>
      </c>
      <c r="N539" s="4">
        <f t="shared" si="60"/>
        <v>2.4199475065616798</v>
      </c>
      <c r="O539" s="1">
        <f t="shared" si="61"/>
        <v>2114500</v>
      </c>
      <c r="P539" s="5">
        <f t="shared" si="62"/>
        <v>327.32198142414859</v>
      </c>
      <c r="Q539" s="1" t="str">
        <f>VLOOKUP(B539,dim_stores[#All],2,FALSE)</f>
        <v>Chennai</v>
      </c>
      <c r="R539" s="1" t="str">
        <f>VLOOKUP(D539,dim_products[#All],3,FALSE)</f>
        <v>Combo1</v>
      </c>
      <c r="S539" s="5"/>
    </row>
    <row r="540" spans="1:19" x14ac:dyDescent="0.25">
      <c r="A540" s="1" t="s">
        <v>581</v>
      </c>
      <c r="B540" t="s">
        <v>91</v>
      </c>
      <c r="C540" t="s">
        <v>10</v>
      </c>
      <c r="D540" t="s">
        <v>16</v>
      </c>
      <c r="E540">
        <v>200</v>
      </c>
      <c r="F540" t="s">
        <v>21</v>
      </c>
      <c r="G540" s="1">
        <f t="shared" si="56"/>
        <v>100</v>
      </c>
      <c r="H540">
        <v>331</v>
      </c>
      <c r="I540" s="1">
        <f t="shared" si="57"/>
        <v>66200</v>
      </c>
      <c r="J540">
        <v>903</v>
      </c>
      <c r="K540" s="1">
        <f t="shared" si="58"/>
        <v>90300</v>
      </c>
      <c r="L540" s="1">
        <f>fact_events[[#This Row],[revenue_(before_promo)]]+fact_events[[#This Row],[revenue_(after_promo)]]</f>
        <v>156500</v>
      </c>
      <c r="M540" s="1">
        <f t="shared" si="59"/>
        <v>572</v>
      </c>
      <c r="N540" s="4">
        <f t="shared" si="60"/>
        <v>1.7280966767371602</v>
      </c>
      <c r="O540" s="1">
        <f t="shared" si="61"/>
        <v>24100</v>
      </c>
      <c r="P540" s="5">
        <f t="shared" si="62"/>
        <v>3.7306501547987616</v>
      </c>
      <c r="Q540" s="1" t="str">
        <f>VLOOKUP(B540,dim_stores[#All],2,FALSE)</f>
        <v>Hyderabad</v>
      </c>
      <c r="R540" s="1" t="str">
        <f>VLOOKUP(D540,dim_products[#All],3,FALSE)</f>
        <v>Grocery &amp; Staples</v>
      </c>
      <c r="S540" s="5"/>
    </row>
    <row r="541" spans="1:19" x14ac:dyDescent="0.25">
      <c r="A541" s="1" t="s">
        <v>582</v>
      </c>
      <c r="B541" t="s">
        <v>14</v>
      </c>
      <c r="C541" t="s">
        <v>10</v>
      </c>
      <c r="D541" t="s">
        <v>35</v>
      </c>
      <c r="E541">
        <v>350</v>
      </c>
      <c r="F541" t="s">
        <v>21</v>
      </c>
      <c r="G541" s="1">
        <f t="shared" si="56"/>
        <v>175</v>
      </c>
      <c r="H541">
        <v>97</v>
      </c>
      <c r="I541" s="1">
        <f t="shared" si="57"/>
        <v>33950</v>
      </c>
      <c r="J541">
        <v>378</v>
      </c>
      <c r="K541" s="1">
        <f t="shared" si="58"/>
        <v>66150</v>
      </c>
      <c r="L541" s="1">
        <f>fact_events[[#This Row],[revenue_(before_promo)]]+fact_events[[#This Row],[revenue_(after_promo)]]</f>
        <v>100100</v>
      </c>
      <c r="M541" s="1">
        <f t="shared" si="59"/>
        <v>281</v>
      </c>
      <c r="N541" s="4">
        <f t="shared" si="60"/>
        <v>2.8969072164948453</v>
      </c>
      <c r="O541" s="1">
        <f t="shared" si="61"/>
        <v>32200</v>
      </c>
      <c r="P541" s="5">
        <f t="shared" si="62"/>
        <v>4.9845201238390091</v>
      </c>
      <c r="Q541" s="1" t="str">
        <f>VLOOKUP(B541,dim_stores[#All],2,FALSE)</f>
        <v>Bengaluru</v>
      </c>
      <c r="R541" s="1" t="str">
        <f>VLOOKUP(D541,dim_products[#All],3,FALSE)</f>
        <v>Home Appliances</v>
      </c>
      <c r="S541" s="5"/>
    </row>
    <row r="542" spans="1:19" x14ac:dyDescent="0.25">
      <c r="A542" s="1" t="s">
        <v>583</v>
      </c>
      <c r="B542" t="s">
        <v>52</v>
      </c>
      <c r="C542" t="s">
        <v>10</v>
      </c>
      <c r="D542" t="s">
        <v>28</v>
      </c>
      <c r="E542">
        <v>55</v>
      </c>
      <c r="F542" t="s">
        <v>17</v>
      </c>
      <c r="G542" s="1">
        <f t="shared" si="56"/>
        <v>41.25</v>
      </c>
      <c r="H542">
        <v>18</v>
      </c>
      <c r="I542" s="1">
        <f t="shared" si="57"/>
        <v>990</v>
      </c>
      <c r="J542">
        <v>13</v>
      </c>
      <c r="K542" s="1">
        <f t="shared" si="58"/>
        <v>536.25</v>
      </c>
      <c r="L542" s="1">
        <f>fact_events[[#This Row],[revenue_(before_promo)]]+fact_events[[#This Row],[revenue_(after_promo)]]</f>
        <v>1526.25</v>
      </c>
      <c r="M542" s="1">
        <f t="shared" si="59"/>
        <v>-5</v>
      </c>
      <c r="N542" s="4">
        <f t="shared" si="60"/>
        <v>-0.27777777777777779</v>
      </c>
      <c r="O542" s="1">
        <f t="shared" si="61"/>
        <v>-453.75</v>
      </c>
      <c r="P542" s="5">
        <f t="shared" si="62"/>
        <v>-7.0239938080495362E-2</v>
      </c>
      <c r="Q542" s="1" t="str">
        <f>VLOOKUP(B542,dim_stores[#All],2,FALSE)</f>
        <v>Visakhapatnam</v>
      </c>
      <c r="R542" s="1" t="str">
        <f>VLOOKUP(D542,dim_products[#All],3,FALSE)</f>
        <v>Home Care</v>
      </c>
      <c r="S542" s="5"/>
    </row>
    <row r="543" spans="1:19" x14ac:dyDescent="0.25">
      <c r="A543" s="1" t="s">
        <v>584</v>
      </c>
      <c r="B543" t="s">
        <v>113</v>
      </c>
      <c r="C543" t="s">
        <v>15</v>
      </c>
      <c r="D543" t="s">
        <v>20</v>
      </c>
      <c r="E543">
        <v>300</v>
      </c>
      <c r="F543" t="s">
        <v>21</v>
      </c>
      <c r="G543" s="1">
        <f t="shared" si="56"/>
        <v>150</v>
      </c>
      <c r="H543">
        <v>75</v>
      </c>
      <c r="I543" s="1">
        <f t="shared" si="57"/>
        <v>22500</v>
      </c>
      <c r="J543">
        <v>217</v>
      </c>
      <c r="K543" s="1">
        <f t="shared" si="58"/>
        <v>32550</v>
      </c>
      <c r="L543" s="1">
        <f>fact_events[[#This Row],[revenue_(before_promo)]]+fact_events[[#This Row],[revenue_(after_promo)]]</f>
        <v>55050</v>
      </c>
      <c r="M543" s="1">
        <f t="shared" si="59"/>
        <v>142</v>
      </c>
      <c r="N543" s="4">
        <f t="shared" si="60"/>
        <v>1.8933333333333333</v>
      </c>
      <c r="O543" s="1">
        <f t="shared" si="61"/>
        <v>10050</v>
      </c>
      <c r="P543" s="5">
        <f t="shared" si="62"/>
        <v>1.5557275541795665</v>
      </c>
      <c r="Q543" s="1" t="str">
        <f>VLOOKUP(B543,dim_stores[#All],2,FALSE)</f>
        <v>Chennai</v>
      </c>
      <c r="R543" s="1" t="str">
        <f>VLOOKUP(D543,dim_products[#All],3,FALSE)</f>
        <v>Home Care</v>
      </c>
      <c r="S543" s="5"/>
    </row>
    <row r="544" spans="1:19" x14ac:dyDescent="0.25">
      <c r="A544" s="1" t="s">
        <v>585</v>
      </c>
      <c r="B544" t="s">
        <v>96</v>
      </c>
      <c r="C544" t="s">
        <v>10</v>
      </c>
      <c r="D544" t="s">
        <v>53</v>
      </c>
      <c r="E544">
        <v>860</v>
      </c>
      <c r="F544" t="s">
        <v>54</v>
      </c>
      <c r="G544" s="1">
        <f t="shared" si="56"/>
        <v>576.19999999999993</v>
      </c>
      <c r="H544">
        <v>400</v>
      </c>
      <c r="I544" s="1">
        <f t="shared" si="57"/>
        <v>344000</v>
      </c>
      <c r="J544">
        <v>476</v>
      </c>
      <c r="K544" s="1">
        <f t="shared" si="58"/>
        <v>274271.19999999995</v>
      </c>
      <c r="L544" s="1">
        <f>fact_events[[#This Row],[revenue_(before_promo)]]+fact_events[[#This Row],[revenue_(after_promo)]]</f>
        <v>618271.19999999995</v>
      </c>
      <c r="M544" s="1">
        <f t="shared" si="59"/>
        <v>76</v>
      </c>
      <c r="N544" s="4">
        <f t="shared" si="60"/>
        <v>0.19</v>
      </c>
      <c r="O544" s="1">
        <f t="shared" si="61"/>
        <v>-69728.800000000047</v>
      </c>
      <c r="P544" s="5">
        <f t="shared" si="62"/>
        <v>-10.793931888544899</v>
      </c>
      <c r="Q544" s="1" t="str">
        <f>VLOOKUP(B544,dim_stores[#All],2,FALSE)</f>
        <v>Mysuru</v>
      </c>
      <c r="R544" s="1" t="str">
        <f>VLOOKUP(D544,dim_products[#All],3,FALSE)</f>
        <v>Grocery &amp; Staples</v>
      </c>
      <c r="S544" s="5"/>
    </row>
    <row r="545" spans="1:19" x14ac:dyDescent="0.25">
      <c r="A545" s="1" t="s">
        <v>586</v>
      </c>
      <c r="B545" t="s">
        <v>37</v>
      </c>
      <c r="C545" t="s">
        <v>15</v>
      </c>
      <c r="D545" t="s">
        <v>61</v>
      </c>
      <c r="E545">
        <v>172</v>
      </c>
      <c r="F545" t="s">
        <v>54</v>
      </c>
      <c r="G545" s="1">
        <f t="shared" si="56"/>
        <v>115.23999999999998</v>
      </c>
      <c r="H545">
        <v>203</v>
      </c>
      <c r="I545" s="1">
        <f t="shared" si="57"/>
        <v>34916</v>
      </c>
      <c r="J545">
        <v>296</v>
      </c>
      <c r="K545" s="1">
        <f t="shared" si="58"/>
        <v>34111.039999999994</v>
      </c>
      <c r="L545" s="1">
        <f>fact_events[[#This Row],[revenue_(before_promo)]]+fact_events[[#This Row],[revenue_(after_promo)]]</f>
        <v>69027.039999999994</v>
      </c>
      <c r="M545" s="1">
        <f t="shared" si="59"/>
        <v>93</v>
      </c>
      <c r="N545" s="4">
        <f t="shared" si="60"/>
        <v>0.45812807881773399</v>
      </c>
      <c r="O545" s="1">
        <f t="shared" si="61"/>
        <v>-804.9600000000064</v>
      </c>
      <c r="P545" s="5">
        <f t="shared" si="62"/>
        <v>-0.12460681114551182</v>
      </c>
      <c r="Q545" s="1" t="str">
        <f>VLOOKUP(B545,dim_stores[#All],2,FALSE)</f>
        <v>Coimbatore</v>
      </c>
      <c r="R545" s="1" t="str">
        <f>VLOOKUP(D545,dim_products[#All],3,FALSE)</f>
        <v>Grocery &amp; Staples</v>
      </c>
      <c r="S545" s="5"/>
    </row>
    <row r="546" spans="1:19" x14ac:dyDescent="0.25">
      <c r="A546" s="1" t="s">
        <v>587</v>
      </c>
      <c r="B546" t="s">
        <v>65</v>
      </c>
      <c r="C546" t="s">
        <v>15</v>
      </c>
      <c r="D546" t="s">
        <v>32</v>
      </c>
      <c r="E546">
        <v>65</v>
      </c>
      <c r="F546" t="s">
        <v>12</v>
      </c>
      <c r="G546" s="1">
        <f t="shared" si="56"/>
        <v>32.5</v>
      </c>
      <c r="H546">
        <v>112</v>
      </c>
      <c r="I546" s="1">
        <f t="shared" si="57"/>
        <v>7280</v>
      </c>
      <c r="J546">
        <v>151</v>
      </c>
      <c r="K546" s="1">
        <f t="shared" si="58"/>
        <v>4907.5</v>
      </c>
      <c r="L546" s="1">
        <f>fact_events[[#This Row],[revenue_(before_promo)]]+fact_events[[#This Row],[revenue_(after_promo)]]</f>
        <v>12187.5</v>
      </c>
      <c r="M546" s="1">
        <f t="shared" si="59"/>
        <v>39</v>
      </c>
      <c r="N546" s="4">
        <f t="shared" si="60"/>
        <v>0.3482142857142857</v>
      </c>
      <c r="O546" s="1">
        <f t="shared" si="61"/>
        <v>-2372.5</v>
      </c>
      <c r="P546" s="5">
        <f t="shared" si="62"/>
        <v>-0.36726006191950467</v>
      </c>
      <c r="Q546" s="1" t="str">
        <f>VLOOKUP(B546,dim_stores[#All],2,FALSE)</f>
        <v>Hyderabad</v>
      </c>
      <c r="R546" s="1" t="str">
        <f>VLOOKUP(D546,dim_products[#All],3,FALSE)</f>
        <v>Personal Care</v>
      </c>
      <c r="S546" s="5"/>
    </row>
    <row r="547" spans="1:19" x14ac:dyDescent="0.25">
      <c r="A547" s="1" t="s">
        <v>588</v>
      </c>
      <c r="B547" t="s">
        <v>95</v>
      </c>
      <c r="C547" t="s">
        <v>10</v>
      </c>
      <c r="D547" t="s">
        <v>61</v>
      </c>
      <c r="E547">
        <v>172</v>
      </c>
      <c r="F547" t="s">
        <v>54</v>
      </c>
      <c r="G547" s="1">
        <f t="shared" si="56"/>
        <v>115.23999999999998</v>
      </c>
      <c r="H547">
        <v>333</v>
      </c>
      <c r="I547" s="1">
        <f t="shared" si="57"/>
        <v>57276</v>
      </c>
      <c r="J547">
        <v>456</v>
      </c>
      <c r="K547" s="1">
        <f t="shared" si="58"/>
        <v>52549.439999999988</v>
      </c>
      <c r="L547" s="1">
        <f>fact_events[[#This Row],[revenue_(before_promo)]]+fact_events[[#This Row],[revenue_(after_promo)]]</f>
        <v>109825.43999999999</v>
      </c>
      <c r="M547" s="1">
        <f t="shared" si="59"/>
        <v>123</v>
      </c>
      <c r="N547" s="4">
        <f t="shared" si="60"/>
        <v>0.36936936936936937</v>
      </c>
      <c r="O547" s="1">
        <f t="shared" si="61"/>
        <v>-4726.5600000000122</v>
      </c>
      <c r="P547" s="5">
        <f t="shared" si="62"/>
        <v>-0.73166563467492451</v>
      </c>
      <c r="Q547" s="1" t="str">
        <f>VLOOKUP(B547,dim_stores[#All],2,FALSE)</f>
        <v>Hyderabad</v>
      </c>
      <c r="R547" s="1" t="str">
        <f>VLOOKUP(D547,dim_products[#All],3,FALSE)</f>
        <v>Grocery &amp; Staples</v>
      </c>
      <c r="S547" s="5"/>
    </row>
    <row r="548" spans="1:19" x14ac:dyDescent="0.25">
      <c r="A548" s="1" t="s">
        <v>589</v>
      </c>
      <c r="B548" t="s">
        <v>65</v>
      </c>
      <c r="C548" t="s">
        <v>10</v>
      </c>
      <c r="D548" t="s">
        <v>38</v>
      </c>
      <c r="E548">
        <v>1190</v>
      </c>
      <c r="F548" t="s">
        <v>21</v>
      </c>
      <c r="G548" s="1">
        <f t="shared" si="56"/>
        <v>595</v>
      </c>
      <c r="H548">
        <v>36</v>
      </c>
      <c r="I548" s="1">
        <f t="shared" si="57"/>
        <v>42840</v>
      </c>
      <c r="J548">
        <v>139</v>
      </c>
      <c r="K548" s="1">
        <f t="shared" si="58"/>
        <v>82705</v>
      </c>
      <c r="L548" s="1">
        <f>fact_events[[#This Row],[revenue_(before_promo)]]+fact_events[[#This Row],[revenue_(after_promo)]]</f>
        <v>125545</v>
      </c>
      <c r="M548" s="1">
        <f t="shared" si="59"/>
        <v>103</v>
      </c>
      <c r="N548" s="4">
        <f t="shared" si="60"/>
        <v>2.8611111111111112</v>
      </c>
      <c r="O548" s="1">
        <f t="shared" si="61"/>
        <v>39865</v>
      </c>
      <c r="P548" s="5">
        <f t="shared" si="62"/>
        <v>6.1710526315789478</v>
      </c>
      <c r="Q548" s="1" t="str">
        <f>VLOOKUP(B548,dim_stores[#All],2,FALSE)</f>
        <v>Hyderabad</v>
      </c>
      <c r="R548" s="1" t="str">
        <f>VLOOKUP(D548,dim_products[#All],3,FALSE)</f>
        <v>Home Care</v>
      </c>
      <c r="S548" s="5"/>
    </row>
    <row r="549" spans="1:19" x14ac:dyDescent="0.25">
      <c r="A549" s="1" t="s">
        <v>590</v>
      </c>
      <c r="B549" t="s">
        <v>58</v>
      </c>
      <c r="C549" t="s">
        <v>15</v>
      </c>
      <c r="D549" t="s">
        <v>53</v>
      </c>
      <c r="E549">
        <v>860</v>
      </c>
      <c r="F549" t="s">
        <v>54</v>
      </c>
      <c r="G549" s="1">
        <f t="shared" si="56"/>
        <v>576.19999999999993</v>
      </c>
      <c r="H549">
        <v>316</v>
      </c>
      <c r="I549" s="1">
        <f t="shared" si="57"/>
        <v>271760</v>
      </c>
      <c r="J549">
        <v>388</v>
      </c>
      <c r="K549" s="1">
        <f t="shared" si="58"/>
        <v>223565.59999999998</v>
      </c>
      <c r="L549" s="1">
        <f>fact_events[[#This Row],[revenue_(before_promo)]]+fact_events[[#This Row],[revenue_(after_promo)]]</f>
        <v>495325.6</v>
      </c>
      <c r="M549" s="1">
        <f t="shared" si="59"/>
        <v>72</v>
      </c>
      <c r="N549" s="4">
        <f t="shared" si="60"/>
        <v>0.22784810126582278</v>
      </c>
      <c r="O549" s="1">
        <f t="shared" si="61"/>
        <v>-48194.400000000023</v>
      </c>
      <c r="P549" s="5">
        <f t="shared" si="62"/>
        <v>-7.4604334365325116</v>
      </c>
      <c r="Q549" s="1" t="str">
        <f>VLOOKUP(B549,dim_stores[#All],2,FALSE)</f>
        <v>Chennai</v>
      </c>
      <c r="R549" s="1" t="str">
        <f>VLOOKUP(D549,dim_products[#All],3,FALSE)</f>
        <v>Grocery &amp; Staples</v>
      </c>
      <c r="S549" s="5"/>
    </row>
    <row r="550" spans="1:19" x14ac:dyDescent="0.25">
      <c r="A550" s="1" t="s">
        <v>591</v>
      </c>
      <c r="B550" t="s">
        <v>95</v>
      </c>
      <c r="C550" t="s">
        <v>10</v>
      </c>
      <c r="D550" t="s">
        <v>43</v>
      </c>
      <c r="E550">
        <v>415</v>
      </c>
      <c r="F550" t="s">
        <v>17</v>
      </c>
      <c r="G550" s="1">
        <f t="shared" si="56"/>
        <v>311.25</v>
      </c>
      <c r="H550">
        <v>46</v>
      </c>
      <c r="I550" s="1">
        <f t="shared" si="57"/>
        <v>19090</v>
      </c>
      <c r="J550">
        <v>34</v>
      </c>
      <c r="K550" s="1">
        <f t="shared" si="58"/>
        <v>10582.5</v>
      </c>
      <c r="L550" s="1">
        <f>fact_events[[#This Row],[revenue_(before_promo)]]+fact_events[[#This Row],[revenue_(after_promo)]]</f>
        <v>29672.5</v>
      </c>
      <c r="M550" s="1">
        <f t="shared" si="59"/>
        <v>-12</v>
      </c>
      <c r="N550" s="4">
        <f t="shared" si="60"/>
        <v>-0.2608695652173913</v>
      </c>
      <c r="O550" s="1">
        <f t="shared" si="61"/>
        <v>-8507.5</v>
      </c>
      <c r="P550" s="5">
        <f t="shared" si="62"/>
        <v>-1.3169504643962848</v>
      </c>
      <c r="Q550" s="1" t="str">
        <f>VLOOKUP(B550,dim_stores[#All],2,FALSE)</f>
        <v>Hyderabad</v>
      </c>
      <c r="R550" s="1" t="str">
        <f>VLOOKUP(D550,dim_products[#All],3,FALSE)</f>
        <v>Home Care</v>
      </c>
      <c r="S550" s="5"/>
    </row>
    <row r="551" spans="1:19" x14ac:dyDescent="0.25">
      <c r="A551" s="1" t="s">
        <v>592</v>
      </c>
      <c r="B551" t="s">
        <v>212</v>
      </c>
      <c r="C551" t="s">
        <v>10</v>
      </c>
      <c r="D551" t="s">
        <v>85</v>
      </c>
      <c r="E551">
        <v>90</v>
      </c>
      <c r="F551" t="s">
        <v>17</v>
      </c>
      <c r="G551" s="1">
        <f t="shared" si="56"/>
        <v>67.5</v>
      </c>
      <c r="H551">
        <v>72</v>
      </c>
      <c r="I551" s="1">
        <f t="shared" si="57"/>
        <v>6480</v>
      </c>
      <c r="J551">
        <v>58</v>
      </c>
      <c r="K551" s="1">
        <f t="shared" si="58"/>
        <v>3915</v>
      </c>
      <c r="L551" s="1">
        <f>fact_events[[#This Row],[revenue_(before_promo)]]+fact_events[[#This Row],[revenue_(after_promo)]]</f>
        <v>10395</v>
      </c>
      <c r="M551" s="1">
        <f t="shared" si="59"/>
        <v>-14</v>
      </c>
      <c r="N551" s="4">
        <f t="shared" si="60"/>
        <v>-0.19444444444444445</v>
      </c>
      <c r="O551" s="1">
        <f t="shared" si="61"/>
        <v>-2565</v>
      </c>
      <c r="P551" s="5">
        <f t="shared" si="62"/>
        <v>-0.39705882352941174</v>
      </c>
      <c r="Q551" s="1" t="str">
        <f>VLOOKUP(B551,dim_stores[#All],2,FALSE)</f>
        <v>Bengaluru</v>
      </c>
      <c r="R551" s="1" t="str">
        <f>VLOOKUP(D551,dim_products[#All],3,FALSE)</f>
        <v>Personal Care</v>
      </c>
      <c r="S551" s="5"/>
    </row>
    <row r="552" spans="1:19" x14ac:dyDescent="0.25">
      <c r="A552" s="1" t="s">
        <v>1481</v>
      </c>
      <c r="B552" t="s">
        <v>78</v>
      </c>
      <c r="C552" t="s">
        <v>15</v>
      </c>
      <c r="D552" t="s">
        <v>24</v>
      </c>
      <c r="E552">
        <v>3000</v>
      </c>
      <c r="F552" t="s">
        <v>25</v>
      </c>
      <c r="G552" s="1">
        <f t="shared" si="56"/>
        <v>2500</v>
      </c>
      <c r="H552">
        <v>262</v>
      </c>
      <c r="I552" s="1">
        <f t="shared" si="57"/>
        <v>786000</v>
      </c>
      <c r="J552">
        <v>673</v>
      </c>
      <c r="K552" s="1">
        <f t="shared" si="58"/>
        <v>1682500</v>
      </c>
      <c r="L552" s="1">
        <f>fact_events[[#This Row],[revenue_(before_promo)]]+fact_events[[#This Row],[revenue_(after_promo)]]</f>
        <v>2468500</v>
      </c>
      <c r="M552" s="1">
        <f t="shared" si="59"/>
        <v>411</v>
      </c>
      <c r="N552" s="4">
        <f t="shared" si="60"/>
        <v>1.5687022900763359</v>
      </c>
      <c r="O552" s="1">
        <f t="shared" si="61"/>
        <v>896500</v>
      </c>
      <c r="P552" s="5">
        <f t="shared" si="62"/>
        <v>138.77708978328172</v>
      </c>
      <c r="Q552" s="1" t="str">
        <f>VLOOKUP(B552,dim_stores[#All],2,FALSE)</f>
        <v>Mysuru</v>
      </c>
      <c r="R552" s="1" t="str">
        <f>VLOOKUP(D552,dim_products[#All],3,FALSE)</f>
        <v>Combo1</v>
      </c>
      <c r="S552" s="5"/>
    </row>
    <row r="553" spans="1:19" x14ac:dyDescent="0.25">
      <c r="A553" s="1" t="s">
        <v>593</v>
      </c>
      <c r="B553" t="s">
        <v>126</v>
      </c>
      <c r="C553" t="s">
        <v>10</v>
      </c>
      <c r="D553" t="s">
        <v>38</v>
      </c>
      <c r="E553">
        <v>1190</v>
      </c>
      <c r="F553" t="s">
        <v>21</v>
      </c>
      <c r="G553" s="1">
        <f t="shared" si="56"/>
        <v>595</v>
      </c>
      <c r="H553">
        <v>27</v>
      </c>
      <c r="I553" s="1">
        <f t="shared" si="57"/>
        <v>32130</v>
      </c>
      <c r="J553">
        <v>70</v>
      </c>
      <c r="K553" s="1">
        <f t="shared" si="58"/>
        <v>41650</v>
      </c>
      <c r="L553" s="1">
        <f>fact_events[[#This Row],[revenue_(before_promo)]]+fact_events[[#This Row],[revenue_(after_promo)]]</f>
        <v>73780</v>
      </c>
      <c r="M553" s="1">
        <f t="shared" si="59"/>
        <v>43</v>
      </c>
      <c r="N553" s="4">
        <f t="shared" si="60"/>
        <v>1.5925925925925926</v>
      </c>
      <c r="O553" s="1">
        <f t="shared" si="61"/>
        <v>9520</v>
      </c>
      <c r="P553" s="5">
        <f t="shared" si="62"/>
        <v>1.4736842105263157</v>
      </c>
      <c r="Q553" s="1" t="str">
        <f>VLOOKUP(B553,dim_stores[#All],2,FALSE)</f>
        <v>Mangalore</v>
      </c>
      <c r="R553" s="1" t="str">
        <f>VLOOKUP(D553,dim_products[#All],3,FALSE)</f>
        <v>Home Care</v>
      </c>
      <c r="S553" s="5"/>
    </row>
    <row r="554" spans="1:19" x14ac:dyDescent="0.25">
      <c r="A554" s="1" t="s">
        <v>594</v>
      </c>
      <c r="B554" t="s">
        <v>107</v>
      </c>
      <c r="C554" t="s">
        <v>15</v>
      </c>
      <c r="D554" t="s">
        <v>16</v>
      </c>
      <c r="E554">
        <v>156</v>
      </c>
      <c r="F554" t="s">
        <v>17</v>
      </c>
      <c r="G554" s="1">
        <f t="shared" si="56"/>
        <v>117</v>
      </c>
      <c r="H554">
        <v>276</v>
      </c>
      <c r="I554" s="1">
        <f t="shared" si="57"/>
        <v>43056</v>
      </c>
      <c r="J554">
        <v>267</v>
      </c>
      <c r="K554" s="1">
        <f t="shared" si="58"/>
        <v>31239</v>
      </c>
      <c r="L554" s="1">
        <f>fact_events[[#This Row],[revenue_(before_promo)]]+fact_events[[#This Row],[revenue_(after_promo)]]</f>
        <v>74295</v>
      </c>
      <c r="M554" s="1">
        <f t="shared" si="59"/>
        <v>-9</v>
      </c>
      <c r="N554" s="4">
        <f t="shared" si="60"/>
        <v>-3.2608695652173912E-2</v>
      </c>
      <c r="O554" s="1">
        <f t="shared" si="61"/>
        <v>-11817</v>
      </c>
      <c r="P554" s="5">
        <f t="shared" si="62"/>
        <v>-1.8292569659442723</v>
      </c>
      <c r="Q554" s="1" t="str">
        <f>VLOOKUP(B554,dim_stores[#All],2,FALSE)</f>
        <v>Coimbatore</v>
      </c>
      <c r="R554" s="1" t="str">
        <f>VLOOKUP(D554,dim_products[#All],3,FALSE)</f>
        <v>Grocery &amp; Staples</v>
      </c>
      <c r="S554" s="5"/>
    </row>
    <row r="555" spans="1:19" x14ac:dyDescent="0.25">
      <c r="A555" s="1" t="s">
        <v>595</v>
      </c>
      <c r="B555" t="s">
        <v>212</v>
      </c>
      <c r="C555" t="s">
        <v>15</v>
      </c>
      <c r="D555" t="s">
        <v>28</v>
      </c>
      <c r="E555">
        <v>55</v>
      </c>
      <c r="F555" t="s">
        <v>17</v>
      </c>
      <c r="G555" s="1">
        <f t="shared" si="56"/>
        <v>41.25</v>
      </c>
      <c r="H555">
        <v>122</v>
      </c>
      <c r="I555" s="1">
        <f t="shared" si="57"/>
        <v>6710</v>
      </c>
      <c r="J555">
        <v>107</v>
      </c>
      <c r="K555" s="1">
        <f t="shared" si="58"/>
        <v>4413.75</v>
      </c>
      <c r="L555" s="1">
        <f>fact_events[[#This Row],[revenue_(before_promo)]]+fact_events[[#This Row],[revenue_(after_promo)]]</f>
        <v>11123.75</v>
      </c>
      <c r="M555" s="1">
        <f t="shared" si="59"/>
        <v>-15</v>
      </c>
      <c r="N555" s="4">
        <f t="shared" si="60"/>
        <v>-0.12295081967213115</v>
      </c>
      <c r="O555" s="1">
        <f t="shared" si="61"/>
        <v>-2296.25</v>
      </c>
      <c r="P555" s="5">
        <f t="shared" si="62"/>
        <v>-0.35545665634674922</v>
      </c>
      <c r="Q555" s="1" t="str">
        <f>VLOOKUP(B555,dim_stores[#All],2,FALSE)</f>
        <v>Bengaluru</v>
      </c>
      <c r="R555" s="1" t="str">
        <f>VLOOKUP(D555,dim_products[#All],3,FALSE)</f>
        <v>Home Care</v>
      </c>
      <c r="S555" s="5"/>
    </row>
    <row r="556" spans="1:19" x14ac:dyDescent="0.25">
      <c r="A556" s="1" t="s">
        <v>596</v>
      </c>
      <c r="B556" t="s">
        <v>174</v>
      </c>
      <c r="C556" t="s">
        <v>15</v>
      </c>
      <c r="D556" t="s">
        <v>48</v>
      </c>
      <c r="E556">
        <v>62</v>
      </c>
      <c r="F556" t="s">
        <v>12</v>
      </c>
      <c r="G556" s="1">
        <f t="shared" si="56"/>
        <v>31</v>
      </c>
      <c r="H556">
        <v>63</v>
      </c>
      <c r="I556" s="1">
        <f t="shared" si="57"/>
        <v>3906</v>
      </c>
      <c r="J556">
        <v>84</v>
      </c>
      <c r="K556" s="1">
        <f t="shared" si="58"/>
        <v>2604</v>
      </c>
      <c r="L556" s="1">
        <f>fact_events[[#This Row],[revenue_(before_promo)]]+fact_events[[#This Row],[revenue_(after_promo)]]</f>
        <v>6510</v>
      </c>
      <c r="M556" s="1">
        <f t="shared" si="59"/>
        <v>21</v>
      </c>
      <c r="N556" s="4">
        <f t="shared" si="60"/>
        <v>0.33333333333333331</v>
      </c>
      <c r="O556" s="1">
        <f t="shared" si="61"/>
        <v>-1302</v>
      </c>
      <c r="P556" s="5">
        <f t="shared" si="62"/>
        <v>-0.20154798761609907</v>
      </c>
      <c r="Q556" s="1" t="str">
        <f>VLOOKUP(B556,dim_stores[#All],2,FALSE)</f>
        <v>Trivandrum</v>
      </c>
      <c r="R556" s="1" t="str">
        <f>VLOOKUP(D556,dim_products[#All],3,FALSE)</f>
        <v>Personal Care</v>
      </c>
      <c r="S556" s="5"/>
    </row>
    <row r="557" spans="1:19" x14ac:dyDescent="0.25">
      <c r="A557" s="1" t="s">
        <v>597</v>
      </c>
      <c r="B557" t="s">
        <v>89</v>
      </c>
      <c r="C557" t="s">
        <v>10</v>
      </c>
      <c r="D557" t="s">
        <v>61</v>
      </c>
      <c r="E557">
        <v>172</v>
      </c>
      <c r="F557" t="s">
        <v>54</v>
      </c>
      <c r="G557" s="1">
        <f t="shared" si="56"/>
        <v>115.23999999999998</v>
      </c>
      <c r="H557">
        <v>166</v>
      </c>
      <c r="I557" s="1">
        <f t="shared" si="57"/>
        <v>28552</v>
      </c>
      <c r="J557">
        <v>225</v>
      </c>
      <c r="K557" s="1">
        <f t="shared" si="58"/>
        <v>25928.999999999996</v>
      </c>
      <c r="L557" s="1">
        <f>fact_events[[#This Row],[revenue_(before_promo)]]+fact_events[[#This Row],[revenue_(after_promo)]]</f>
        <v>54481</v>
      </c>
      <c r="M557" s="1">
        <f t="shared" si="59"/>
        <v>59</v>
      </c>
      <c r="N557" s="4">
        <f t="shared" si="60"/>
        <v>0.35542168674698793</v>
      </c>
      <c r="O557" s="1">
        <f t="shared" si="61"/>
        <v>-2623.0000000000036</v>
      </c>
      <c r="P557" s="5">
        <f t="shared" si="62"/>
        <v>-0.40603715170278692</v>
      </c>
      <c r="Q557" s="1" t="str">
        <f>VLOOKUP(B557,dim_stores[#All],2,FALSE)</f>
        <v>Vijayawada</v>
      </c>
      <c r="R557" s="1" t="str">
        <f>VLOOKUP(D557,dim_products[#All],3,FALSE)</f>
        <v>Grocery &amp; Staples</v>
      </c>
      <c r="S557" s="5"/>
    </row>
    <row r="558" spans="1:19" x14ac:dyDescent="0.25">
      <c r="A558" s="1" t="s">
        <v>598</v>
      </c>
      <c r="B558" t="s">
        <v>117</v>
      </c>
      <c r="C558" t="s">
        <v>15</v>
      </c>
      <c r="D558" t="s">
        <v>43</v>
      </c>
      <c r="E558">
        <v>415</v>
      </c>
      <c r="F558" t="s">
        <v>17</v>
      </c>
      <c r="G558" s="1">
        <f t="shared" si="56"/>
        <v>311.25</v>
      </c>
      <c r="H558">
        <v>49</v>
      </c>
      <c r="I558" s="1">
        <f t="shared" si="57"/>
        <v>20335</v>
      </c>
      <c r="J558">
        <v>42</v>
      </c>
      <c r="K558" s="1">
        <f t="shared" si="58"/>
        <v>13072.5</v>
      </c>
      <c r="L558" s="1">
        <f>fact_events[[#This Row],[revenue_(before_promo)]]+fact_events[[#This Row],[revenue_(after_promo)]]</f>
        <v>33407.5</v>
      </c>
      <c r="M558" s="1">
        <f t="shared" si="59"/>
        <v>-7</v>
      </c>
      <c r="N558" s="4">
        <f t="shared" si="60"/>
        <v>-0.14285714285714285</v>
      </c>
      <c r="O558" s="1">
        <f t="shared" si="61"/>
        <v>-7262.5</v>
      </c>
      <c r="P558" s="5">
        <f t="shared" si="62"/>
        <v>-1.1242260061919505</v>
      </c>
      <c r="Q558" s="1" t="str">
        <f>VLOOKUP(B558,dim_stores[#All],2,FALSE)</f>
        <v>Mangalore</v>
      </c>
      <c r="R558" s="1" t="str">
        <f>VLOOKUP(D558,dim_products[#All],3,FALSE)</f>
        <v>Home Care</v>
      </c>
      <c r="S558" s="5"/>
    </row>
    <row r="559" spans="1:19" x14ac:dyDescent="0.25">
      <c r="A559" s="1" t="s">
        <v>1481</v>
      </c>
      <c r="B559" t="s">
        <v>65</v>
      </c>
      <c r="C559" t="s">
        <v>10</v>
      </c>
      <c r="D559" t="s">
        <v>53</v>
      </c>
      <c r="E559">
        <v>860</v>
      </c>
      <c r="F559" t="s">
        <v>54</v>
      </c>
      <c r="G559" s="1">
        <f t="shared" si="56"/>
        <v>576.19999999999993</v>
      </c>
      <c r="H559">
        <v>471</v>
      </c>
      <c r="I559" s="1">
        <f t="shared" si="57"/>
        <v>405060</v>
      </c>
      <c r="J559">
        <v>659</v>
      </c>
      <c r="K559" s="1">
        <f t="shared" si="58"/>
        <v>379715.79999999993</v>
      </c>
      <c r="L559" s="1">
        <f>fact_events[[#This Row],[revenue_(before_promo)]]+fact_events[[#This Row],[revenue_(after_promo)]]</f>
        <v>784775.79999999993</v>
      </c>
      <c r="M559" s="1">
        <f t="shared" si="59"/>
        <v>188</v>
      </c>
      <c r="N559" s="4">
        <f t="shared" si="60"/>
        <v>0.39915074309978771</v>
      </c>
      <c r="O559" s="1">
        <f t="shared" si="61"/>
        <v>-25344.20000000007</v>
      </c>
      <c r="P559" s="5">
        <f t="shared" si="62"/>
        <v>-3.9232507739938187</v>
      </c>
      <c r="Q559" s="1" t="str">
        <f>VLOOKUP(B559,dim_stores[#All],2,FALSE)</f>
        <v>Hyderabad</v>
      </c>
      <c r="R559" s="1" t="str">
        <f>VLOOKUP(D559,dim_products[#All],3,FALSE)</f>
        <v>Grocery &amp; Staples</v>
      </c>
      <c r="S559" s="5"/>
    </row>
    <row r="560" spans="1:19" x14ac:dyDescent="0.25">
      <c r="A560" s="1" t="s">
        <v>599</v>
      </c>
      <c r="B560" t="s">
        <v>9</v>
      </c>
      <c r="C560" t="s">
        <v>15</v>
      </c>
      <c r="D560" t="s">
        <v>24</v>
      </c>
      <c r="E560">
        <v>3000</v>
      </c>
      <c r="F560" t="s">
        <v>25</v>
      </c>
      <c r="G560" s="1">
        <f t="shared" si="56"/>
        <v>2500</v>
      </c>
      <c r="H560">
        <v>234</v>
      </c>
      <c r="I560" s="1">
        <f t="shared" si="57"/>
        <v>702000</v>
      </c>
      <c r="J560">
        <v>840</v>
      </c>
      <c r="K560" s="1">
        <f t="shared" si="58"/>
        <v>2100000</v>
      </c>
      <c r="L560" s="1">
        <f>fact_events[[#This Row],[revenue_(before_promo)]]+fact_events[[#This Row],[revenue_(after_promo)]]</f>
        <v>2802000</v>
      </c>
      <c r="M560" s="1">
        <f t="shared" si="59"/>
        <v>606</v>
      </c>
      <c r="N560" s="4">
        <f t="shared" si="60"/>
        <v>2.5897435897435899</v>
      </c>
      <c r="O560" s="1">
        <f t="shared" si="61"/>
        <v>1398000</v>
      </c>
      <c r="P560" s="5">
        <f t="shared" si="62"/>
        <v>216.40866873065016</v>
      </c>
      <c r="Q560" s="1" t="str">
        <f>VLOOKUP(B560,dim_stores[#All],2,FALSE)</f>
        <v>Coimbatore</v>
      </c>
      <c r="R560" s="1" t="str">
        <f>VLOOKUP(D560,dim_products[#All],3,FALSE)</f>
        <v>Combo1</v>
      </c>
      <c r="S560" s="5"/>
    </row>
    <row r="561" spans="1:19" x14ac:dyDescent="0.25">
      <c r="A561" s="1" t="s">
        <v>600</v>
      </c>
      <c r="B561" t="s">
        <v>42</v>
      </c>
      <c r="C561" t="s">
        <v>15</v>
      </c>
      <c r="D561" t="s">
        <v>24</v>
      </c>
      <c r="E561">
        <v>3000</v>
      </c>
      <c r="F561" t="s">
        <v>25</v>
      </c>
      <c r="G561" s="1">
        <f t="shared" si="56"/>
        <v>2500</v>
      </c>
      <c r="H561">
        <v>486</v>
      </c>
      <c r="I561" s="1">
        <f t="shared" si="57"/>
        <v>1458000</v>
      </c>
      <c r="J561">
        <v>1273</v>
      </c>
      <c r="K561" s="1">
        <f t="shared" si="58"/>
        <v>3182500</v>
      </c>
      <c r="L561" s="1">
        <f>fact_events[[#This Row],[revenue_(before_promo)]]+fact_events[[#This Row],[revenue_(after_promo)]]</f>
        <v>4640500</v>
      </c>
      <c r="M561" s="1">
        <f t="shared" si="59"/>
        <v>787</v>
      </c>
      <c r="N561" s="4">
        <f t="shared" si="60"/>
        <v>1.6193415637860082</v>
      </c>
      <c r="O561" s="1">
        <f t="shared" si="61"/>
        <v>1724500</v>
      </c>
      <c r="P561" s="5">
        <f t="shared" si="62"/>
        <v>266.95046439628481</v>
      </c>
      <c r="Q561" s="1" t="str">
        <f>VLOOKUP(B561,dim_stores[#All],2,FALSE)</f>
        <v>Mysuru</v>
      </c>
      <c r="R561" s="1" t="str">
        <f>VLOOKUP(D561,dim_products[#All],3,FALSE)</f>
        <v>Combo1</v>
      </c>
      <c r="S561" s="5"/>
    </row>
    <row r="562" spans="1:19" x14ac:dyDescent="0.25">
      <c r="A562" s="1" t="s">
        <v>601</v>
      </c>
      <c r="B562" t="s">
        <v>96</v>
      </c>
      <c r="C562" t="s">
        <v>15</v>
      </c>
      <c r="D562" t="s">
        <v>61</v>
      </c>
      <c r="E562">
        <v>172</v>
      </c>
      <c r="F562" t="s">
        <v>54</v>
      </c>
      <c r="G562" s="1">
        <f t="shared" si="56"/>
        <v>115.23999999999998</v>
      </c>
      <c r="H562">
        <v>311</v>
      </c>
      <c r="I562" s="1">
        <f t="shared" si="57"/>
        <v>53492</v>
      </c>
      <c r="J562">
        <v>398</v>
      </c>
      <c r="K562" s="1">
        <f t="shared" si="58"/>
        <v>45865.51999999999</v>
      </c>
      <c r="L562" s="1">
        <f>fact_events[[#This Row],[revenue_(before_promo)]]+fact_events[[#This Row],[revenue_(after_promo)]]</f>
        <v>99357.51999999999</v>
      </c>
      <c r="M562" s="1">
        <f t="shared" si="59"/>
        <v>87</v>
      </c>
      <c r="N562" s="4">
        <f t="shared" si="60"/>
        <v>0.27974276527331188</v>
      </c>
      <c r="O562" s="1">
        <f t="shared" si="61"/>
        <v>-7626.4800000000105</v>
      </c>
      <c r="P562" s="5">
        <f t="shared" si="62"/>
        <v>-1.1805696594427262</v>
      </c>
      <c r="Q562" s="1" t="str">
        <f>VLOOKUP(B562,dim_stores[#All],2,FALSE)</f>
        <v>Mysuru</v>
      </c>
      <c r="R562" s="1" t="str">
        <f>VLOOKUP(D562,dim_products[#All],3,FALSE)</f>
        <v>Grocery &amp; Staples</v>
      </c>
      <c r="S562" s="5"/>
    </row>
    <row r="563" spans="1:19" x14ac:dyDescent="0.25">
      <c r="A563" s="1" t="s">
        <v>602</v>
      </c>
      <c r="B563" t="s">
        <v>52</v>
      </c>
      <c r="C563" t="s">
        <v>10</v>
      </c>
      <c r="D563" t="s">
        <v>68</v>
      </c>
      <c r="E563">
        <v>1020</v>
      </c>
      <c r="F563" t="s">
        <v>21</v>
      </c>
      <c r="G563" s="1">
        <f t="shared" si="56"/>
        <v>510</v>
      </c>
      <c r="H563">
        <v>75</v>
      </c>
      <c r="I563" s="1">
        <f t="shared" si="57"/>
        <v>76500</v>
      </c>
      <c r="J563">
        <v>198</v>
      </c>
      <c r="K563" s="1">
        <f t="shared" si="58"/>
        <v>100980</v>
      </c>
      <c r="L563" s="1">
        <f>fact_events[[#This Row],[revenue_(before_promo)]]+fact_events[[#This Row],[revenue_(after_promo)]]</f>
        <v>177480</v>
      </c>
      <c r="M563" s="1">
        <f t="shared" si="59"/>
        <v>123</v>
      </c>
      <c r="N563" s="4">
        <f t="shared" si="60"/>
        <v>1.64</v>
      </c>
      <c r="O563" s="1">
        <f t="shared" si="61"/>
        <v>24480</v>
      </c>
      <c r="P563" s="5">
        <f t="shared" si="62"/>
        <v>3.7894736842105261</v>
      </c>
      <c r="Q563" s="1" t="str">
        <f>VLOOKUP(B563,dim_stores[#All],2,FALSE)</f>
        <v>Visakhapatnam</v>
      </c>
      <c r="R563" s="1" t="str">
        <f>VLOOKUP(D563,dim_products[#All],3,FALSE)</f>
        <v>Home Appliances</v>
      </c>
      <c r="S563" s="5"/>
    </row>
    <row r="564" spans="1:19" x14ac:dyDescent="0.25">
      <c r="A564" s="1" t="s">
        <v>603</v>
      </c>
      <c r="B564" t="s">
        <v>27</v>
      </c>
      <c r="C564" t="s">
        <v>10</v>
      </c>
      <c r="D564" t="s">
        <v>20</v>
      </c>
      <c r="E564">
        <v>300</v>
      </c>
      <c r="F564" t="s">
        <v>21</v>
      </c>
      <c r="G564" s="1">
        <f t="shared" si="56"/>
        <v>150</v>
      </c>
      <c r="H564">
        <v>40</v>
      </c>
      <c r="I564" s="1">
        <f t="shared" si="57"/>
        <v>12000</v>
      </c>
      <c r="J564">
        <v>165</v>
      </c>
      <c r="K564" s="1">
        <f t="shared" si="58"/>
        <v>24750</v>
      </c>
      <c r="L564" s="1">
        <f>fact_events[[#This Row],[revenue_(before_promo)]]+fact_events[[#This Row],[revenue_(after_promo)]]</f>
        <v>36750</v>
      </c>
      <c r="M564" s="1">
        <f t="shared" si="59"/>
        <v>125</v>
      </c>
      <c r="N564" s="4">
        <f t="shared" si="60"/>
        <v>3.125</v>
      </c>
      <c r="O564" s="1">
        <f t="shared" si="61"/>
        <v>12750</v>
      </c>
      <c r="P564" s="5">
        <f t="shared" si="62"/>
        <v>1.9736842105263157</v>
      </c>
      <c r="Q564" s="1" t="str">
        <f>VLOOKUP(B564,dim_stores[#All],2,FALSE)</f>
        <v>Bengaluru</v>
      </c>
      <c r="R564" s="1" t="str">
        <f>VLOOKUP(D564,dim_products[#All],3,FALSE)</f>
        <v>Home Care</v>
      </c>
      <c r="S564" s="5"/>
    </row>
    <row r="565" spans="1:19" x14ac:dyDescent="0.25">
      <c r="A565" s="1" t="s">
        <v>604</v>
      </c>
      <c r="B565" t="s">
        <v>34</v>
      </c>
      <c r="C565" t="s">
        <v>15</v>
      </c>
      <c r="D565" t="s">
        <v>85</v>
      </c>
      <c r="E565">
        <v>110</v>
      </c>
      <c r="F565" t="s">
        <v>12</v>
      </c>
      <c r="G565" s="1">
        <f t="shared" si="56"/>
        <v>55</v>
      </c>
      <c r="H565">
        <v>73</v>
      </c>
      <c r="I565" s="1">
        <f t="shared" si="57"/>
        <v>8030</v>
      </c>
      <c r="J565">
        <v>95</v>
      </c>
      <c r="K565" s="1">
        <f t="shared" si="58"/>
        <v>5225</v>
      </c>
      <c r="L565" s="1">
        <f>fact_events[[#This Row],[revenue_(before_promo)]]+fact_events[[#This Row],[revenue_(after_promo)]]</f>
        <v>13255</v>
      </c>
      <c r="M565" s="1">
        <f t="shared" si="59"/>
        <v>22</v>
      </c>
      <c r="N565" s="4">
        <f t="shared" si="60"/>
        <v>0.30136986301369861</v>
      </c>
      <c r="O565" s="1">
        <f t="shared" si="61"/>
        <v>-2805</v>
      </c>
      <c r="P565" s="5">
        <f t="shared" si="62"/>
        <v>-0.43421052631578949</v>
      </c>
      <c r="Q565" s="1" t="str">
        <f>VLOOKUP(B565,dim_stores[#All],2,FALSE)</f>
        <v>Hyderabad</v>
      </c>
      <c r="R565" s="1" t="str">
        <f>VLOOKUP(D565,dim_products[#All],3,FALSE)</f>
        <v>Personal Care</v>
      </c>
      <c r="S565" s="5"/>
    </row>
    <row r="566" spans="1:19" x14ac:dyDescent="0.25">
      <c r="A566" s="1" t="s">
        <v>1481</v>
      </c>
      <c r="B566" t="s">
        <v>93</v>
      </c>
      <c r="C566" t="s">
        <v>10</v>
      </c>
      <c r="D566" t="s">
        <v>35</v>
      </c>
      <c r="E566">
        <v>350</v>
      </c>
      <c r="F566" t="s">
        <v>21</v>
      </c>
      <c r="G566" s="1">
        <f t="shared" si="56"/>
        <v>175</v>
      </c>
      <c r="H566">
        <v>115</v>
      </c>
      <c r="I566" s="1">
        <f t="shared" si="57"/>
        <v>40250</v>
      </c>
      <c r="J566">
        <v>445</v>
      </c>
      <c r="K566" s="1">
        <f t="shared" si="58"/>
        <v>77875</v>
      </c>
      <c r="L566" s="1">
        <f>fact_events[[#This Row],[revenue_(before_promo)]]+fact_events[[#This Row],[revenue_(after_promo)]]</f>
        <v>118125</v>
      </c>
      <c r="M566" s="1">
        <f t="shared" si="59"/>
        <v>330</v>
      </c>
      <c r="N566" s="4">
        <f t="shared" si="60"/>
        <v>2.8695652173913042</v>
      </c>
      <c r="O566" s="1">
        <f t="shared" si="61"/>
        <v>37625</v>
      </c>
      <c r="P566" s="5">
        <f t="shared" si="62"/>
        <v>5.8243034055727554</v>
      </c>
      <c r="Q566" s="1" t="str">
        <f>VLOOKUP(B566,dim_stores[#All],2,FALSE)</f>
        <v>Bengaluru</v>
      </c>
      <c r="R566" s="1" t="str">
        <f>VLOOKUP(D566,dim_products[#All],3,FALSE)</f>
        <v>Home Appliances</v>
      </c>
      <c r="S566" s="5"/>
    </row>
    <row r="567" spans="1:19" x14ac:dyDescent="0.25">
      <c r="A567" s="1" t="s">
        <v>605</v>
      </c>
      <c r="B567" t="s">
        <v>126</v>
      </c>
      <c r="C567" t="s">
        <v>10</v>
      </c>
      <c r="D567" t="s">
        <v>51</v>
      </c>
      <c r="E567">
        <v>370</v>
      </c>
      <c r="F567" t="s">
        <v>21</v>
      </c>
      <c r="G567" s="1">
        <f t="shared" si="56"/>
        <v>185</v>
      </c>
      <c r="H567">
        <v>267</v>
      </c>
      <c r="I567" s="1">
        <f t="shared" si="57"/>
        <v>98790</v>
      </c>
      <c r="J567">
        <v>731</v>
      </c>
      <c r="K567" s="1">
        <f t="shared" si="58"/>
        <v>135235</v>
      </c>
      <c r="L567" s="1">
        <f>fact_events[[#This Row],[revenue_(before_promo)]]+fact_events[[#This Row],[revenue_(after_promo)]]</f>
        <v>234025</v>
      </c>
      <c r="M567" s="1">
        <f t="shared" si="59"/>
        <v>464</v>
      </c>
      <c r="N567" s="4">
        <f t="shared" si="60"/>
        <v>1.7378277153558053</v>
      </c>
      <c r="O567" s="1">
        <f t="shared" si="61"/>
        <v>36445</v>
      </c>
      <c r="P567" s="5">
        <f t="shared" si="62"/>
        <v>5.6416408668730647</v>
      </c>
      <c r="Q567" s="1" t="str">
        <f>VLOOKUP(B567,dim_stores[#All],2,FALSE)</f>
        <v>Mangalore</v>
      </c>
      <c r="R567" s="1" t="str">
        <f>VLOOKUP(D567,dim_products[#All],3,FALSE)</f>
        <v>Grocery &amp; Staples</v>
      </c>
      <c r="S567" s="5"/>
    </row>
    <row r="568" spans="1:19" x14ac:dyDescent="0.25">
      <c r="A568" s="1" t="s">
        <v>606</v>
      </c>
      <c r="B568" t="s">
        <v>95</v>
      </c>
      <c r="C568" t="s">
        <v>10</v>
      </c>
      <c r="D568" t="s">
        <v>48</v>
      </c>
      <c r="E568">
        <v>62</v>
      </c>
      <c r="F568" t="s">
        <v>12</v>
      </c>
      <c r="G568" s="1">
        <f t="shared" si="56"/>
        <v>31</v>
      </c>
      <c r="H568">
        <v>52</v>
      </c>
      <c r="I568" s="1">
        <f t="shared" si="57"/>
        <v>3224</v>
      </c>
      <c r="J568">
        <v>72</v>
      </c>
      <c r="K568" s="1">
        <f t="shared" si="58"/>
        <v>2232</v>
      </c>
      <c r="L568" s="1">
        <f>fact_events[[#This Row],[revenue_(before_promo)]]+fact_events[[#This Row],[revenue_(after_promo)]]</f>
        <v>5456</v>
      </c>
      <c r="M568" s="1">
        <f t="shared" si="59"/>
        <v>20</v>
      </c>
      <c r="N568" s="4">
        <f t="shared" si="60"/>
        <v>0.38461538461538464</v>
      </c>
      <c r="O568" s="1">
        <f t="shared" si="61"/>
        <v>-992</v>
      </c>
      <c r="P568" s="5">
        <f t="shared" si="62"/>
        <v>-0.15356037151702787</v>
      </c>
      <c r="Q568" s="1" t="str">
        <f>VLOOKUP(B568,dim_stores[#All],2,FALSE)</f>
        <v>Hyderabad</v>
      </c>
      <c r="R568" s="1" t="str">
        <f>VLOOKUP(D568,dim_products[#All],3,FALSE)</f>
        <v>Personal Care</v>
      </c>
      <c r="S568" s="5"/>
    </row>
    <row r="569" spans="1:19" x14ac:dyDescent="0.25">
      <c r="A569" s="1" t="s">
        <v>607</v>
      </c>
      <c r="B569" t="s">
        <v>91</v>
      </c>
      <c r="C569" t="s">
        <v>15</v>
      </c>
      <c r="D569" t="s">
        <v>28</v>
      </c>
      <c r="E569">
        <v>55</v>
      </c>
      <c r="F569" t="s">
        <v>17</v>
      </c>
      <c r="G569" s="1">
        <f t="shared" si="56"/>
        <v>41.25</v>
      </c>
      <c r="H569">
        <v>129</v>
      </c>
      <c r="I569" s="1">
        <f t="shared" si="57"/>
        <v>7095</v>
      </c>
      <c r="J569">
        <v>104</v>
      </c>
      <c r="K569" s="1">
        <f t="shared" si="58"/>
        <v>4290</v>
      </c>
      <c r="L569" s="1">
        <f>fact_events[[#This Row],[revenue_(before_promo)]]+fact_events[[#This Row],[revenue_(after_promo)]]</f>
        <v>11385</v>
      </c>
      <c r="M569" s="1">
        <f t="shared" si="59"/>
        <v>-25</v>
      </c>
      <c r="N569" s="4">
        <f t="shared" si="60"/>
        <v>-0.19379844961240311</v>
      </c>
      <c r="O569" s="1">
        <f t="shared" si="61"/>
        <v>-2805</v>
      </c>
      <c r="P569" s="5">
        <f t="shared" si="62"/>
        <v>-0.43421052631578949</v>
      </c>
      <c r="Q569" s="1" t="str">
        <f>VLOOKUP(B569,dim_stores[#All],2,FALSE)</f>
        <v>Hyderabad</v>
      </c>
      <c r="R569" s="1" t="str">
        <f>VLOOKUP(D569,dim_products[#All],3,FALSE)</f>
        <v>Home Care</v>
      </c>
      <c r="S569" s="5"/>
    </row>
    <row r="570" spans="1:19" x14ac:dyDescent="0.25">
      <c r="A570" s="1" t="s">
        <v>608</v>
      </c>
      <c r="B570" t="s">
        <v>99</v>
      </c>
      <c r="C570" t="s">
        <v>10</v>
      </c>
      <c r="D570" t="s">
        <v>48</v>
      </c>
      <c r="E570">
        <v>62</v>
      </c>
      <c r="F570" t="s">
        <v>12</v>
      </c>
      <c r="G570" s="1">
        <f t="shared" si="56"/>
        <v>31</v>
      </c>
      <c r="H570">
        <v>36</v>
      </c>
      <c r="I570" s="1">
        <f t="shared" si="57"/>
        <v>2232</v>
      </c>
      <c r="J570">
        <v>55</v>
      </c>
      <c r="K570" s="1">
        <f t="shared" si="58"/>
        <v>1705</v>
      </c>
      <c r="L570" s="1">
        <f>fact_events[[#This Row],[revenue_(before_promo)]]+fact_events[[#This Row],[revenue_(after_promo)]]</f>
        <v>3937</v>
      </c>
      <c r="M570" s="1">
        <f t="shared" si="59"/>
        <v>19</v>
      </c>
      <c r="N570" s="4">
        <f t="shared" si="60"/>
        <v>0.52777777777777779</v>
      </c>
      <c r="O570" s="1">
        <f t="shared" si="61"/>
        <v>-527</v>
      </c>
      <c r="P570" s="5">
        <f t="shared" si="62"/>
        <v>-8.1578947368421056E-2</v>
      </c>
      <c r="Q570" s="1" t="str">
        <f>VLOOKUP(B570,dim_stores[#All],2,FALSE)</f>
        <v>Coimbatore</v>
      </c>
      <c r="R570" s="1" t="str">
        <f>VLOOKUP(D570,dim_products[#All],3,FALSE)</f>
        <v>Personal Care</v>
      </c>
      <c r="S570" s="5"/>
    </row>
    <row r="571" spans="1:19" x14ac:dyDescent="0.25">
      <c r="A571" s="1" t="s">
        <v>609</v>
      </c>
      <c r="B571" t="s">
        <v>119</v>
      </c>
      <c r="C571" t="s">
        <v>10</v>
      </c>
      <c r="D571" t="s">
        <v>24</v>
      </c>
      <c r="E571">
        <v>3000</v>
      </c>
      <c r="F571" t="s">
        <v>25</v>
      </c>
      <c r="G571" s="1">
        <f t="shared" si="56"/>
        <v>2500</v>
      </c>
      <c r="H571">
        <v>127</v>
      </c>
      <c r="I571" s="1">
        <f t="shared" si="57"/>
        <v>381000</v>
      </c>
      <c r="J571">
        <v>367</v>
      </c>
      <c r="K571" s="1">
        <f t="shared" si="58"/>
        <v>917500</v>
      </c>
      <c r="L571" s="1">
        <f>fact_events[[#This Row],[revenue_(before_promo)]]+fact_events[[#This Row],[revenue_(after_promo)]]</f>
        <v>1298500</v>
      </c>
      <c r="M571" s="1">
        <f t="shared" si="59"/>
        <v>240</v>
      </c>
      <c r="N571" s="4">
        <f t="shared" si="60"/>
        <v>1.889763779527559</v>
      </c>
      <c r="O571" s="1">
        <f t="shared" si="61"/>
        <v>536500</v>
      </c>
      <c r="P571" s="5">
        <f t="shared" si="62"/>
        <v>83.049535603715171</v>
      </c>
      <c r="Q571" s="1" t="str">
        <f>VLOOKUP(B571,dim_stores[#All],2,FALSE)</f>
        <v>Chennai</v>
      </c>
      <c r="R571" s="1" t="str">
        <f>VLOOKUP(D571,dim_products[#All],3,FALSE)</f>
        <v>Combo1</v>
      </c>
      <c r="S571" s="5"/>
    </row>
    <row r="572" spans="1:19" x14ac:dyDescent="0.25">
      <c r="A572" s="1" t="s">
        <v>1481</v>
      </c>
      <c r="B572" t="s">
        <v>19</v>
      </c>
      <c r="C572" t="s">
        <v>15</v>
      </c>
      <c r="D572" t="s">
        <v>16</v>
      </c>
      <c r="E572">
        <v>156</v>
      </c>
      <c r="F572" t="s">
        <v>17</v>
      </c>
      <c r="G572" s="1">
        <f t="shared" si="56"/>
        <v>117</v>
      </c>
      <c r="H572">
        <v>208</v>
      </c>
      <c r="I572" s="1">
        <f t="shared" si="57"/>
        <v>32448</v>
      </c>
      <c r="J572">
        <v>197</v>
      </c>
      <c r="K572" s="1">
        <f t="shared" si="58"/>
        <v>23049</v>
      </c>
      <c r="L572" s="1">
        <f>fact_events[[#This Row],[revenue_(before_promo)]]+fact_events[[#This Row],[revenue_(after_promo)]]</f>
        <v>55497</v>
      </c>
      <c r="M572" s="1">
        <f t="shared" si="59"/>
        <v>-11</v>
      </c>
      <c r="N572" s="4">
        <f t="shared" si="60"/>
        <v>-5.2884615384615384E-2</v>
      </c>
      <c r="O572" s="1">
        <f t="shared" si="61"/>
        <v>-9399</v>
      </c>
      <c r="P572" s="5">
        <f t="shared" si="62"/>
        <v>-1.4549535603715171</v>
      </c>
      <c r="Q572" s="1" t="str">
        <f>VLOOKUP(B572,dim_stores[#All],2,FALSE)</f>
        <v>Vijayawada</v>
      </c>
      <c r="R572" s="1" t="str">
        <f>VLOOKUP(D572,dim_products[#All],3,FALSE)</f>
        <v>Grocery &amp; Staples</v>
      </c>
      <c r="S572" s="5"/>
    </row>
    <row r="573" spans="1:19" x14ac:dyDescent="0.25">
      <c r="A573" s="1" t="s">
        <v>610</v>
      </c>
      <c r="B573" t="s">
        <v>42</v>
      </c>
      <c r="C573" t="s">
        <v>15</v>
      </c>
      <c r="D573" t="s">
        <v>35</v>
      </c>
      <c r="E573">
        <v>350</v>
      </c>
      <c r="F573" t="s">
        <v>21</v>
      </c>
      <c r="G573" s="1">
        <f t="shared" si="56"/>
        <v>175</v>
      </c>
      <c r="H573">
        <v>63</v>
      </c>
      <c r="I573" s="1">
        <f t="shared" si="57"/>
        <v>22050</v>
      </c>
      <c r="J573">
        <v>189</v>
      </c>
      <c r="K573" s="1">
        <f t="shared" si="58"/>
        <v>33075</v>
      </c>
      <c r="L573" s="1">
        <f>fact_events[[#This Row],[revenue_(before_promo)]]+fact_events[[#This Row],[revenue_(after_promo)]]</f>
        <v>55125</v>
      </c>
      <c r="M573" s="1">
        <f t="shared" si="59"/>
        <v>126</v>
      </c>
      <c r="N573" s="4">
        <f t="shared" si="60"/>
        <v>2</v>
      </c>
      <c r="O573" s="1">
        <f t="shared" si="61"/>
        <v>11025</v>
      </c>
      <c r="P573" s="5">
        <f t="shared" si="62"/>
        <v>1.7066563467492259</v>
      </c>
      <c r="Q573" s="1" t="str">
        <f>VLOOKUP(B573,dim_stores[#All],2,FALSE)</f>
        <v>Mysuru</v>
      </c>
      <c r="R573" s="1" t="str">
        <f>VLOOKUP(D573,dim_products[#All],3,FALSE)</f>
        <v>Home Appliances</v>
      </c>
      <c r="S573" s="5"/>
    </row>
    <row r="574" spans="1:19" x14ac:dyDescent="0.25">
      <c r="A574" s="1" t="s">
        <v>611</v>
      </c>
      <c r="B574" t="s">
        <v>31</v>
      </c>
      <c r="C574" t="s">
        <v>15</v>
      </c>
      <c r="D574" t="s">
        <v>28</v>
      </c>
      <c r="E574">
        <v>55</v>
      </c>
      <c r="F574" t="s">
        <v>17</v>
      </c>
      <c r="G574" s="1">
        <f t="shared" si="56"/>
        <v>41.25</v>
      </c>
      <c r="H574">
        <v>70</v>
      </c>
      <c r="I574" s="1">
        <f t="shared" si="57"/>
        <v>3850</v>
      </c>
      <c r="J574">
        <v>62</v>
      </c>
      <c r="K574" s="1">
        <f t="shared" si="58"/>
        <v>2557.5</v>
      </c>
      <c r="L574" s="1">
        <f>fact_events[[#This Row],[revenue_(before_promo)]]+fact_events[[#This Row],[revenue_(after_promo)]]</f>
        <v>6407.5</v>
      </c>
      <c r="M574" s="1">
        <f t="shared" si="59"/>
        <v>-8</v>
      </c>
      <c r="N574" s="4">
        <f t="shared" si="60"/>
        <v>-0.11428571428571428</v>
      </c>
      <c r="O574" s="1">
        <f t="shared" si="61"/>
        <v>-1292.5</v>
      </c>
      <c r="P574" s="5">
        <f t="shared" si="62"/>
        <v>-0.20007739938080496</v>
      </c>
      <c r="Q574" s="1" t="str">
        <f>VLOOKUP(B574,dim_stores[#All],2,FALSE)</f>
        <v>Visakhapatnam</v>
      </c>
      <c r="R574" s="1" t="str">
        <f>VLOOKUP(D574,dim_products[#All],3,FALSE)</f>
        <v>Home Care</v>
      </c>
      <c r="S574" s="5"/>
    </row>
    <row r="575" spans="1:19" x14ac:dyDescent="0.25">
      <c r="A575" s="1" t="s">
        <v>612</v>
      </c>
      <c r="B575" t="s">
        <v>52</v>
      </c>
      <c r="C575" t="s">
        <v>15</v>
      </c>
      <c r="D575" t="s">
        <v>24</v>
      </c>
      <c r="E575">
        <v>3000</v>
      </c>
      <c r="F575" t="s">
        <v>25</v>
      </c>
      <c r="G575" s="1">
        <f t="shared" si="56"/>
        <v>2500</v>
      </c>
      <c r="H575">
        <v>292</v>
      </c>
      <c r="I575" s="1">
        <f t="shared" si="57"/>
        <v>876000</v>
      </c>
      <c r="J575">
        <v>750</v>
      </c>
      <c r="K575" s="1">
        <f t="shared" si="58"/>
        <v>1875000</v>
      </c>
      <c r="L575" s="1">
        <f>fact_events[[#This Row],[revenue_(before_promo)]]+fact_events[[#This Row],[revenue_(after_promo)]]</f>
        <v>2751000</v>
      </c>
      <c r="M575" s="1">
        <f t="shared" si="59"/>
        <v>458</v>
      </c>
      <c r="N575" s="4">
        <f t="shared" si="60"/>
        <v>1.5684931506849316</v>
      </c>
      <c r="O575" s="1">
        <f t="shared" si="61"/>
        <v>999000</v>
      </c>
      <c r="P575" s="5">
        <f t="shared" si="62"/>
        <v>154.64396284829721</v>
      </c>
      <c r="Q575" s="1" t="str">
        <f>VLOOKUP(B575,dim_stores[#All],2,FALSE)</f>
        <v>Visakhapatnam</v>
      </c>
      <c r="R575" s="1" t="str">
        <f>VLOOKUP(D575,dim_products[#All],3,FALSE)</f>
        <v>Combo1</v>
      </c>
      <c r="S575" s="5"/>
    </row>
    <row r="576" spans="1:19" x14ac:dyDescent="0.25">
      <c r="A576" s="1" t="s">
        <v>1481</v>
      </c>
      <c r="B576" t="s">
        <v>75</v>
      </c>
      <c r="C576" t="s">
        <v>10</v>
      </c>
      <c r="D576" t="s">
        <v>11</v>
      </c>
      <c r="E576">
        <v>190</v>
      </c>
      <c r="F576" t="s">
        <v>12</v>
      </c>
      <c r="G576" s="1">
        <f t="shared" si="56"/>
        <v>95</v>
      </c>
      <c r="H576">
        <v>34</v>
      </c>
      <c r="I576" s="1">
        <f t="shared" si="57"/>
        <v>6460</v>
      </c>
      <c r="J576">
        <v>38</v>
      </c>
      <c r="K576" s="1">
        <f t="shared" si="58"/>
        <v>3610</v>
      </c>
      <c r="L576" s="1">
        <f>fact_events[[#This Row],[revenue_(before_promo)]]+fact_events[[#This Row],[revenue_(after_promo)]]</f>
        <v>10070</v>
      </c>
      <c r="M576" s="1">
        <f t="shared" si="59"/>
        <v>4</v>
      </c>
      <c r="N576" s="4">
        <f t="shared" si="60"/>
        <v>0.11764705882352941</v>
      </c>
      <c r="O576" s="1">
        <f t="shared" si="61"/>
        <v>-2850</v>
      </c>
      <c r="P576" s="5">
        <f t="shared" si="62"/>
        <v>-0.44117647058823528</v>
      </c>
      <c r="Q576" s="1" t="str">
        <f>VLOOKUP(B576,dim_stores[#All],2,FALSE)</f>
        <v>Madurai</v>
      </c>
      <c r="R576" s="1" t="str">
        <f>VLOOKUP(D576,dim_products[#All],3,FALSE)</f>
        <v>Personal Care</v>
      </c>
      <c r="S576" s="5"/>
    </row>
    <row r="577" spans="1:19" x14ac:dyDescent="0.25">
      <c r="A577" s="1" t="s">
        <v>613</v>
      </c>
      <c r="B577" t="s">
        <v>29</v>
      </c>
      <c r="C577" t="s">
        <v>15</v>
      </c>
      <c r="D577" t="s">
        <v>68</v>
      </c>
      <c r="E577">
        <v>1020</v>
      </c>
      <c r="F577" t="s">
        <v>21</v>
      </c>
      <c r="G577" s="1">
        <f t="shared" si="56"/>
        <v>510</v>
      </c>
      <c r="H577">
        <v>40</v>
      </c>
      <c r="I577" s="1">
        <f t="shared" si="57"/>
        <v>40800</v>
      </c>
      <c r="J577">
        <v>138</v>
      </c>
      <c r="K577" s="1">
        <f t="shared" si="58"/>
        <v>70380</v>
      </c>
      <c r="L577" s="1">
        <f>fact_events[[#This Row],[revenue_(before_promo)]]+fact_events[[#This Row],[revenue_(after_promo)]]</f>
        <v>111180</v>
      </c>
      <c r="M577" s="1">
        <f t="shared" si="59"/>
        <v>98</v>
      </c>
      <c r="N577" s="4">
        <f t="shared" si="60"/>
        <v>2.4500000000000002</v>
      </c>
      <c r="O577" s="1">
        <f t="shared" si="61"/>
        <v>29580</v>
      </c>
      <c r="P577" s="5">
        <f t="shared" si="62"/>
        <v>4.5789473684210522</v>
      </c>
      <c r="Q577" s="1" t="str">
        <f>VLOOKUP(B577,dim_stores[#All],2,FALSE)</f>
        <v>Bengaluru</v>
      </c>
      <c r="R577" s="1" t="str">
        <f>VLOOKUP(D577,dim_products[#All],3,FALSE)</f>
        <v>Home Appliances</v>
      </c>
      <c r="S577" s="5"/>
    </row>
    <row r="578" spans="1:19" x14ac:dyDescent="0.25">
      <c r="A578" s="1" t="s">
        <v>614</v>
      </c>
      <c r="B578" t="s">
        <v>67</v>
      </c>
      <c r="C578" t="s">
        <v>10</v>
      </c>
      <c r="D578" t="s">
        <v>85</v>
      </c>
      <c r="E578">
        <v>90</v>
      </c>
      <c r="F578" t="s">
        <v>17</v>
      </c>
      <c r="G578" s="1">
        <f t="shared" ref="G578:G641" si="63">IF(F578="25% OFF", E578*(1-0.25),IF(F578="50% OFF", E578*(1-0.5),IF(F578="33% OFF", E578*(1-0.33),IF(F578="500 CAshback", E578-500,IF(F578="BOGOF", E578/2,E578)))))</f>
        <v>67.5</v>
      </c>
      <c r="H578">
        <v>54</v>
      </c>
      <c r="I578" s="1">
        <f t="shared" ref="I578:I641" si="64">E578*H578</f>
        <v>4860</v>
      </c>
      <c r="J578">
        <v>45</v>
      </c>
      <c r="K578" s="1">
        <f t="shared" ref="K578:K641" si="65">J578*G578</f>
        <v>3037.5</v>
      </c>
      <c r="L578" s="1">
        <f>fact_events[[#This Row],[revenue_(before_promo)]]+fact_events[[#This Row],[revenue_(after_promo)]]</f>
        <v>7897.5</v>
      </c>
      <c r="M578" s="1">
        <f t="shared" ref="M578:M641" si="66">J578-H578</f>
        <v>-9</v>
      </c>
      <c r="N578" s="4">
        <f t="shared" ref="N578:N641" si="67">M578/H578</f>
        <v>-0.16666666666666666</v>
      </c>
      <c r="O578" s="1">
        <f t="shared" ref="O578:O641" si="68">K578-I578</f>
        <v>-1822.5</v>
      </c>
      <c r="P578" s="5">
        <f t="shared" ref="P578:P641" si="69">O578/6460</f>
        <v>-0.28212074303405571</v>
      </c>
      <c r="Q578" s="1" t="str">
        <f>VLOOKUP(B578,dim_stores[#All],2,FALSE)</f>
        <v>Bengaluru</v>
      </c>
      <c r="R578" s="1" t="str">
        <f>VLOOKUP(D578,dim_products[#All],3,FALSE)</f>
        <v>Personal Care</v>
      </c>
      <c r="S578" s="5"/>
    </row>
    <row r="579" spans="1:19" x14ac:dyDescent="0.25">
      <c r="A579" s="1" t="s">
        <v>615</v>
      </c>
      <c r="B579" t="s">
        <v>65</v>
      </c>
      <c r="C579" t="s">
        <v>10</v>
      </c>
      <c r="D579" t="s">
        <v>35</v>
      </c>
      <c r="E579">
        <v>350</v>
      </c>
      <c r="F579" t="s">
        <v>21</v>
      </c>
      <c r="G579" s="1">
        <f t="shared" si="63"/>
        <v>175</v>
      </c>
      <c r="H579">
        <v>111</v>
      </c>
      <c r="I579" s="1">
        <f t="shared" si="64"/>
        <v>38850</v>
      </c>
      <c r="J579">
        <v>441</v>
      </c>
      <c r="K579" s="1">
        <f t="shared" si="65"/>
        <v>77175</v>
      </c>
      <c r="L579" s="1">
        <f>fact_events[[#This Row],[revenue_(before_promo)]]+fact_events[[#This Row],[revenue_(after_promo)]]</f>
        <v>116025</v>
      </c>
      <c r="M579" s="1">
        <f t="shared" si="66"/>
        <v>330</v>
      </c>
      <c r="N579" s="4">
        <f t="shared" si="67"/>
        <v>2.9729729729729728</v>
      </c>
      <c r="O579" s="1">
        <f t="shared" si="68"/>
        <v>38325</v>
      </c>
      <c r="P579" s="5">
        <f t="shared" si="69"/>
        <v>5.9326625386996907</v>
      </c>
      <c r="Q579" s="1" t="str">
        <f>VLOOKUP(B579,dim_stores[#All],2,FALSE)</f>
        <v>Hyderabad</v>
      </c>
      <c r="R579" s="1" t="str">
        <f>VLOOKUP(D579,dim_products[#All],3,FALSE)</f>
        <v>Home Appliances</v>
      </c>
      <c r="S579" s="5"/>
    </row>
    <row r="580" spans="1:19" x14ac:dyDescent="0.25">
      <c r="A580" s="1" t="s">
        <v>616</v>
      </c>
      <c r="B580" t="s">
        <v>70</v>
      </c>
      <c r="C580" t="s">
        <v>15</v>
      </c>
      <c r="D580" t="s">
        <v>20</v>
      </c>
      <c r="E580">
        <v>300</v>
      </c>
      <c r="F580" t="s">
        <v>21</v>
      </c>
      <c r="G580" s="1">
        <f t="shared" si="63"/>
        <v>150</v>
      </c>
      <c r="H580">
        <v>61</v>
      </c>
      <c r="I580" s="1">
        <f t="shared" si="64"/>
        <v>18300</v>
      </c>
      <c r="J580">
        <v>236</v>
      </c>
      <c r="K580" s="1">
        <f t="shared" si="65"/>
        <v>35400</v>
      </c>
      <c r="L580" s="1">
        <f>fact_events[[#This Row],[revenue_(before_promo)]]+fact_events[[#This Row],[revenue_(after_promo)]]</f>
        <v>53700</v>
      </c>
      <c r="M580" s="1">
        <f t="shared" si="66"/>
        <v>175</v>
      </c>
      <c r="N580" s="4">
        <f t="shared" si="67"/>
        <v>2.8688524590163933</v>
      </c>
      <c r="O580" s="1">
        <f t="shared" si="68"/>
        <v>17100</v>
      </c>
      <c r="P580" s="5">
        <f t="shared" si="69"/>
        <v>2.6470588235294117</v>
      </c>
      <c r="Q580" s="1" t="str">
        <f>VLOOKUP(B580,dim_stores[#All],2,FALSE)</f>
        <v>Chennai</v>
      </c>
      <c r="R580" s="1" t="str">
        <f>VLOOKUP(D580,dim_products[#All],3,FALSE)</f>
        <v>Home Care</v>
      </c>
      <c r="S580" s="5"/>
    </row>
    <row r="581" spans="1:19" x14ac:dyDescent="0.25">
      <c r="A581" s="1" t="s">
        <v>617</v>
      </c>
      <c r="B581" t="s">
        <v>23</v>
      </c>
      <c r="C581" t="s">
        <v>10</v>
      </c>
      <c r="D581" t="s">
        <v>24</v>
      </c>
      <c r="E581">
        <v>3000</v>
      </c>
      <c r="F581" t="s">
        <v>25</v>
      </c>
      <c r="G581" s="1">
        <f t="shared" si="63"/>
        <v>2500</v>
      </c>
      <c r="H581">
        <v>82</v>
      </c>
      <c r="I581" s="1">
        <f t="shared" si="64"/>
        <v>246000</v>
      </c>
      <c r="J581">
        <v>190</v>
      </c>
      <c r="K581" s="1">
        <f t="shared" si="65"/>
        <v>475000</v>
      </c>
      <c r="L581" s="1">
        <f>fact_events[[#This Row],[revenue_(before_promo)]]+fact_events[[#This Row],[revenue_(after_promo)]]</f>
        <v>721000</v>
      </c>
      <c r="M581" s="1">
        <f t="shared" si="66"/>
        <v>108</v>
      </c>
      <c r="N581" s="4">
        <f t="shared" si="67"/>
        <v>1.3170731707317074</v>
      </c>
      <c r="O581" s="1">
        <f t="shared" si="68"/>
        <v>229000</v>
      </c>
      <c r="P581" s="5">
        <f t="shared" si="69"/>
        <v>35.44891640866873</v>
      </c>
      <c r="Q581" s="1" t="str">
        <f>VLOOKUP(B581,dim_stores[#All],2,FALSE)</f>
        <v>Coimbatore</v>
      </c>
      <c r="R581" s="1" t="str">
        <f>VLOOKUP(D581,dim_products[#All],3,FALSE)</f>
        <v>Combo1</v>
      </c>
      <c r="S581" s="5"/>
    </row>
    <row r="582" spans="1:19" x14ac:dyDescent="0.25">
      <c r="A582" s="1" t="s">
        <v>618</v>
      </c>
      <c r="B582" t="s">
        <v>161</v>
      </c>
      <c r="C582" t="s">
        <v>15</v>
      </c>
      <c r="D582" t="s">
        <v>11</v>
      </c>
      <c r="E582">
        <v>190</v>
      </c>
      <c r="F582" t="s">
        <v>12</v>
      </c>
      <c r="G582" s="1">
        <f t="shared" si="63"/>
        <v>95</v>
      </c>
      <c r="H582">
        <v>87</v>
      </c>
      <c r="I582" s="1">
        <f t="shared" si="64"/>
        <v>16530</v>
      </c>
      <c r="J582">
        <v>114</v>
      </c>
      <c r="K582" s="1">
        <f t="shared" si="65"/>
        <v>10830</v>
      </c>
      <c r="L582" s="1">
        <f>fact_events[[#This Row],[revenue_(before_promo)]]+fact_events[[#This Row],[revenue_(after_promo)]]</f>
        <v>27360</v>
      </c>
      <c r="M582" s="1">
        <f t="shared" si="66"/>
        <v>27</v>
      </c>
      <c r="N582" s="4">
        <f t="shared" si="67"/>
        <v>0.31034482758620691</v>
      </c>
      <c r="O582" s="1">
        <f t="shared" si="68"/>
        <v>-5700</v>
      </c>
      <c r="P582" s="5">
        <f t="shared" si="69"/>
        <v>-0.88235294117647056</v>
      </c>
      <c r="Q582" s="1" t="str">
        <f>VLOOKUP(B582,dim_stores[#All],2,FALSE)</f>
        <v>Chennai</v>
      </c>
      <c r="R582" s="1" t="str">
        <f>VLOOKUP(D582,dim_products[#All],3,FALSE)</f>
        <v>Personal Care</v>
      </c>
      <c r="S582" s="5"/>
    </row>
    <row r="583" spans="1:19" x14ac:dyDescent="0.25">
      <c r="A583" s="1" t="s">
        <v>619</v>
      </c>
      <c r="B583" t="s">
        <v>137</v>
      </c>
      <c r="C583" t="s">
        <v>10</v>
      </c>
      <c r="D583" t="s">
        <v>32</v>
      </c>
      <c r="E583">
        <v>50</v>
      </c>
      <c r="F583" t="s">
        <v>17</v>
      </c>
      <c r="G583" s="1">
        <f t="shared" si="63"/>
        <v>37.5</v>
      </c>
      <c r="H583">
        <v>19</v>
      </c>
      <c r="I583" s="1">
        <f t="shared" si="64"/>
        <v>950</v>
      </c>
      <c r="J583">
        <v>15</v>
      </c>
      <c r="K583" s="1">
        <f t="shared" si="65"/>
        <v>562.5</v>
      </c>
      <c r="L583" s="1">
        <f>fact_events[[#This Row],[revenue_(before_promo)]]+fact_events[[#This Row],[revenue_(after_promo)]]</f>
        <v>1512.5</v>
      </c>
      <c r="M583" s="1">
        <f t="shared" si="66"/>
        <v>-4</v>
      </c>
      <c r="N583" s="4">
        <f t="shared" si="67"/>
        <v>-0.21052631578947367</v>
      </c>
      <c r="O583" s="1">
        <f t="shared" si="68"/>
        <v>-387.5</v>
      </c>
      <c r="P583" s="5">
        <f t="shared" si="69"/>
        <v>-5.9984520123839008E-2</v>
      </c>
      <c r="Q583" s="1" t="str">
        <f>VLOOKUP(B583,dim_stores[#All],2,FALSE)</f>
        <v>Mangalore</v>
      </c>
      <c r="R583" s="1" t="str">
        <f>VLOOKUP(D583,dim_products[#All],3,FALSE)</f>
        <v>Personal Care</v>
      </c>
      <c r="S583" s="5"/>
    </row>
    <row r="584" spans="1:19" x14ac:dyDescent="0.25">
      <c r="A584" s="1" t="s">
        <v>620</v>
      </c>
      <c r="B584" t="s">
        <v>42</v>
      </c>
      <c r="C584" t="s">
        <v>10</v>
      </c>
      <c r="D584" t="s">
        <v>11</v>
      </c>
      <c r="E584">
        <v>190</v>
      </c>
      <c r="F584" t="s">
        <v>12</v>
      </c>
      <c r="G584" s="1">
        <f t="shared" si="63"/>
        <v>95</v>
      </c>
      <c r="H584">
        <v>61</v>
      </c>
      <c r="I584" s="1">
        <f t="shared" si="64"/>
        <v>11590</v>
      </c>
      <c r="J584">
        <v>86</v>
      </c>
      <c r="K584" s="1">
        <f t="shared" si="65"/>
        <v>8170</v>
      </c>
      <c r="L584" s="1">
        <f>fact_events[[#This Row],[revenue_(before_promo)]]+fact_events[[#This Row],[revenue_(after_promo)]]</f>
        <v>19760</v>
      </c>
      <c r="M584" s="1">
        <f t="shared" si="66"/>
        <v>25</v>
      </c>
      <c r="N584" s="4">
        <f t="shared" si="67"/>
        <v>0.4098360655737705</v>
      </c>
      <c r="O584" s="1">
        <f t="shared" si="68"/>
        <v>-3420</v>
      </c>
      <c r="P584" s="5">
        <f t="shared" si="69"/>
        <v>-0.52941176470588236</v>
      </c>
      <c r="Q584" s="1" t="str">
        <f>VLOOKUP(B584,dim_stores[#All],2,FALSE)</f>
        <v>Mysuru</v>
      </c>
      <c r="R584" s="1" t="str">
        <f>VLOOKUP(D584,dim_products[#All],3,FALSE)</f>
        <v>Personal Care</v>
      </c>
      <c r="S584" s="5"/>
    </row>
    <row r="585" spans="1:19" x14ac:dyDescent="0.25">
      <c r="A585" s="1" t="s">
        <v>621</v>
      </c>
      <c r="B585" t="s">
        <v>142</v>
      </c>
      <c r="C585" t="s">
        <v>15</v>
      </c>
      <c r="D585" t="s">
        <v>68</v>
      </c>
      <c r="E585">
        <v>1020</v>
      </c>
      <c r="F585" t="s">
        <v>21</v>
      </c>
      <c r="G585" s="1">
        <f t="shared" si="63"/>
        <v>510</v>
      </c>
      <c r="H585">
        <v>36</v>
      </c>
      <c r="I585" s="1">
        <f t="shared" si="64"/>
        <v>36720</v>
      </c>
      <c r="J585">
        <v>126</v>
      </c>
      <c r="K585" s="1">
        <f t="shared" si="65"/>
        <v>64260</v>
      </c>
      <c r="L585" s="1">
        <f>fact_events[[#This Row],[revenue_(before_promo)]]+fact_events[[#This Row],[revenue_(after_promo)]]</f>
        <v>100980</v>
      </c>
      <c r="M585" s="1">
        <f t="shared" si="66"/>
        <v>90</v>
      </c>
      <c r="N585" s="4">
        <f t="shared" si="67"/>
        <v>2.5</v>
      </c>
      <c r="O585" s="1">
        <f t="shared" si="68"/>
        <v>27540</v>
      </c>
      <c r="P585" s="5">
        <f t="shared" si="69"/>
        <v>4.2631578947368425</v>
      </c>
      <c r="Q585" s="1" t="str">
        <f>VLOOKUP(B585,dim_stores[#All],2,FALSE)</f>
        <v>Madurai</v>
      </c>
      <c r="R585" s="1" t="str">
        <f>VLOOKUP(D585,dim_products[#All],3,FALSE)</f>
        <v>Home Appliances</v>
      </c>
      <c r="S585" s="5"/>
    </row>
    <row r="586" spans="1:19" x14ac:dyDescent="0.25">
      <c r="A586" s="1" t="s">
        <v>622</v>
      </c>
      <c r="B586" t="s">
        <v>42</v>
      </c>
      <c r="C586" t="s">
        <v>15</v>
      </c>
      <c r="D586" t="s">
        <v>48</v>
      </c>
      <c r="E586">
        <v>62</v>
      </c>
      <c r="F586" t="s">
        <v>12</v>
      </c>
      <c r="G586" s="1">
        <f t="shared" si="63"/>
        <v>31</v>
      </c>
      <c r="H586">
        <v>77</v>
      </c>
      <c r="I586" s="1">
        <f t="shared" si="64"/>
        <v>4774</v>
      </c>
      <c r="J586">
        <v>97</v>
      </c>
      <c r="K586" s="1">
        <f t="shared" si="65"/>
        <v>3007</v>
      </c>
      <c r="L586" s="1">
        <f>fact_events[[#This Row],[revenue_(before_promo)]]+fact_events[[#This Row],[revenue_(after_promo)]]</f>
        <v>7781</v>
      </c>
      <c r="M586" s="1">
        <f t="shared" si="66"/>
        <v>20</v>
      </c>
      <c r="N586" s="4">
        <f t="shared" si="67"/>
        <v>0.25974025974025972</v>
      </c>
      <c r="O586" s="1">
        <f t="shared" si="68"/>
        <v>-1767</v>
      </c>
      <c r="P586" s="5">
        <f t="shared" si="69"/>
        <v>-0.27352941176470591</v>
      </c>
      <c r="Q586" s="1" t="str">
        <f>VLOOKUP(B586,dim_stores[#All],2,FALSE)</f>
        <v>Mysuru</v>
      </c>
      <c r="R586" s="1" t="str">
        <f>VLOOKUP(D586,dim_products[#All],3,FALSE)</f>
        <v>Personal Care</v>
      </c>
      <c r="S586" s="5"/>
    </row>
    <row r="587" spans="1:19" x14ac:dyDescent="0.25">
      <c r="A587" s="1" t="s">
        <v>623</v>
      </c>
      <c r="B587" t="s">
        <v>63</v>
      </c>
      <c r="C587" t="s">
        <v>10</v>
      </c>
      <c r="D587" t="s">
        <v>85</v>
      </c>
      <c r="E587">
        <v>90</v>
      </c>
      <c r="F587" t="s">
        <v>17</v>
      </c>
      <c r="G587" s="1">
        <f t="shared" si="63"/>
        <v>67.5</v>
      </c>
      <c r="H587">
        <v>40</v>
      </c>
      <c r="I587" s="1">
        <f t="shared" si="64"/>
        <v>3600</v>
      </c>
      <c r="J587">
        <v>28</v>
      </c>
      <c r="K587" s="1">
        <f t="shared" si="65"/>
        <v>1890</v>
      </c>
      <c r="L587" s="1">
        <f>fact_events[[#This Row],[revenue_(before_promo)]]+fact_events[[#This Row],[revenue_(after_promo)]]</f>
        <v>5490</v>
      </c>
      <c r="M587" s="1">
        <f t="shared" si="66"/>
        <v>-12</v>
      </c>
      <c r="N587" s="4">
        <f t="shared" si="67"/>
        <v>-0.3</v>
      </c>
      <c r="O587" s="1">
        <f t="shared" si="68"/>
        <v>-1710</v>
      </c>
      <c r="P587" s="5">
        <f t="shared" si="69"/>
        <v>-0.26470588235294118</v>
      </c>
      <c r="Q587" s="1" t="str">
        <f>VLOOKUP(B587,dim_stores[#All],2,FALSE)</f>
        <v>Visakhapatnam</v>
      </c>
      <c r="R587" s="1" t="str">
        <f>VLOOKUP(D587,dim_products[#All],3,FALSE)</f>
        <v>Personal Care</v>
      </c>
      <c r="S587" s="5"/>
    </row>
    <row r="588" spans="1:19" x14ac:dyDescent="0.25">
      <c r="A588" s="1" t="s">
        <v>624</v>
      </c>
      <c r="B588" t="s">
        <v>58</v>
      </c>
      <c r="C588" t="s">
        <v>10</v>
      </c>
      <c r="D588" t="s">
        <v>85</v>
      </c>
      <c r="E588">
        <v>90</v>
      </c>
      <c r="F588" t="s">
        <v>17</v>
      </c>
      <c r="G588" s="1">
        <f t="shared" si="63"/>
        <v>67.5</v>
      </c>
      <c r="H588">
        <v>63</v>
      </c>
      <c r="I588" s="1">
        <f t="shared" si="64"/>
        <v>5670</v>
      </c>
      <c r="J588">
        <v>53</v>
      </c>
      <c r="K588" s="1">
        <f t="shared" si="65"/>
        <v>3577.5</v>
      </c>
      <c r="L588" s="1">
        <f>fact_events[[#This Row],[revenue_(before_promo)]]+fact_events[[#This Row],[revenue_(after_promo)]]</f>
        <v>9247.5</v>
      </c>
      <c r="M588" s="1">
        <f t="shared" si="66"/>
        <v>-10</v>
      </c>
      <c r="N588" s="4">
        <f t="shared" si="67"/>
        <v>-0.15873015873015872</v>
      </c>
      <c r="O588" s="1">
        <f t="shared" si="68"/>
        <v>-2092.5</v>
      </c>
      <c r="P588" s="5">
        <f t="shared" si="69"/>
        <v>-0.32391640866873067</v>
      </c>
      <c r="Q588" s="1" t="str">
        <f>VLOOKUP(B588,dim_stores[#All],2,FALSE)</f>
        <v>Chennai</v>
      </c>
      <c r="R588" s="1" t="str">
        <f>VLOOKUP(D588,dim_products[#All],3,FALSE)</f>
        <v>Personal Care</v>
      </c>
      <c r="S588" s="5"/>
    </row>
    <row r="589" spans="1:19" x14ac:dyDescent="0.25">
      <c r="A589" s="1" t="s">
        <v>625</v>
      </c>
      <c r="B589" t="s">
        <v>37</v>
      </c>
      <c r="C589" t="s">
        <v>10</v>
      </c>
      <c r="D589" t="s">
        <v>16</v>
      </c>
      <c r="E589">
        <v>200</v>
      </c>
      <c r="F589" t="s">
        <v>21</v>
      </c>
      <c r="G589" s="1">
        <f t="shared" si="63"/>
        <v>100</v>
      </c>
      <c r="H589">
        <v>336</v>
      </c>
      <c r="I589" s="1">
        <f t="shared" si="64"/>
        <v>67200</v>
      </c>
      <c r="J589">
        <v>913</v>
      </c>
      <c r="K589" s="1">
        <f t="shared" si="65"/>
        <v>91300</v>
      </c>
      <c r="L589" s="1">
        <f>fact_events[[#This Row],[revenue_(before_promo)]]+fact_events[[#This Row],[revenue_(after_promo)]]</f>
        <v>158500</v>
      </c>
      <c r="M589" s="1">
        <f t="shared" si="66"/>
        <v>577</v>
      </c>
      <c r="N589" s="4">
        <f t="shared" si="67"/>
        <v>1.7172619047619047</v>
      </c>
      <c r="O589" s="1">
        <f t="shared" si="68"/>
        <v>24100</v>
      </c>
      <c r="P589" s="5">
        <f t="shared" si="69"/>
        <v>3.7306501547987616</v>
      </c>
      <c r="Q589" s="1" t="str">
        <f>VLOOKUP(B589,dim_stores[#All],2,FALSE)</f>
        <v>Coimbatore</v>
      </c>
      <c r="R589" s="1" t="str">
        <f>VLOOKUP(D589,dim_products[#All],3,FALSE)</f>
        <v>Grocery &amp; Staples</v>
      </c>
      <c r="S589" s="5"/>
    </row>
    <row r="590" spans="1:19" x14ac:dyDescent="0.25">
      <c r="A590" s="1" t="s">
        <v>626</v>
      </c>
      <c r="B590" t="s">
        <v>113</v>
      </c>
      <c r="C590" t="s">
        <v>15</v>
      </c>
      <c r="D590" t="s">
        <v>85</v>
      </c>
      <c r="E590">
        <v>110</v>
      </c>
      <c r="F590" t="s">
        <v>12</v>
      </c>
      <c r="G590" s="1">
        <f t="shared" si="63"/>
        <v>55</v>
      </c>
      <c r="H590">
        <v>59</v>
      </c>
      <c r="I590" s="1">
        <f t="shared" si="64"/>
        <v>6490</v>
      </c>
      <c r="J590">
        <v>67</v>
      </c>
      <c r="K590" s="1">
        <f t="shared" si="65"/>
        <v>3685</v>
      </c>
      <c r="L590" s="1">
        <f>fact_events[[#This Row],[revenue_(before_promo)]]+fact_events[[#This Row],[revenue_(after_promo)]]</f>
        <v>10175</v>
      </c>
      <c r="M590" s="1">
        <f t="shared" si="66"/>
        <v>8</v>
      </c>
      <c r="N590" s="4">
        <f t="shared" si="67"/>
        <v>0.13559322033898305</v>
      </c>
      <c r="O590" s="1">
        <f t="shared" si="68"/>
        <v>-2805</v>
      </c>
      <c r="P590" s="5">
        <f t="shared" si="69"/>
        <v>-0.43421052631578949</v>
      </c>
      <c r="Q590" s="1" t="str">
        <f>VLOOKUP(B590,dim_stores[#All],2,FALSE)</f>
        <v>Chennai</v>
      </c>
      <c r="R590" s="1" t="str">
        <f>VLOOKUP(D590,dim_products[#All],3,FALSE)</f>
        <v>Personal Care</v>
      </c>
      <c r="S590" s="5"/>
    </row>
    <row r="591" spans="1:19" x14ac:dyDescent="0.25">
      <c r="A591" s="1" t="s">
        <v>627</v>
      </c>
      <c r="B591" t="s">
        <v>52</v>
      </c>
      <c r="C591" t="s">
        <v>15</v>
      </c>
      <c r="D591" t="s">
        <v>85</v>
      </c>
      <c r="E591">
        <v>110</v>
      </c>
      <c r="F591" t="s">
        <v>12</v>
      </c>
      <c r="G591" s="1">
        <f t="shared" si="63"/>
        <v>55</v>
      </c>
      <c r="H591">
        <v>63</v>
      </c>
      <c r="I591" s="1">
        <f t="shared" si="64"/>
        <v>6930</v>
      </c>
      <c r="J591">
        <v>86</v>
      </c>
      <c r="K591" s="1">
        <f t="shared" si="65"/>
        <v>4730</v>
      </c>
      <c r="L591" s="1">
        <f>fact_events[[#This Row],[revenue_(before_promo)]]+fact_events[[#This Row],[revenue_(after_promo)]]</f>
        <v>11660</v>
      </c>
      <c r="M591" s="1">
        <f t="shared" si="66"/>
        <v>23</v>
      </c>
      <c r="N591" s="4">
        <f t="shared" si="67"/>
        <v>0.36507936507936506</v>
      </c>
      <c r="O591" s="1">
        <f t="shared" si="68"/>
        <v>-2200</v>
      </c>
      <c r="P591" s="5">
        <f t="shared" si="69"/>
        <v>-0.34055727554179566</v>
      </c>
      <c r="Q591" s="1" t="str">
        <f>VLOOKUP(B591,dim_stores[#All],2,FALSE)</f>
        <v>Visakhapatnam</v>
      </c>
      <c r="R591" s="1" t="str">
        <f>VLOOKUP(D591,dim_products[#All],3,FALSE)</f>
        <v>Personal Care</v>
      </c>
      <c r="S591" s="5"/>
    </row>
    <row r="592" spans="1:19" x14ac:dyDescent="0.25">
      <c r="A592" s="1" t="s">
        <v>628</v>
      </c>
      <c r="B592" t="s">
        <v>99</v>
      </c>
      <c r="C592" t="s">
        <v>10</v>
      </c>
      <c r="D592" t="s">
        <v>24</v>
      </c>
      <c r="E592">
        <v>3000</v>
      </c>
      <c r="F592" t="s">
        <v>25</v>
      </c>
      <c r="G592" s="1">
        <f t="shared" si="63"/>
        <v>2500</v>
      </c>
      <c r="H592">
        <v>91</v>
      </c>
      <c r="I592" s="1">
        <f t="shared" si="64"/>
        <v>273000</v>
      </c>
      <c r="J592">
        <v>211</v>
      </c>
      <c r="K592" s="1">
        <f t="shared" si="65"/>
        <v>527500</v>
      </c>
      <c r="L592" s="1">
        <f>fact_events[[#This Row],[revenue_(before_promo)]]+fact_events[[#This Row],[revenue_(after_promo)]]</f>
        <v>800500</v>
      </c>
      <c r="M592" s="1">
        <f t="shared" si="66"/>
        <v>120</v>
      </c>
      <c r="N592" s="4">
        <f t="shared" si="67"/>
        <v>1.3186813186813187</v>
      </c>
      <c r="O592" s="1">
        <f t="shared" si="68"/>
        <v>254500</v>
      </c>
      <c r="P592" s="5">
        <f t="shared" si="69"/>
        <v>39.39628482972136</v>
      </c>
      <c r="Q592" s="1" t="str">
        <f>VLOOKUP(B592,dim_stores[#All],2,FALSE)</f>
        <v>Coimbatore</v>
      </c>
      <c r="R592" s="1" t="str">
        <f>VLOOKUP(D592,dim_products[#All],3,FALSE)</f>
        <v>Combo1</v>
      </c>
      <c r="S592" s="5"/>
    </row>
    <row r="593" spans="1:19" x14ac:dyDescent="0.25">
      <c r="A593" s="1" t="s">
        <v>629</v>
      </c>
      <c r="B593" t="s">
        <v>67</v>
      </c>
      <c r="C593" t="s">
        <v>15</v>
      </c>
      <c r="D593" t="s">
        <v>11</v>
      </c>
      <c r="E593">
        <v>190</v>
      </c>
      <c r="F593" t="s">
        <v>12</v>
      </c>
      <c r="G593" s="1">
        <f t="shared" si="63"/>
        <v>95</v>
      </c>
      <c r="H593">
        <v>80</v>
      </c>
      <c r="I593" s="1">
        <f t="shared" si="64"/>
        <v>15200</v>
      </c>
      <c r="J593">
        <v>108</v>
      </c>
      <c r="K593" s="1">
        <f t="shared" si="65"/>
        <v>10260</v>
      </c>
      <c r="L593" s="1">
        <f>fact_events[[#This Row],[revenue_(before_promo)]]+fact_events[[#This Row],[revenue_(after_promo)]]</f>
        <v>25460</v>
      </c>
      <c r="M593" s="1">
        <f t="shared" si="66"/>
        <v>28</v>
      </c>
      <c r="N593" s="4">
        <f t="shared" si="67"/>
        <v>0.35</v>
      </c>
      <c r="O593" s="1">
        <f t="shared" si="68"/>
        <v>-4940</v>
      </c>
      <c r="P593" s="5">
        <f t="shared" si="69"/>
        <v>-0.76470588235294112</v>
      </c>
      <c r="Q593" s="1" t="str">
        <f>VLOOKUP(B593,dim_stores[#All],2,FALSE)</f>
        <v>Bengaluru</v>
      </c>
      <c r="R593" s="1" t="str">
        <f>VLOOKUP(D593,dim_products[#All],3,FALSE)</f>
        <v>Personal Care</v>
      </c>
      <c r="S593" s="5"/>
    </row>
    <row r="594" spans="1:19" x14ac:dyDescent="0.25">
      <c r="A594" s="1" t="s">
        <v>630</v>
      </c>
      <c r="B594" t="s">
        <v>34</v>
      </c>
      <c r="C594" t="s">
        <v>10</v>
      </c>
      <c r="D594" t="s">
        <v>16</v>
      </c>
      <c r="E594">
        <v>200</v>
      </c>
      <c r="F594" t="s">
        <v>21</v>
      </c>
      <c r="G594" s="1">
        <f t="shared" si="63"/>
        <v>100</v>
      </c>
      <c r="H594">
        <v>376</v>
      </c>
      <c r="I594" s="1">
        <f t="shared" si="64"/>
        <v>75200</v>
      </c>
      <c r="J594">
        <v>1447</v>
      </c>
      <c r="K594" s="1">
        <f t="shared" si="65"/>
        <v>144700</v>
      </c>
      <c r="L594" s="1">
        <f>fact_events[[#This Row],[revenue_(before_promo)]]+fact_events[[#This Row],[revenue_(after_promo)]]</f>
        <v>219900</v>
      </c>
      <c r="M594" s="1">
        <f t="shared" si="66"/>
        <v>1071</v>
      </c>
      <c r="N594" s="4">
        <f t="shared" si="67"/>
        <v>2.8484042553191489</v>
      </c>
      <c r="O594" s="1">
        <f t="shared" si="68"/>
        <v>69500</v>
      </c>
      <c r="P594" s="5">
        <f t="shared" si="69"/>
        <v>10.758513931888546</v>
      </c>
      <c r="Q594" s="1" t="str">
        <f>VLOOKUP(B594,dim_stores[#All],2,FALSE)</f>
        <v>Hyderabad</v>
      </c>
      <c r="R594" s="1" t="str">
        <f>VLOOKUP(D594,dim_products[#All],3,FALSE)</f>
        <v>Grocery &amp; Staples</v>
      </c>
      <c r="S594" s="5"/>
    </row>
    <row r="595" spans="1:19" x14ac:dyDescent="0.25">
      <c r="A595" s="1" t="s">
        <v>631</v>
      </c>
      <c r="B595" t="s">
        <v>161</v>
      </c>
      <c r="C595" t="s">
        <v>10</v>
      </c>
      <c r="D595" t="s">
        <v>85</v>
      </c>
      <c r="E595">
        <v>90</v>
      </c>
      <c r="F595" t="s">
        <v>17</v>
      </c>
      <c r="G595" s="1">
        <f t="shared" si="63"/>
        <v>67.5</v>
      </c>
      <c r="H595">
        <v>54</v>
      </c>
      <c r="I595" s="1">
        <f t="shared" si="64"/>
        <v>4860</v>
      </c>
      <c r="J595">
        <v>51</v>
      </c>
      <c r="K595" s="1">
        <f t="shared" si="65"/>
        <v>3442.5</v>
      </c>
      <c r="L595" s="1">
        <f>fact_events[[#This Row],[revenue_(before_promo)]]+fact_events[[#This Row],[revenue_(after_promo)]]</f>
        <v>8302.5</v>
      </c>
      <c r="M595" s="1">
        <f t="shared" si="66"/>
        <v>-3</v>
      </c>
      <c r="N595" s="4">
        <f t="shared" si="67"/>
        <v>-5.5555555555555552E-2</v>
      </c>
      <c r="O595" s="1">
        <f t="shared" si="68"/>
        <v>-1417.5</v>
      </c>
      <c r="P595" s="5">
        <f t="shared" si="69"/>
        <v>-0.21942724458204335</v>
      </c>
      <c r="Q595" s="1" t="str">
        <f>VLOOKUP(B595,dim_stores[#All],2,FALSE)</f>
        <v>Chennai</v>
      </c>
      <c r="R595" s="1" t="str">
        <f>VLOOKUP(D595,dim_products[#All],3,FALSE)</f>
        <v>Personal Care</v>
      </c>
      <c r="S595" s="5"/>
    </row>
    <row r="596" spans="1:19" x14ac:dyDescent="0.25">
      <c r="A596" s="1" t="s">
        <v>632</v>
      </c>
      <c r="B596" t="s">
        <v>81</v>
      </c>
      <c r="C596" t="s">
        <v>10</v>
      </c>
      <c r="D596" t="s">
        <v>85</v>
      </c>
      <c r="E596">
        <v>90</v>
      </c>
      <c r="F596" t="s">
        <v>17</v>
      </c>
      <c r="G596" s="1">
        <f t="shared" si="63"/>
        <v>67.5</v>
      </c>
      <c r="H596">
        <v>57</v>
      </c>
      <c r="I596" s="1">
        <f t="shared" si="64"/>
        <v>5130</v>
      </c>
      <c r="J596">
        <v>47</v>
      </c>
      <c r="K596" s="1">
        <f t="shared" si="65"/>
        <v>3172.5</v>
      </c>
      <c r="L596" s="1">
        <f>fact_events[[#This Row],[revenue_(before_promo)]]+fact_events[[#This Row],[revenue_(after_promo)]]</f>
        <v>8302.5</v>
      </c>
      <c r="M596" s="1">
        <f t="shared" si="66"/>
        <v>-10</v>
      </c>
      <c r="N596" s="4">
        <f t="shared" si="67"/>
        <v>-0.17543859649122806</v>
      </c>
      <c r="O596" s="1">
        <f t="shared" si="68"/>
        <v>-1957.5</v>
      </c>
      <c r="P596" s="5">
        <f t="shared" si="69"/>
        <v>-0.30301857585139319</v>
      </c>
      <c r="Q596" s="1" t="str">
        <f>VLOOKUP(B596,dim_stores[#All],2,FALSE)</f>
        <v>Madurai</v>
      </c>
      <c r="R596" s="1" t="str">
        <f>VLOOKUP(D596,dim_products[#All],3,FALSE)</f>
        <v>Personal Care</v>
      </c>
      <c r="S596" s="5"/>
    </row>
    <row r="597" spans="1:19" x14ac:dyDescent="0.25">
      <c r="A597" s="1" t="s">
        <v>633</v>
      </c>
      <c r="B597" t="s">
        <v>93</v>
      </c>
      <c r="C597" t="s">
        <v>15</v>
      </c>
      <c r="D597" t="s">
        <v>35</v>
      </c>
      <c r="E597">
        <v>350</v>
      </c>
      <c r="F597" t="s">
        <v>21</v>
      </c>
      <c r="G597" s="1">
        <f t="shared" si="63"/>
        <v>175</v>
      </c>
      <c r="H597">
        <v>71</v>
      </c>
      <c r="I597" s="1">
        <f t="shared" si="64"/>
        <v>24850</v>
      </c>
      <c r="J597">
        <v>248</v>
      </c>
      <c r="K597" s="1">
        <f t="shared" si="65"/>
        <v>43400</v>
      </c>
      <c r="L597" s="1">
        <f>fact_events[[#This Row],[revenue_(before_promo)]]+fact_events[[#This Row],[revenue_(after_promo)]]</f>
        <v>68250</v>
      </c>
      <c r="M597" s="1">
        <f t="shared" si="66"/>
        <v>177</v>
      </c>
      <c r="N597" s="4">
        <f t="shared" si="67"/>
        <v>2.492957746478873</v>
      </c>
      <c r="O597" s="1">
        <f t="shared" si="68"/>
        <v>18550</v>
      </c>
      <c r="P597" s="5">
        <f t="shared" si="69"/>
        <v>2.8715170278637769</v>
      </c>
      <c r="Q597" s="1" t="str">
        <f>VLOOKUP(B597,dim_stores[#All],2,FALSE)</f>
        <v>Bengaluru</v>
      </c>
      <c r="R597" s="1" t="str">
        <f>VLOOKUP(D597,dim_products[#All],3,FALSE)</f>
        <v>Home Appliances</v>
      </c>
      <c r="S597" s="5"/>
    </row>
    <row r="598" spans="1:19" x14ac:dyDescent="0.25">
      <c r="A598" s="1" t="s">
        <v>634</v>
      </c>
      <c r="B598" t="s">
        <v>47</v>
      </c>
      <c r="C598" t="s">
        <v>10</v>
      </c>
      <c r="D598" t="s">
        <v>51</v>
      </c>
      <c r="E598">
        <v>370</v>
      </c>
      <c r="F598" t="s">
        <v>21</v>
      </c>
      <c r="G598" s="1">
        <f t="shared" si="63"/>
        <v>185</v>
      </c>
      <c r="H598">
        <v>483</v>
      </c>
      <c r="I598" s="1">
        <f t="shared" si="64"/>
        <v>178710</v>
      </c>
      <c r="J598">
        <v>1907</v>
      </c>
      <c r="K598" s="1">
        <f t="shared" si="65"/>
        <v>352795</v>
      </c>
      <c r="L598" s="1">
        <f>fact_events[[#This Row],[revenue_(before_promo)]]+fact_events[[#This Row],[revenue_(after_promo)]]</f>
        <v>531505</v>
      </c>
      <c r="M598" s="1">
        <f t="shared" si="66"/>
        <v>1424</v>
      </c>
      <c r="N598" s="4">
        <f t="shared" si="67"/>
        <v>2.9482401656314701</v>
      </c>
      <c r="O598" s="1">
        <f t="shared" si="68"/>
        <v>174085</v>
      </c>
      <c r="P598" s="5">
        <f t="shared" si="69"/>
        <v>26.94814241486068</v>
      </c>
      <c r="Q598" s="1" t="str">
        <f>VLOOKUP(B598,dim_stores[#All],2,FALSE)</f>
        <v>Chennai</v>
      </c>
      <c r="R598" s="1" t="str">
        <f>VLOOKUP(D598,dim_products[#All],3,FALSE)</f>
        <v>Grocery &amp; Staples</v>
      </c>
      <c r="S598" s="5"/>
    </row>
    <row r="599" spans="1:19" x14ac:dyDescent="0.25">
      <c r="A599" s="1" t="s">
        <v>635</v>
      </c>
      <c r="B599" t="s">
        <v>65</v>
      </c>
      <c r="C599" t="s">
        <v>15</v>
      </c>
      <c r="D599" t="s">
        <v>28</v>
      </c>
      <c r="E599">
        <v>55</v>
      </c>
      <c r="F599" t="s">
        <v>17</v>
      </c>
      <c r="G599" s="1">
        <f t="shared" si="63"/>
        <v>41.25</v>
      </c>
      <c r="H599">
        <v>106</v>
      </c>
      <c r="I599" s="1">
        <f t="shared" si="64"/>
        <v>5830</v>
      </c>
      <c r="J599">
        <v>102</v>
      </c>
      <c r="K599" s="1">
        <f t="shared" si="65"/>
        <v>4207.5</v>
      </c>
      <c r="L599" s="1">
        <f>fact_events[[#This Row],[revenue_(before_promo)]]+fact_events[[#This Row],[revenue_(after_promo)]]</f>
        <v>10037.5</v>
      </c>
      <c r="M599" s="1">
        <f t="shared" si="66"/>
        <v>-4</v>
      </c>
      <c r="N599" s="4">
        <f t="shared" si="67"/>
        <v>-3.7735849056603772E-2</v>
      </c>
      <c r="O599" s="1">
        <f t="shared" si="68"/>
        <v>-1622.5</v>
      </c>
      <c r="P599" s="5">
        <f t="shared" si="69"/>
        <v>-0.25116099071207432</v>
      </c>
      <c r="Q599" s="1" t="str">
        <f>VLOOKUP(B599,dim_stores[#All],2,FALSE)</f>
        <v>Hyderabad</v>
      </c>
      <c r="R599" s="1" t="str">
        <f>VLOOKUP(D599,dim_products[#All],3,FALSE)</f>
        <v>Home Care</v>
      </c>
      <c r="S599" s="5"/>
    </row>
    <row r="600" spans="1:19" x14ac:dyDescent="0.25">
      <c r="A600" s="1" t="s">
        <v>636</v>
      </c>
      <c r="B600" t="s">
        <v>119</v>
      </c>
      <c r="C600" t="s">
        <v>10</v>
      </c>
      <c r="D600" t="s">
        <v>11</v>
      </c>
      <c r="E600">
        <v>190</v>
      </c>
      <c r="F600" t="s">
        <v>12</v>
      </c>
      <c r="G600" s="1">
        <f t="shared" si="63"/>
        <v>95</v>
      </c>
      <c r="H600">
        <v>48</v>
      </c>
      <c r="I600" s="1">
        <f t="shared" si="64"/>
        <v>9120</v>
      </c>
      <c r="J600">
        <v>69</v>
      </c>
      <c r="K600" s="1">
        <f t="shared" si="65"/>
        <v>6555</v>
      </c>
      <c r="L600" s="1">
        <f>fact_events[[#This Row],[revenue_(before_promo)]]+fact_events[[#This Row],[revenue_(after_promo)]]</f>
        <v>15675</v>
      </c>
      <c r="M600" s="1">
        <f t="shared" si="66"/>
        <v>21</v>
      </c>
      <c r="N600" s="4">
        <f t="shared" si="67"/>
        <v>0.4375</v>
      </c>
      <c r="O600" s="1">
        <f t="shared" si="68"/>
        <v>-2565</v>
      </c>
      <c r="P600" s="5">
        <f t="shared" si="69"/>
        <v>-0.39705882352941174</v>
      </c>
      <c r="Q600" s="1" t="str">
        <f>VLOOKUP(B600,dim_stores[#All],2,FALSE)</f>
        <v>Chennai</v>
      </c>
      <c r="R600" s="1" t="str">
        <f>VLOOKUP(D600,dim_products[#All],3,FALSE)</f>
        <v>Personal Care</v>
      </c>
      <c r="S600" s="5"/>
    </row>
    <row r="601" spans="1:19" x14ac:dyDescent="0.25">
      <c r="A601" s="1" t="s">
        <v>637</v>
      </c>
      <c r="B601" t="s">
        <v>63</v>
      </c>
      <c r="C601" t="s">
        <v>10</v>
      </c>
      <c r="D601" t="s">
        <v>11</v>
      </c>
      <c r="E601">
        <v>190</v>
      </c>
      <c r="F601" t="s">
        <v>12</v>
      </c>
      <c r="G601" s="1">
        <f t="shared" si="63"/>
        <v>95</v>
      </c>
      <c r="H601">
        <v>28</v>
      </c>
      <c r="I601" s="1">
        <f t="shared" si="64"/>
        <v>5320</v>
      </c>
      <c r="J601">
        <v>40</v>
      </c>
      <c r="K601" s="1">
        <f t="shared" si="65"/>
        <v>3800</v>
      </c>
      <c r="L601" s="1">
        <f>fact_events[[#This Row],[revenue_(before_promo)]]+fact_events[[#This Row],[revenue_(after_promo)]]</f>
        <v>9120</v>
      </c>
      <c r="M601" s="1">
        <f t="shared" si="66"/>
        <v>12</v>
      </c>
      <c r="N601" s="4">
        <f t="shared" si="67"/>
        <v>0.42857142857142855</v>
      </c>
      <c r="O601" s="1">
        <f t="shared" si="68"/>
        <v>-1520</v>
      </c>
      <c r="P601" s="5">
        <f t="shared" si="69"/>
        <v>-0.23529411764705882</v>
      </c>
      <c r="Q601" s="1" t="str">
        <f>VLOOKUP(B601,dim_stores[#All],2,FALSE)</f>
        <v>Visakhapatnam</v>
      </c>
      <c r="R601" s="1" t="str">
        <f>VLOOKUP(D601,dim_products[#All],3,FALSE)</f>
        <v>Personal Care</v>
      </c>
      <c r="S601" s="5"/>
    </row>
    <row r="602" spans="1:19" x14ac:dyDescent="0.25">
      <c r="A602" s="1" t="s">
        <v>638</v>
      </c>
      <c r="B602" t="s">
        <v>50</v>
      </c>
      <c r="C602" t="s">
        <v>15</v>
      </c>
      <c r="D602" t="s">
        <v>38</v>
      </c>
      <c r="E602">
        <v>1190</v>
      </c>
      <c r="F602" t="s">
        <v>21</v>
      </c>
      <c r="G602" s="1">
        <f t="shared" si="63"/>
        <v>595</v>
      </c>
      <c r="H602">
        <v>43</v>
      </c>
      <c r="I602" s="1">
        <f t="shared" si="64"/>
        <v>51170</v>
      </c>
      <c r="J602">
        <v>145</v>
      </c>
      <c r="K602" s="1">
        <f t="shared" si="65"/>
        <v>86275</v>
      </c>
      <c r="L602" s="1">
        <f>fact_events[[#This Row],[revenue_(before_promo)]]+fact_events[[#This Row],[revenue_(after_promo)]]</f>
        <v>137445</v>
      </c>
      <c r="M602" s="1">
        <f t="shared" si="66"/>
        <v>102</v>
      </c>
      <c r="N602" s="4">
        <f t="shared" si="67"/>
        <v>2.3720930232558142</v>
      </c>
      <c r="O602" s="1">
        <f t="shared" si="68"/>
        <v>35105</v>
      </c>
      <c r="P602" s="5">
        <f t="shared" si="69"/>
        <v>5.4342105263157894</v>
      </c>
      <c r="Q602" s="1" t="str">
        <f>VLOOKUP(B602,dim_stores[#All],2,FALSE)</f>
        <v>Bengaluru</v>
      </c>
      <c r="R602" s="1" t="str">
        <f>VLOOKUP(D602,dim_products[#All],3,FALSE)</f>
        <v>Home Care</v>
      </c>
      <c r="S602" s="5"/>
    </row>
    <row r="603" spans="1:19" x14ac:dyDescent="0.25">
      <c r="A603" s="1" t="s">
        <v>1481</v>
      </c>
      <c r="B603" t="s">
        <v>93</v>
      </c>
      <c r="C603" t="s">
        <v>15</v>
      </c>
      <c r="D603" t="s">
        <v>28</v>
      </c>
      <c r="E603">
        <v>55</v>
      </c>
      <c r="F603" t="s">
        <v>17</v>
      </c>
      <c r="G603" s="1">
        <f t="shared" si="63"/>
        <v>41.25</v>
      </c>
      <c r="H603">
        <v>119</v>
      </c>
      <c r="I603" s="1">
        <f t="shared" si="64"/>
        <v>6545</v>
      </c>
      <c r="J603">
        <v>107</v>
      </c>
      <c r="K603" s="1">
        <f t="shared" si="65"/>
        <v>4413.75</v>
      </c>
      <c r="L603" s="1">
        <f>fact_events[[#This Row],[revenue_(before_promo)]]+fact_events[[#This Row],[revenue_(after_promo)]]</f>
        <v>10958.75</v>
      </c>
      <c r="M603" s="1">
        <f t="shared" si="66"/>
        <v>-12</v>
      </c>
      <c r="N603" s="4">
        <f t="shared" si="67"/>
        <v>-0.10084033613445378</v>
      </c>
      <c r="O603" s="1">
        <f t="shared" si="68"/>
        <v>-2131.25</v>
      </c>
      <c r="P603" s="5">
        <f t="shared" si="69"/>
        <v>-0.32991486068111453</v>
      </c>
      <c r="Q603" s="1" t="str">
        <f>VLOOKUP(B603,dim_stores[#All],2,FALSE)</f>
        <v>Bengaluru</v>
      </c>
      <c r="R603" s="1" t="str">
        <f>VLOOKUP(D603,dim_products[#All],3,FALSE)</f>
        <v>Home Care</v>
      </c>
      <c r="S603" s="5"/>
    </row>
    <row r="604" spans="1:19" x14ac:dyDescent="0.25">
      <c r="A604" s="1" t="s">
        <v>1481</v>
      </c>
      <c r="B604" t="s">
        <v>161</v>
      </c>
      <c r="C604" t="s">
        <v>15</v>
      </c>
      <c r="D604" t="s">
        <v>85</v>
      </c>
      <c r="E604">
        <v>110</v>
      </c>
      <c r="F604" t="s">
        <v>12</v>
      </c>
      <c r="G604" s="1">
        <f t="shared" si="63"/>
        <v>55</v>
      </c>
      <c r="H604">
        <v>71</v>
      </c>
      <c r="I604" s="1">
        <f t="shared" si="64"/>
        <v>7810</v>
      </c>
      <c r="J604">
        <v>90</v>
      </c>
      <c r="K604" s="1">
        <f t="shared" si="65"/>
        <v>4950</v>
      </c>
      <c r="L604" s="1">
        <f>fact_events[[#This Row],[revenue_(before_promo)]]+fact_events[[#This Row],[revenue_(after_promo)]]</f>
        <v>12760</v>
      </c>
      <c r="M604" s="1">
        <f t="shared" si="66"/>
        <v>19</v>
      </c>
      <c r="N604" s="4">
        <f t="shared" si="67"/>
        <v>0.26760563380281688</v>
      </c>
      <c r="O604" s="1">
        <f t="shared" si="68"/>
        <v>-2860</v>
      </c>
      <c r="P604" s="5">
        <f t="shared" si="69"/>
        <v>-0.44272445820433437</v>
      </c>
      <c r="Q604" s="1" t="str">
        <f>VLOOKUP(B604,dim_stores[#All],2,FALSE)</f>
        <v>Chennai</v>
      </c>
      <c r="R604" s="1" t="str">
        <f>VLOOKUP(D604,dim_products[#All],3,FALSE)</f>
        <v>Personal Care</v>
      </c>
      <c r="S604" s="5"/>
    </row>
    <row r="605" spans="1:19" x14ac:dyDescent="0.25">
      <c r="A605" s="1" t="s">
        <v>639</v>
      </c>
      <c r="B605" t="s">
        <v>27</v>
      </c>
      <c r="C605" t="s">
        <v>15</v>
      </c>
      <c r="D605" t="s">
        <v>48</v>
      </c>
      <c r="E605">
        <v>62</v>
      </c>
      <c r="F605" t="s">
        <v>12</v>
      </c>
      <c r="G605" s="1">
        <f t="shared" si="63"/>
        <v>31</v>
      </c>
      <c r="H605">
        <v>112</v>
      </c>
      <c r="I605" s="1">
        <f t="shared" si="64"/>
        <v>6944</v>
      </c>
      <c r="J605">
        <v>165</v>
      </c>
      <c r="K605" s="1">
        <f t="shared" si="65"/>
        <v>5115</v>
      </c>
      <c r="L605" s="1">
        <f>fact_events[[#This Row],[revenue_(before_promo)]]+fact_events[[#This Row],[revenue_(after_promo)]]</f>
        <v>12059</v>
      </c>
      <c r="M605" s="1">
        <f t="shared" si="66"/>
        <v>53</v>
      </c>
      <c r="N605" s="4">
        <f t="shared" si="67"/>
        <v>0.4732142857142857</v>
      </c>
      <c r="O605" s="1">
        <f t="shared" si="68"/>
        <v>-1829</v>
      </c>
      <c r="P605" s="5">
        <f t="shared" si="69"/>
        <v>-0.28312693498452013</v>
      </c>
      <c r="Q605" s="1" t="str">
        <f>VLOOKUP(B605,dim_stores[#All],2,FALSE)</f>
        <v>Bengaluru</v>
      </c>
      <c r="R605" s="1" t="str">
        <f>VLOOKUP(D605,dim_products[#All],3,FALSE)</f>
        <v>Personal Care</v>
      </c>
      <c r="S605" s="5"/>
    </row>
    <row r="606" spans="1:19" x14ac:dyDescent="0.25">
      <c r="A606" s="1" t="s">
        <v>640</v>
      </c>
      <c r="B606" t="s">
        <v>60</v>
      </c>
      <c r="C606" t="s">
        <v>15</v>
      </c>
      <c r="D606" t="s">
        <v>20</v>
      </c>
      <c r="E606">
        <v>300</v>
      </c>
      <c r="F606" t="s">
        <v>21</v>
      </c>
      <c r="G606" s="1">
        <f t="shared" si="63"/>
        <v>150</v>
      </c>
      <c r="H606">
        <v>26</v>
      </c>
      <c r="I606" s="1">
        <f t="shared" si="64"/>
        <v>7800</v>
      </c>
      <c r="J606">
        <v>87</v>
      </c>
      <c r="K606" s="1">
        <f t="shared" si="65"/>
        <v>13050</v>
      </c>
      <c r="L606" s="1">
        <f>fact_events[[#This Row],[revenue_(before_promo)]]+fact_events[[#This Row],[revenue_(after_promo)]]</f>
        <v>20850</v>
      </c>
      <c r="M606" s="1">
        <f t="shared" si="66"/>
        <v>61</v>
      </c>
      <c r="N606" s="4">
        <f t="shared" si="67"/>
        <v>2.3461538461538463</v>
      </c>
      <c r="O606" s="1">
        <f t="shared" si="68"/>
        <v>5250</v>
      </c>
      <c r="P606" s="5">
        <f t="shared" si="69"/>
        <v>0.81269349845201233</v>
      </c>
      <c r="Q606" s="1" t="str">
        <f>VLOOKUP(B606,dim_stores[#All],2,FALSE)</f>
        <v>Trivandrum</v>
      </c>
      <c r="R606" s="1" t="str">
        <f>VLOOKUP(D606,dim_products[#All],3,FALSE)</f>
        <v>Home Care</v>
      </c>
      <c r="S606" s="5"/>
    </row>
    <row r="607" spans="1:19" x14ac:dyDescent="0.25">
      <c r="A607" s="1" t="s">
        <v>641</v>
      </c>
      <c r="B607" t="s">
        <v>81</v>
      </c>
      <c r="C607" t="s">
        <v>10</v>
      </c>
      <c r="D607" t="s">
        <v>32</v>
      </c>
      <c r="E607">
        <v>50</v>
      </c>
      <c r="F607" t="s">
        <v>17</v>
      </c>
      <c r="G607" s="1">
        <f t="shared" si="63"/>
        <v>37.5</v>
      </c>
      <c r="H607">
        <v>22</v>
      </c>
      <c r="I607" s="1">
        <f t="shared" si="64"/>
        <v>1100</v>
      </c>
      <c r="J607">
        <v>18</v>
      </c>
      <c r="K607" s="1">
        <f t="shared" si="65"/>
        <v>675</v>
      </c>
      <c r="L607" s="1">
        <f>fact_events[[#This Row],[revenue_(before_promo)]]+fact_events[[#This Row],[revenue_(after_promo)]]</f>
        <v>1775</v>
      </c>
      <c r="M607" s="1">
        <f t="shared" si="66"/>
        <v>-4</v>
      </c>
      <c r="N607" s="4">
        <f t="shared" si="67"/>
        <v>-0.18181818181818182</v>
      </c>
      <c r="O607" s="1">
        <f t="shared" si="68"/>
        <v>-425</v>
      </c>
      <c r="P607" s="5">
        <f t="shared" si="69"/>
        <v>-6.5789473684210523E-2</v>
      </c>
      <c r="Q607" s="1" t="str">
        <f>VLOOKUP(B607,dim_stores[#All],2,FALSE)</f>
        <v>Madurai</v>
      </c>
      <c r="R607" s="1" t="str">
        <f>VLOOKUP(D607,dim_products[#All],3,FALSE)</f>
        <v>Personal Care</v>
      </c>
      <c r="S607" s="5"/>
    </row>
    <row r="608" spans="1:19" x14ac:dyDescent="0.25">
      <c r="A608" s="1" t="s">
        <v>642</v>
      </c>
      <c r="B608" t="s">
        <v>119</v>
      </c>
      <c r="C608" t="s">
        <v>10</v>
      </c>
      <c r="D608" t="s">
        <v>51</v>
      </c>
      <c r="E608">
        <v>370</v>
      </c>
      <c r="F608" t="s">
        <v>21</v>
      </c>
      <c r="G608" s="1">
        <f t="shared" si="63"/>
        <v>185</v>
      </c>
      <c r="H608">
        <v>379</v>
      </c>
      <c r="I608" s="1">
        <f t="shared" si="64"/>
        <v>140230</v>
      </c>
      <c r="J608">
        <v>1622</v>
      </c>
      <c r="K608" s="1">
        <f t="shared" si="65"/>
        <v>300070</v>
      </c>
      <c r="L608" s="1">
        <f>fact_events[[#This Row],[revenue_(before_promo)]]+fact_events[[#This Row],[revenue_(after_promo)]]</f>
        <v>440300</v>
      </c>
      <c r="M608" s="1">
        <f t="shared" si="66"/>
        <v>1243</v>
      </c>
      <c r="N608" s="4">
        <f t="shared" si="67"/>
        <v>3.2796833773087073</v>
      </c>
      <c r="O608" s="1">
        <f t="shared" si="68"/>
        <v>159840</v>
      </c>
      <c r="P608" s="5">
        <f t="shared" si="69"/>
        <v>24.743034055727556</v>
      </c>
      <c r="Q608" s="1" t="str">
        <f>VLOOKUP(B608,dim_stores[#All],2,FALSE)</f>
        <v>Chennai</v>
      </c>
      <c r="R608" s="1" t="str">
        <f>VLOOKUP(D608,dim_products[#All],3,FALSE)</f>
        <v>Grocery &amp; Staples</v>
      </c>
      <c r="S608" s="5"/>
    </row>
    <row r="609" spans="1:19" x14ac:dyDescent="0.25">
      <c r="A609" s="1" t="s">
        <v>643</v>
      </c>
      <c r="B609" t="s">
        <v>117</v>
      </c>
      <c r="C609" t="s">
        <v>15</v>
      </c>
      <c r="D609" t="s">
        <v>61</v>
      </c>
      <c r="E609">
        <v>172</v>
      </c>
      <c r="F609" t="s">
        <v>54</v>
      </c>
      <c r="G609" s="1">
        <f t="shared" si="63"/>
        <v>115.23999999999998</v>
      </c>
      <c r="H609">
        <v>141</v>
      </c>
      <c r="I609" s="1">
        <f t="shared" si="64"/>
        <v>24252</v>
      </c>
      <c r="J609">
        <v>217</v>
      </c>
      <c r="K609" s="1">
        <f t="shared" si="65"/>
        <v>25007.079999999994</v>
      </c>
      <c r="L609" s="1">
        <f>fact_events[[#This Row],[revenue_(before_promo)]]+fact_events[[#This Row],[revenue_(after_promo)]]</f>
        <v>49259.079999999994</v>
      </c>
      <c r="M609" s="1">
        <f t="shared" si="66"/>
        <v>76</v>
      </c>
      <c r="N609" s="4">
        <f t="shared" si="67"/>
        <v>0.53900709219858156</v>
      </c>
      <c r="O609" s="1">
        <f t="shared" si="68"/>
        <v>755.07999999999447</v>
      </c>
      <c r="P609" s="5">
        <f t="shared" si="69"/>
        <v>0.11688544891640781</v>
      </c>
      <c r="Q609" s="1" t="str">
        <f>VLOOKUP(B609,dim_stores[#All],2,FALSE)</f>
        <v>Mangalore</v>
      </c>
      <c r="R609" s="1" t="str">
        <f>VLOOKUP(D609,dim_products[#All],3,FALSE)</f>
        <v>Grocery &amp; Staples</v>
      </c>
      <c r="S609" s="5"/>
    </row>
    <row r="610" spans="1:19" x14ac:dyDescent="0.25">
      <c r="A610" s="1" t="s">
        <v>644</v>
      </c>
      <c r="B610" t="s">
        <v>190</v>
      </c>
      <c r="C610" t="s">
        <v>10</v>
      </c>
      <c r="D610" t="s">
        <v>85</v>
      </c>
      <c r="E610">
        <v>90</v>
      </c>
      <c r="F610" t="s">
        <v>17</v>
      </c>
      <c r="G610" s="1">
        <f t="shared" si="63"/>
        <v>67.5</v>
      </c>
      <c r="H610">
        <v>42</v>
      </c>
      <c r="I610" s="1">
        <f t="shared" si="64"/>
        <v>3780</v>
      </c>
      <c r="J610">
        <v>35</v>
      </c>
      <c r="K610" s="1">
        <f t="shared" si="65"/>
        <v>2362.5</v>
      </c>
      <c r="L610" s="1">
        <f>fact_events[[#This Row],[revenue_(before_promo)]]+fact_events[[#This Row],[revenue_(after_promo)]]</f>
        <v>6142.5</v>
      </c>
      <c r="M610" s="1">
        <f t="shared" si="66"/>
        <v>-7</v>
      </c>
      <c r="N610" s="4">
        <f t="shared" si="67"/>
        <v>-0.16666666666666666</v>
      </c>
      <c r="O610" s="1">
        <f t="shared" si="68"/>
        <v>-1417.5</v>
      </c>
      <c r="P610" s="5">
        <f t="shared" si="69"/>
        <v>-0.21942724458204335</v>
      </c>
      <c r="Q610" s="1" t="str">
        <f>VLOOKUP(B610,dim_stores[#All],2,FALSE)</f>
        <v>Visakhapatnam</v>
      </c>
      <c r="R610" s="1" t="str">
        <f>VLOOKUP(D610,dim_products[#All],3,FALSE)</f>
        <v>Personal Care</v>
      </c>
      <c r="S610" s="5"/>
    </row>
    <row r="611" spans="1:19" x14ac:dyDescent="0.25">
      <c r="A611" s="1" t="s">
        <v>645</v>
      </c>
      <c r="B611" t="s">
        <v>58</v>
      </c>
      <c r="C611" t="s">
        <v>10</v>
      </c>
      <c r="D611" t="s">
        <v>68</v>
      </c>
      <c r="E611">
        <v>1020</v>
      </c>
      <c r="F611" t="s">
        <v>21</v>
      </c>
      <c r="G611" s="1">
        <f t="shared" si="63"/>
        <v>510</v>
      </c>
      <c r="H611">
        <v>130</v>
      </c>
      <c r="I611" s="1">
        <f t="shared" si="64"/>
        <v>132600</v>
      </c>
      <c r="J611">
        <v>514</v>
      </c>
      <c r="K611" s="1">
        <f t="shared" si="65"/>
        <v>262140</v>
      </c>
      <c r="L611" s="1">
        <f>fact_events[[#This Row],[revenue_(before_promo)]]+fact_events[[#This Row],[revenue_(after_promo)]]</f>
        <v>394740</v>
      </c>
      <c r="M611" s="1">
        <f t="shared" si="66"/>
        <v>384</v>
      </c>
      <c r="N611" s="4">
        <f t="shared" si="67"/>
        <v>2.953846153846154</v>
      </c>
      <c r="O611" s="1">
        <f t="shared" si="68"/>
        <v>129540</v>
      </c>
      <c r="P611" s="5">
        <f t="shared" si="69"/>
        <v>20.05263157894737</v>
      </c>
      <c r="Q611" s="1" t="str">
        <f>VLOOKUP(B611,dim_stores[#All],2,FALSE)</f>
        <v>Chennai</v>
      </c>
      <c r="R611" s="1" t="str">
        <f>VLOOKUP(D611,dim_products[#All],3,FALSE)</f>
        <v>Home Appliances</v>
      </c>
      <c r="S611" s="5"/>
    </row>
    <row r="612" spans="1:19" x14ac:dyDescent="0.25">
      <c r="A612" s="1" t="s">
        <v>646</v>
      </c>
      <c r="B612" t="s">
        <v>91</v>
      </c>
      <c r="C612" t="s">
        <v>10</v>
      </c>
      <c r="D612" t="s">
        <v>38</v>
      </c>
      <c r="E612">
        <v>1190</v>
      </c>
      <c r="F612" t="s">
        <v>21</v>
      </c>
      <c r="G612" s="1">
        <f t="shared" si="63"/>
        <v>595</v>
      </c>
      <c r="H612">
        <v>73</v>
      </c>
      <c r="I612" s="1">
        <f t="shared" si="64"/>
        <v>86870</v>
      </c>
      <c r="J612">
        <v>192</v>
      </c>
      <c r="K612" s="1">
        <f t="shared" si="65"/>
        <v>114240</v>
      </c>
      <c r="L612" s="1">
        <f>fact_events[[#This Row],[revenue_(before_promo)]]+fact_events[[#This Row],[revenue_(after_promo)]]</f>
        <v>201110</v>
      </c>
      <c r="M612" s="1">
        <f t="shared" si="66"/>
        <v>119</v>
      </c>
      <c r="N612" s="4">
        <f t="shared" si="67"/>
        <v>1.6301369863013699</v>
      </c>
      <c r="O612" s="1">
        <f t="shared" si="68"/>
        <v>27370</v>
      </c>
      <c r="P612" s="5">
        <f t="shared" si="69"/>
        <v>4.2368421052631575</v>
      </c>
      <c r="Q612" s="1" t="str">
        <f>VLOOKUP(B612,dim_stores[#All],2,FALSE)</f>
        <v>Hyderabad</v>
      </c>
      <c r="R612" s="1" t="str">
        <f>VLOOKUP(D612,dim_products[#All],3,FALSE)</f>
        <v>Home Care</v>
      </c>
      <c r="S612" s="5"/>
    </row>
    <row r="613" spans="1:19" x14ac:dyDescent="0.25">
      <c r="A613" s="1" t="s">
        <v>647</v>
      </c>
      <c r="B613" t="s">
        <v>52</v>
      </c>
      <c r="C613" t="s">
        <v>10</v>
      </c>
      <c r="D613" t="s">
        <v>20</v>
      </c>
      <c r="E613">
        <v>300</v>
      </c>
      <c r="F613" t="s">
        <v>21</v>
      </c>
      <c r="G613" s="1">
        <f t="shared" si="63"/>
        <v>150</v>
      </c>
      <c r="H613">
        <v>33</v>
      </c>
      <c r="I613" s="1">
        <f t="shared" si="64"/>
        <v>9900</v>
      </c>
      <c r="J613">
        <v>83</v>
      </c>
      <c r="K613" s="1">
        <f t="shared" si="65"/>
        <v>12450</v>
      </c>
      <c r="L613" s="1">
        <f>fact_events[[#This Row],[revenue_(before_promo)]]+fact_events[[#This Row],[revenue_(after_promo)]]</f>
        <v>22350</v>
      </c>
      <c r="M613" s="1">
        <f t="shared" si="66"/>
        <v>50</v>
      </c>
      <c r="N613" s="4">
        <f t="shared" si="67"/>
        <v>1.5151515151515151</v>
      </c>
      <c r="O613" s="1">
        <f t="shared" si="68"/>
        <v>2550</v>
      </c>
      <c r="P613" s="5">
        <f t="shared" si="69"/>
        <v>0.39473684210526316</v>
      </c>
      <c r="Q613" s="1" t="str">
        <f>VLOOKUP(B613,dim_stores[#All],2,FALSE)</f>
        <v>Visakhapatnam</v>
      </c>
      <c r="R613" s="1" t="str">
        <f>VLOOKUP(D613,dim_products[#All],3,FALSE)</f>
        <v>Home Care</v>
      </c>
      <c r="S613" s="5"/>
    </row>
    <row r="614" spans="1:19" x14ac:dyDescent="0.25">
      <c r="A614" s="1" t="s">
        <v>648</v>
      </c>
      <c r="B614" t="s">
        <v>60</v>
      </c>
      <c r="C614" t="s">
        <v>10</v>
      </c>
      <c r="D614" t="s">
        <v>16</v>
      </c>
      <c r="E614">
        <v>200</v>
      </c>
      <c r="F614" t="s">
        <v>21</v>
      </c>
      <c r="G614" s="1">
        <f t="shared" si="63"/>
        <v>100</v>
      </c>
      <c r="H614">
        <v>190</v>
      </c>
      <c r="I614" s="1">
        <f t="shared" si="64"/>
        <v>38000</v>
      </c>
      <c r="J614">
        <v>741</v>
      </c>
      <c r="K614" s="1">
        <f t="shared" si="65"/>
        <v>74100</v>
      </c>
      <c r="L614" s="1">
        <f>fact_events[[#This Row],[revenue_(before_promo)]]+fact_events[[#This Row],[revenue_(after_promo)]]</f>
        <v>112100</v>
      </c>
      <c r="M614" s="1">
        <f t="shared" si="66"/>
        <v>551</v>
      </c>
      <c r="N614" s="4">
        <f t="shared" si="67"/>
        <v>2.9</v>
      </c>
      <c r="O614" s="1">
        <f t="shared" si="68"/>
        <v>36100</v>
      </c>
      <c r="P614" s="5">
        <f t="shared" si="69"/>
        <v>5.5882352941176467</v>
      </c>
      <c r="Q614" s="1" t="str">
        <f>VLOOKUP(B614,dim_stores[#All],2,FALSE)</f>
        <v>Trivandrum</v>
      </c>
      <c r="R614" s="1" t="str">
        <f>VLOOKUP(D614,dim_products[#All],3,FALSE)</f>
        <v>Grocery &amp; Staples</v>
      </c>
      <c r="S614" s="5"/>
    </row>
    <row r="615" spans="1:19" x14ac:dyDescent="0.25">
      <c r="A615" s="1" t="s">
        <v>649</v>
      </c>
      <c r="B615" t="s">
        <v>93</v>
      </c>
      <c r="C615" t="s">
        <v>15</v>
      </c>
      <c r="D615" t="s">
        <v>61</v>
      </c>
      <c r="E615">
        <v>172</v>
      </c>
      <c r="F615" t="s">
        <v>54</v>
      </c>
      <c r="G615" s="1">
        <f t="shared" si="63"/>
        <v>115.23999999999998</v>
      </c>
      <c r="H615">
        <v>322</v>
      </c>
      <c r="I615" s="1">
        <f t="shared" si="64"/>
        <v>55384</v>
      </c>
      <c r="J615">
        <v>483</v>
      </c>
      <c r="K615" s="1">
        <f t="shared" si="65"/>
        <v>55660.919999999991</v>
      </c>
      <c r="L615" s="1">
        <f>fact_events[[#This Row],[revenue_(before_promo)]]+fact_events[[#This Row],[revenue_(after_promo)]]</f>
        <v>111044.91999999998</v>
      </c>
      <c r="M615" s="1">
        <f t="shared" si="66"/>
        <v>161</v>
      </c>
      <c r="N615" s="4">
        <f t="shared" si="67"/>
        <v>0.5</v>
      </c>
      <c r="O615" s="1">
        <f t="shared" si="68"/>
        <v>276.91999999999098</v>
      </c>
      <c r="P615" s="5">
        <f t="shared" si="69"/>
        <v>4.2866873065014084E-2</v>
      </c>
      <c r="Q615" s="1" t="str">
        <f>VLOOKUP(B615,dim_stores[#All],2,FALSE)</f>
        <v>Bengaluru</v>
      </c>
      <c r="R615" s="1" t="str">
        <f>VLOOKUP(D615,dim_products[#All],3,FALSE)</f>
        <v>Grocery &amp; Staples</v>
      </c>
      <c r="S615" s="5"/>
    </row>
    <row r="616" spans="1:19" x14ac:dyDescent="0.25">
      <c r="A616" s="1" t="s">
        <v>650</v>
      </c>
      <c r="B616" t="s">
        <v>110</v>
      </c>
      <c r="C616" t="s">
        <v>15</v>
      </c>
      <c r="D616" t="s">
        <v>61</v>
      </c>
      <c r="E616">
        <v>172</v>
      </c>
      <c r="F616" t="s">
        <v>54</v>
      </c>
      <c r="G616" s="1">
        <f t="shared" si="63"/>
        <v>115.23999999999998</v>
      </c>
      <c r="H616">
        <v>330</v>
      </c>
      <c r="I616" s="1">
        <f t="shared" si="64"/>
        <v>56760</v>
      </c>
      <c r="J616">
        <v>504</v>
      </c>
      <c r="K616" s="1">
        <f t="shared" si="65"/>
        <v>58080.959999999992</v>
      </c>
      <c r="L616" s="1">
        <f>fact_events[[#This Row],[revenue_(before_promo)]]+fact_events[[#This Row],[revenue_(after_promo)]]</f>
        <v>114840.95999999999</v>
      </c>
      <c r="M616" s="1">
        <f t="shared" si="66"/>
        <v>174</v>
      </c>
      <c r="N616" s="4">
        <f t="shared" si="67"/>
        <v>0.52727272727272723</v>
      </c>
      <c r="O616" s="1">
        <f t="shared" si="68"/>
        <v>1320.9599999999919</v>
      </c>
      <c r="P616" s="5">
        <f t="shared" si="69"/>
        <v>0.20448297213622166</v>
      </c>
      <c r="Q616" s="1" t="str">
        <f>VLOOKUP(B616,dim_stores[#All],2,FALSE)</f>
        <v>Chennai</v>
      </c>
      <c r="R616" s="1" t="str">
        <f>VLOOKUP(D616,dim_products[#All],3,FALSE)</f>
        <v>Grocery &amp; Staples</v>
      </c>
      <c r="S616" s="5"/>
    </row>
    <row r="617" spans="1:19" x14ac:dyDescent="0.25">
      <c r="A617" s="1" t="s">
        <v>651</v>
      </c>
      <c r="B617" t="s">
        <v>27</v>
      </c>
      <c r="C617" t="s">
        <v>15</v>
      </c>
      <c r="D617" t="s">
        <v>53</v>
      </c>
      <c r="E617">
        <v>860</v>
      </c>
      <c r="F617" t="s">
        <v>54</v>
      </c>
      <c r="G617" s="1">
        <f t="shared" si="63"/>
        <v>576.19999999999993</v>
      </c>
      <c r="H617">
        <v>367</v>
      </c>
      <c r="I617" s="1">
        <f t="shared" si="64"/>
        <v>315620</v>
      </c>
      <c r="J617">
        <v>612</v>
      </c>
      <c r="K617" s="1">
        <f t="shared" si="65"/>
        <v>352634.39999999997</v>
      </c>
      <c r="L617" s="1">
        <f>fact_events[[#This Row],[revenue_(before_promo)]]+fact_events[[#This Row],[revenue_(after_promo)]]</f>
        <v>668254.39999999991</v>
      </c>
      <c r="M617" s="1">
        <f t="shared" si="66"/>
        <v>245</v>
      </c>
      <c r="N617" s="4">
        <f t="shared" si="67"/>
        <v>0.66757493188010897</v>
      </c>
      <c r="O617" s="1">
        <f t="shared" si="68"/>
        <v>37014.399999999965</v>
      </c>
      <c r="P617" s="5">
        <f t="shared" si="69"/>
        <v>5.7297832817337406</v>
      </c>
      <c r="Q617" s="1" t="str">
        <f>VLOOKUP(B617,dim_stores[#All],2,FALSE)</f>
        <v>Bengaluru</v>
      </c>
      <c r="R617" s="1" t="str">
        <f>VLOOKUP(D617,dim_products[#All],3,FALSE)</f>
        <v>Grocery &amp; Staples</v>
      </c>
      <c r="S617" s="5"/>
    </row>
    <row r="618" spans="1:19" x14ac:dyDescent="0.25">
      <c r="A618" s="1" t="s">
        <v>652</v>
      </c>
      <c r="B618" t="s">
        <v>190</v>
      </c>
      <c r="C618" t="s">
        <v>10</v>
      </c>
      <c r="D618" t="s">
        <v>51</v>
      </c>
      <c r="E618">
        <v>370</v>
      </c>
      <c r="F618" t="s">
        <v>21</v>
      </c>
      <c r="G618" s="1">
        <f t="shared" si="63"/>
        <v>185</v>
      </c>
      <c r="H618">
        <v>370</v>
      </c>
      <c r="I618" s="1">
        <f t="shared" si="64"/>
        <v>136900</v>
      </c>
      <c r="J618">
        <v>1457</v>
      </c>
      <c r="K618" s="1">
        <f t="shared" si="65"/>
        <v>269545</v>
      </c>
      <c r="L618" s="1">
        <f>fact_events[[#This Row],[revenue_(before_promo)]]+fact_events[[#This Row],[revenue_(after_promo)]]</f>
        <v>406445</v>
      </c>
      <c r="M618" s="1">
        <f t="shared" si="66"/>
        <v>1087</v>
      </c>
      <c r="N618" s="4">
        <f t="shared" si="67"/>
        <v>2.9378378378378378</v>
      </c>
      <c r="O618" s="1">
        <f t="shared" si="68"/>
        <v>132645</v>
      </c>
      <c r="P618" s="5">
        <f t="shared" si="69"/>
        <v>20.533281733746129</v>
      </c>
      <c r="Q618" s="1" t="str">
        <f>VLOOKUP(B618,dim_stores[#All],2,FALSE)</f>
        <v>Visakhapatnam</v>
      </c>
      <c r="R618" s="1" t="str">
        <f>VLOOKUP(D618,dim_products[#All],3,FALSE)</f>
        <v>Grocery &amp; Staples</v>
      </c>
      <c r="S618" s="5"/>
    </row>
    <row r="619" spans="1:19" x14ac:dyDescent="0.25">
      <c r="A619" s="1" t="s">
        <v>653</v>
      </c>
      <c r="B619" t="s">
        <v>75</v>
      </c>
      <c r="C619" t="s">
        <v>15</v>
      </c>
      <c r="D619" t="s">
        <v>51</v>
      </c>
      <c r="E619">
        <v>290</v>
      </c>
      <c r="F619" t="s">
        <v>17</v>
      </c>
      <c r="G619" s="1">
        <f t="shared" si="63"/>
        <v>217.5</v>
      </c>
      <c r="H619">
        <v>197</v>
      </c>
      <c r="I619" s="1">
        <f t="shared" si="64"/>
        <v>57130</v>
      </c>
      <c r="J619">
        <v>175</v>
      </c>
      <c r="K619" s="1">
        <f t="shared" si="65"/>
        <v>38062.5</v>
      </c>
      <c r="L619" s="1">
        <f>fact_events[[#This Row],[revenue_(before_promo)]]+fact_events[[#This Row],[revenue_(after_promo)]]</f>
        <v>95192.5</v>
      </c>
      <c r="M619" s="1">
        <f t="shared" si="66"/>
        <v>-22</v>
      </c>
      <c r="N619" s="4">
        <f t="shared" si="67"/>
        <v>-0.1116751269035533</v>
      </c>
      <c r="O619" s="1">
        <f t="shared" si="68"/>
        <v>-19067.5</v>
      </c>
      <c r="P619" s="5">
        <f t="shared" si="69"/>
        <v>-2.9516253869969042</v>
      </c>
      <c r="Q619" s="1" t="str">
        <f>VLOOKUP(B619,dim_stores[#All],2,FALSE)</f>
        <v>Madurai</v>
      </c>
      <c r="R619" s="1" t="str">
        <f>VLOOKUP(D619,dim_products[#All],3,FALSE)</f>
        <v>Grocery &amp; Staples</v>
      </c>
      <c r="S619" s="5"/>
    </row>
    <row r="620" spans="1:19" x14ac:dyDescent="0.25">
      <c r="A620" s="1" t="s">
        <v>654</v>
      </c>
      <c r="B620" t="s">
        <v>119</v>
      </c>
      <c r="C620" t="s">
        <v>15</v>
      </c>
      <c r="D620" t="s">
        <v>61</v>
      </c>
      <c r="E620">
        <v>172</v>
      </c>
      <c r="F620" t="s">
        <v>54</v>
      </c>
      <c r="G620" s="1">
        <f t="shared" si="63"/>
        <v>115.23999999999998</v>
      </c>
      <c r="H620">
        <v>369</v>
      </c>
      <c r="I620" s="1">
        <f t="shared" si="64"/>
        <v>63468</v>
      </c>
      <c r="J620">
        <v>546</v>
      </c>
      <c r="K620" s="1">
        <f t="shared" si="65"/>
        <v>62921.039999999986</v>
      </c>
      <c r="L620" s="1">
        <f>fact_events[[#This Row],[revenue_(before_promo)]]+fact_events[[#This Row],[revenue_(after_promo)]]</f>
        <v>126389.03999999998</v>
      </c>
      <c r="M620" s="1">
        <f t="shared" si="66"/>
        <v>177</v>
      </c>
      <c r="N620" s="4">
        <f t="shared" si="67"/>
        <v>0.47967479674796748</v>
      </c>
      <c r="O620" s="1">
        <f t="shared" si="68"/>
        <v>-546.96000000001368</v>
      </c>
      <c r="P620" s="5">
        <f t="shared" si="69"/>
        <v>-8.4668730650156912E-2</v>
      </c>
      <c r="Q620" s="1" t="str">
        <f>VLOOKUP(B620,dim_stores[#All],2,FALSE)</f>
        <v>Chennai</v>
      </c>
      <c r="R620" s="1" t="str">
        <f>VLOOKUP(D620,dim_products[#All],3,FALSE)</f>
        <v>Grocery &amp; Staples</v>
      </c>
      <c r="S620" s="5"/>
    </row>
    <row r="621" spans="1:19" x14ac:dyDescent="0.25">
      <c r="A621" s="1" t="s">
        <v>655</v>
      </c>
      <c r="B621" t="s">
        <v>139</v>
      </c>
      <c r="C621" t="s">
        <v>10</v>
      </c>
      <c r="D621" t="s">
        <v>24</v>
      </c>
      <c r="E621">
        <v>3000</v>
      </c>
      <c r="F621" t="s">
        <v>25</v>
      </c>
      <c r="G621" s="1">
        <f t="shared" si="63"/>
        <v>2500</v>
      </c>
      <c r="H621">
        <v>109</v>
      </c>
      <c r="I621" s="1">
        <f t="shared" si="64"/>
        <v>327000</v>
      </c>
      <c r="J621">
        <v>192</v>
      </c>
      <c r="K621" s="1">
        <f t="shared" si="65"/>
        <v>480000</v>
      </c>
      <c r="L621" s="1">
        <f>fact_events[[#This Row],[revenue_(before_promo)]]+fact_events[[#This Row],[revenue_(after_promo)]]</f>
        <v>807000</v>
      </c>
      <c r="M621" s="1">
        <f t="shared" si="66"/>
        <v>83</v>
      </c>
      <c r="N621" s="4">
        <f t="shared" si="67"/>
        <v>0.76146788990825687</v>
      </c>
      <c r="O621" s="1">
        <f t="shared" si="68"/>
        <v>153000</v>
      </c>
      <c r="P621" s="5">
        <f t="shared" si="69"/>
        <v>23.684210526315791</v>
      </c>
      <c r="Q621" s="1" t="str">
        <f>VLOOKUP(B621,dim_stores[#All],2,FALSE)</f>
        <v>Visakhapatnam</v>
      </c>
      <c r="R621" s="1" t="str">
        <f>VLOOKUP(D621,dim_products[#All],3,FALSE)</f>
        <v>Combo1</v>
      </c>
      <c r="S621" s="5"/>
    </row>
    <row r="622" spans="1:19" x14ac:dyDescent="0.25">
      <c r="A622" s="1" t="s">
        <v>656</v>
      </c>
      <c r="B622" t="s">
        <v>137</v>
      </c>
      <c r="C622" t="s">
        <v>10</v>
      </c>
      <c r="D622" t="s">
        <v>38</v>
      </c>
      <c r="E622">
        <v>1190</v>
      </c>
      <c r="F622" t="s">
        <v>21</v>
      </c>
      <c r="G622" s="1">
        <f t="shared" si="63"/>
        <v>595</v>
      </c>
      <c r="H622">
        <v>16</v>
      </c>
      <c r="I622" s="1">
        <f t="shared" si="64"/>
        <v>19040</v>
      </c>
      <c r="J622">
        <v>63</v>
      </c>
      <c r="K622" s="1">
        <f t="shared" si="65"/>
        <v>37485</v>
      </c>
      <c r="L622" s="1">
        <f>fact_events[[#This Row],[revenue_(before_promo)]]+fact_events[[#This Row],[revenue_(after_promo)]]</f>
        <v>56525</v>
      </c>
      <c r="M622" s="1">
        <f t="shared" si="66"/>
        <v>47</v>
      </c>
      <c r="N622" s="4">
        <f t="shared" si="67"/>
        <v>2.9375</v>
      </c>
      <c r="O622" s="1">
        <f t="shared" si="68"/>
        <v>18445</v>
      </c>
      <c r="P622" s="5">
        <f t="shared" si="69"/>
        <v>2.8552631578947367</v>
      </c>
      <c r="Q622" s="1" t="str">
        <f>VLOOKUP(B622,dim_stores[#All],2,FALSE)</f>
        <v>Mangalore</v>
      </c>
      <c r="R622" s="1" t="str">
        <f>VLOOKUP(D622,dim_products[#All],3,FALSE)</f>
        <v>Home Care</v>
      </c>
      <c r="S622" s="5"/>
    </row>
    <row r="623" spans="1:19" x14ac:dyDescent="0.25">
      <c r="A623" s="1" t="s">
        <v>657</v>
      </c>
      <c r="B623" t="s">
        <v>174</v>
      </c>
      <c r="C623" t="s">
        <v>10</v>
      </c>
      <c r="D623" t="s">
        <v>35</v>
      </c>
      <c r="E623">
        <v>350</v>
      </c>
      <c r="F623" t="s">
        <v>21</v>
      </c>
      <c r="G623" s="1">
        <f t="shared" si="63"/>
        <v>175</v>
      </c>
      <c r="H623">
        <v>51</v>
      </c>
      <c r="I623" s="1">
        <f t="shared" si="64"/>
        <v>17850</v>
      </c>
      <c r="J623">
        <v>205</v>
      </c>
      <c r="K623" s="1">
        <f t="shared" si="65"/>
        <v>35875</v>
      </c>
      <c r="L623" s="1">
        <f>fact_events[[#This Row],[revenue_(before_promo)]]+fact_events[[#This Row],[revenue_(after_promo)]]</f>
        <v>53725</v>
      </c>
      <c r="M623" s="1">
        <f t="shared" si="66"/>
        <v>154</v>
      </c>
      <c r="N623" s="4">
        <f t="shared" si="67"/>
        <v>3.0196078431372548</v>
      </c>
      <c r="O623" s="1">
        <f t="shared" si="68"/>
        <v>18025</v>
      </c>
      <c r="P623" s="5">
        <f t="shared" si="69"/>
        <v>2.7902476780185759</v>
      </c>
      <c r="Q623" s="1" t="str">
        <f>VLOOKUP(B623,dim_stores[#All],2,FALSE)</f>
        <v>Trivandrum</v>
      </c>
      <c r="R623" s="1" t="str">
        <f>VLOOKUP(D623,dim_products[#All],3,FALSE)</f>
        <v>Home Appliances</v>
      </c>
      <c r="S623" s="5"/>
    </row>
    <row r="624" spans="1:19" x14ac:dyDescent="0.25">
      <c r="A624" s="1" t="s">
        <v>658</v>
      </c>
      <c r="B624" t="s">
        <v>99</v>
      </c>
      <c r="C624" t="s">
        <v>15</v>
      </c>
      <c r="D624" t="s">
        <v>51</v>
      </c>
      <c r="E624">
        <v>290</v>
      </c>
      <c r="F624" t="s">
        <v>17</v>
      </c>
      <c r="G624" s="1">
        <f t="shared" si="63"/>
        <v>217.5</v>
      </c>
      <c r="H624">
        <v>246</v>
      </c>
      <c r="I624" s="1">
        <f t="shared" si="64"/>
        <v>71340</v>
      </c>
      <c r="J624">
        <v>214</v>
      </c>
      <c r="K624" s="1">
        <f t="shared" si="65"/>
        <v>46545</v>
      </c>
      <c r="L624" s="1">
        <f>fact_events[[#This Row],[revenue_(before_promo)]]+fact_events[[#This Row],[revenue_(after_promo)]]</f>
        <v>117885</v>
      </c>
      <c r="M624" s="1">
        <f t="shared" si="66"/>
        <v>-32</v>
      </c>
      <c r="N624" s="4">
        <f t="shared" si="67"/>
        <v>-0.13008130081300814</v>
      </c>
      <c r="O624" s="1">
        <f t="shared" si="68"/>
        <v>-24795</v>
      </c>
      <c r="P624" s="5">
        <f t="shared" si="69"/>
        <v>-3.8382352941176472</v>
      </c>
      <c r="Q624" s="1" t="str">
        <f>VLOOKUP(B624,dim_stores[#All],2,FALSE)</f>
        <v>Coimbatore</v>
      </c>
      <c r="R624" s="1" t="str">
        <f>VLOOKUP(D624,dim_products[#All],3,FALSE)</f>
        <v>Grocery &amp; Staples</v>
      </c>
      <c r="S624" s="5"/>
    </row>
    <row r="625" spans="1:19" x14ac:dyDescent="0.25">
      <c r="A625" s="1" t="s">
        <v>659</v>
      </c>
      <c r="B625" t="s">
        <v>47</v>
      </c>
      <c r="C625" t="s">
        <v>10</v>
      </c>
      <c r="D625" t="s">
        <v>24</v>
      </c>
      <c r="E625">
        <v>3000</v>
      </c>
      <c r="F625" t="s">
        <v>25</v>
      </c>
      <c r="G625" s="1">
        <f t="shared" si="63"/>
        <v>2500</v>
      </c>
      <c r="H625">
        <v>147</v>
      </c>
      <c r="I625" s="1">
        <f t="shared" si="64"/>
        <v>441000</v>
      </c>
      <c r="J625">
        <v>320</v>
      </c>
      <c r="K625" s="1">
        <f t="shared" si="65"/>
        <v>800000</v>
      </c>
      <c r="L625" s="1">
        <f>fact_events[[#This Row],[revenue_(before_promo)]]+fact_events[[#This Row],[revenue_(after_promo)]]</f>
        <v>1241000</v>
      </c>
      <c r="M625" s="1">
        <f t="shared" si="66"/>
        <v>173</v>
      </c>
      <c r="N625" s="4">
        <f t="shared" si="67"/>
        <v>1.1768707482993197</v>
      </c>
      <c r="O625" s="1">
        <f t="shared" si="68"/>
        <v>359000</v>
      </c>
      <c r="P625" s="5">
        <f t="shared" si="69"/>
        <v>55.572755417956657</v>
      </c>
      <c r="Q625" s="1" t="str">
        <f>VLOOKUP(B625,dim_stores[#All],2,FALSE)</f>
        <v>Chennai</v>
      </c>
      <c r="R625" s="1" t="str">
        <f>VLOOKUP(D625,dim_products[#All],3,FALSE)</f>
        <v>Combo1</v>
      </c>
      <c r="S625" s="5"/>
    </row>
    <row r="626" spans="1:19" x14ac:dyDescent="0.25">
      <c r="A626" s="1" t="s">
        <v>660</v>
      </c>
      <c r="B626" t="s">
        <v>58</v>
      </c>
      <c r="C626" t="s">
        <v>10</v>
      </c>
      <c r="D626" t="s">
        <v>16</v>
      </c>
      <c r="E626">
        <v>200</v>
      </c>
      <c r="F626" t="s">
        <v>21</v>
      </c>
      <c r="G626" s="1">
        <f t="shared" si="63"/>
        <v>100</v>
      </c>
      <c r="H626">
        <v>432</v>
      </c>
      <c r="I626" s="1">
        <f t="shared" si="64"/>
        <v>86400</v>
      </c>
      <c r="J626">
        <v>1736</v>
      </c>
      <c r="K626" s="1">
        <f t="shared" si="65"/>
        <v>173600</v>
      </c>
      <c r="L626" s="1">
        <f>fact_events[[#This Row],[revenue_(before_promo)]]+fact_events[[#This Row],[revenue_(after_promo)]]</f>
        <v>260000</v>
      </c>
      <c r="M626" s="1">
        <f t="shared" si="66"/>
        <v>1304</v>
      </c>
      <c r="N626" s="4">
        <f t="shared" si="67"/>
        <v>3.0185185185185186</v>
      </c>
      <c r="O626" s="1">
        <f t="shared" si="68"/>
        <v>87200</v>
      </c>
      <c r="P626" s="5">
        <f t="shared" si="69"/>
        <v>13.4984520123839</v>
      </c>
      <c r="Q626" s="1" t="str">
        <f>VLOOKUP(B626,dim_stores[#All],2,FALSE)</f>
        <v>Chennai</v>
      </c>
      <c r="R626" s="1" t="str">
        <f>VLOOKUP(D626,dim_products[#All],3,FALSE)</f>
        <v>Grocery &amp; Staples</v>
      </c>
      <c r="S626" s="5"/>
    </row>
    <row r="627" spans="1:19" x14ac:dyDescent="0.25">
      <c r="A627" s="1" t="s">
        <v>661</v>
      </c>
      <c r="B627" t="s">
        <v>212</v>
      </c>
      <c r="C627" t="s">
        <v>10</v>
      </c>
      <c r="D627" t="s">
        <v>24</v>
      </c>
      <c r="E627">
        <v>3000</v>
      </c>
      <c r="F627" t="s">
        <v>25</v>
      </c>
      <c r="G627" s="1">
        <f t="shared" si="63"/>
        <v>2500</v>
      </c>
      <c r="H627">
        <v>120</v>
      </c>
      <c r="I627" s="1">
        <f t="shared" si="64"/>
        <v>360000</v>
      </c>
      <c r="J627">
        <v>345</v>
      </c>
      <c r="K627" s="1">
        <f t="shared" si="65"/>
        <v>862500</v>
      </c>
      <c r="L627" s="1">
        <f>fact_events[[#This Row],[revenue_(before_promo)]]+fact_events[[#This Row],[revenue_(after_promo)]]</f>
        <v>1222500</v>
      </c>
      <c r="M627" s="1">
        <f t="shared" si="66"/>
        <v>225</v>
      </c>
      <c r="N627" s="4">
        <f t="shared" si="67"/>
        <v>1.875</v>
      </c>
      <c r="O627" s="1">
        <f t="shared" si="68"/>
        <v>502500</v>
      </c>
      <c r="P627" s="5">
        <f t="shared" si="69"/>
        <v>77.786377708978321</v>
      </c>
      <c r="Q627" s="1" t="str">
        <f>VLOOKUP(B627,dim_stores[#All],2,FALSE)</f>
        <v>Bengaluru</v>
      </c>
      <c r="R627" s="1" t="str">
        <f>VLOOKUP(D627,dim_products[#All],3,FALSE)</f>
        <v>Combo1</v>
      </c>
      <c r="S627" s="5"/>
    </row>
    <row r="628" spans="1:19" x14ac:dyDescent="0.25">
      <c r="A628" s="1" t="s">
        <v>662</v>
      </c>
      <c r="B628" t="s">
        <v>70</v>
      </c>
      <c r="C628" t="s">
        <v>15</v>
      </c>
      <c r="D628" t="s">
        <v>24</v>
      </c>
      <c r="E628">
        <v>3000</v>
      </c>
      <c r="F628" t="s">
        <v>25</v>
      </c>
      <c r="G628" s="1">
        <f t="shared" si="63"/>
        <v>2500</v>
      </c>
      <c r="H628">
        <v>448</v>
      </c>
      <c r="I628" s="1">
        <f t="shared" si="64"/>
        <v>1344000</v>
      </c>
      <c r="J628">
        <v>1545</v>
      </c>
      <c r="K628" s="1">
        <f t="shared" si="65"/>
        <v>3862500</v>
      </c>
      <c r="L628" s="1">
        <f>fact_events[[#This Row],[revenue_(before_promo)]]+fact_events[[#This Row],[revenue_(after_promo)]]</f>
        <v>5206500</v>
      </c>
      <c r="M628" s="1">
        <f t="shared" si="66"/>
        <v>1097</v>
      </c>
      <c r="N628" s="4">
        <f t="shared" si="67"/>
        <v>2.4486607142857144</v>
      </c>
      <c r="O628" s="1">
        <f t="shared" si="68"/>
        <v>2518500</v>
      </c>
      <c r="P628" s="5">
        <f t="shared" si="69"/>
        <v>389.86068111455108</v>
      </c>
      <c r="Q628" s="1" t="str">
        <f>VLOOKUP(B628,dim_stores[#All],2,FALSE)</f>
        <v>Chennai</v>
      </c>
      <c r="R628" s="1" t="str">
        <f>VLOOKUP(D628,dim_products[#All],3,FALSE)</f>
        <v>Combo1</v>
      </c>
      <c r="S628" s="5"/>
    </row>
    <row r="629" spans="1:19" x14ac:dyDescent="0.25">
      <c r="A629" s="1" t="s">
        <v>1481</v>
      </c>
      <c r="B629" t="s">
        <v>103</v>
      </c>
      <c r="C629" t="s">
        <v>10</v>
      </c>
      <c r="D629" t="s">
        <v>68</v>
      </c>
      <c r="E629">
        <v>1020</v>
      </c>
      <c r="F629" t="s">
        <v>21</v>
      </c>
      <c r="G629" s="1">
        <f t="shared" si="63"/>
        <v>510</v>
      </c>
      <c r="H629">
        <v>102</v>
      </c>
      <c r="I629" s="1">
        <f t="shared" si="64"/>
        <v>104040</v>
      </c>
      <c r="J629">
        <v>279</v>
      </c>
      <c r="K629" s="1">
        <f t="shared" si="65"/>
        <v>142290</v>
      </c>
      <c r="L629" s="1">
        <f>fact_events[[#This Row],[revenue_(before_promo)]]+fact_events[[#This Row],[revenue_(after_promo)]]</f>
        <v>246330</v>
      </c>
      <c r="M629" s="1">
        <f t="shared" si="66"/>
        <v>177</v>
      </c>
      <c r="N629" s="4">
        <f t="shared" si="67"/>
        <v>1.7352941176470589</v>
      </c>
      <c r="O629" s="1">
        <f t="shared" si="68"/>
        <v>38250</v>
      </c>
      <c r="P629" s="5">
        <f t="shared" si="69"/>
        <v>5.9210526315789478</v>
      </c>
      <c r="Q629" s="1" t="str">
        <f>VLOOKUP(B629,dim_stores[#All],2,FALSE)</f>
        <v>Hyderabad</v>
      </c>
      <c r="R629" s="1" t="str">
        <f>VLOOKUP(D629,dim_products[#All],3,FALSE)</f>
        <v>Home Appliances</v>
      </c>
      <c r="S629" s="5"/>
    </row>
    <row r="630" spans="1:19" x14ac:dyDescent="0.25">
      <c r="A630" s="1" t="s">
        <v>1481</v>
      </c>
      <c r="B630" t="s">
        <v>70</v>
      </c>
      <c r="C630" t="s">
        <v>10</v>
      </c>
      <c r="D630" t="s">
        <v>38</v>
      </c>
      <c r="E630">
        <v>1190</v>
      </c>
      <c r="F630" t="s">
        <v>21</v>
      </c>
      <c r="G630" s="1">
        <f t="shared" si="63"/>
        <v>595</v>
      </c>
      <c r="H630">
        <v>54</v>
      </c>
      <c r="I630" s="1">
        <f t="shared" si="64"/>
        <v>64260</v>
      </c>
      <c r="J630">
        <v>222</v>
      </c>
      <c r="K630" s="1">
        <f t="shared" si="65"/>
        <v>132090</v>
      </c>
      <c r="L630" s="1">
        <f>fact_events[[#This Row],[revenue_(before_promo)]]+fact_events[[#This Row],[revenue_(after_promo)]]</f>
        <v>196350</v>
      </c>
      <c r="M630" s="1">
        <f t="shared" si="66"/>
        <v>168</v>
      </c>
      <c r="N630" s="4">
        <f t="shared" si="67"/>
        <v>3.1111111111111112</v>
      </c>
      <c r="O630" s="1">
        <f t="shared" si="68"/>
        <v>67830</v>
      </c>
      <c r="P630" s="5">
        <f t="shared" si="69"/>
        <v>10.5</v>
      </c>
      <c r="Q630" s="1" t="str">
        <f>VLOOKUP(B630,dim_stores[#All],2,FALSE)</f>
        <v>Chennai</v>
      </c>
      <c r="R630" s="1" t="str">
        <f>VLOOKUP(D630,dim_products[#All],3,FALSE)</f>
        <v>Home Care</v>
      </c>
      <c r="S630" s="5"/>
    </row>
    <row r="631" spans="1:19" x14ac:dyDescent="0.25">
      <c r="A631" s="1" t="s">
        <v>663</v>
      </c>
      <c r="B631" t="s">
        <v>89</v>
      </c>
      <c r="C631" t="s">
        <v>10</v>
      </c>
      <c r="D631" t="s">
        <v>32</v>
      </c>
      <c r="E631">
        <v>50</v>
      </c>
      <c r="F631" t="s">
        <v>17</v>
      </c>
      <c r="G631" s="1">
        <f t="shared" si="63"/>
        <v>37.5</v>
      </c>
      <c r="H631">
        <v>18</v>
      </c>
      <c r="I631" s="1">
        <f t="shared" si="64"/>
        <v>900</v>
      </c>
      <c r="J631">
        <v>13</v>
      </c>
      <c r="K631" s="1">
        <f t="shared" si="65"/>
        <v>487.5</v>
      </c>
      <c r="L631" s="1">
        <f>fact_events[[#This Row],[revenue_(before_promo)]]+fact_events[[#This Row],[revenue_(after_promo)]]</f>
        <v>1387.5</v>
      </c>
      <c r="M631" s="1">
        <f t="shared" si="66"/>
        <v>-5</v>
      </c>
      <c r="N631" s="4">
        <f t="shared" si="67"/>
        <v>-0.27777777777777779</v>
      </c>
      <c r="O631" s="1">
        <f t="shared" si="68"/>
        <v>-412.5</v>
      </c>
      <c r="P631" s="5">
        <f t="shared" si="69"/>
        <v>-6.3854489164086689E-2</v>
      </c>
      <c r="Q631" s="1" t="str">
        <f>VLOOKUP(B631,dim_stores[#All],2,FALSE)</f>
        <v>Vijayawada</v>
      </c>
      <c r="R631" s="1" t="str">
        <f>VLOOKUP(D631,dim_products[#All],3,FALSE)</f>
        <v>Personal Care</v>
      </c>
      <c r="S631" s="5"/>
    </row>
    <row r="632" spans="1:19" x14ac:dyDescent="0.25">
      <c r="A632" s="1" t="s">
        <v>664</v>
      </c>
      <c r="B632" t="s">
        <v>110</v>
      </c>
      <c r="C632" t="s">
        <v>10</v>
      </c>
      <c r="D632" t="s">
        <v>28</v>
      </c>
      <c r="E632">
        <v>55</v>
      </c>
      <c r="F632" t="s">
        <v>17</v>
      </c>
      <c r="G632" s="1">
        <f t="shared" si="63"/>
        <v>41.25</v>
      </c>
      <c r="H632">
        <v>25</v>
      </c>
      <c r="I632" s="1">
        <f t="shared" si="64"/>
        <v>1375</v>
      </c>
      <c r="J632">
        <v>21</v>
      </c>
      <c r="K632" s="1">
        <f t="shared" si="65"/>
        <v>866.25</v>
      </c>
      <c r="L632" s="1">
        <f>fact_events[[#This Row],[revenue_(before_promo)]]+fact_events[[#This Row],[revenue_(after_promo)]]</f>
        <v>2241.25</v>
      </c>
      <c r="M632" s="1">
        <f t="shared" si="66"/>
        <v>-4</v>
      </c>
      <c r="N632" s="4">
        <f t="shared" si="67"/>
        <v>-0.16</v>
      </c>
      <c r="O632" s="1">
        <f t="shared" si="68"/>
        <v>-508.75</v>
      </c>
      <c r="P632" s="5">
        <f t="shared" si="69"/>
        <v>-7.8753869969040241E-2</v>
      </c>
      <c r="Q632" s="1" t="str">
        <f>VLOOKUP(B632,dim_stores[#All],2,FALSE)</f>
        <v>Chennai</v>
      </c>
      <c r="R632" s="1" t="str">
        <f>VLOOKUP(D632,dim_products[#All],3,FALSE)</f>
        <v>Home Care</v>
      </c>
      <c r="S632" s="5"/>
    </row>
    <row r="633" spans="1:19" x14ac:dyDescent="0.25">
      <c r="A633" s="1" t="s">
        <v>665</v>
      </c>
      <c r="B633" t="s">
        <v>23</v>
      </c>
      <c r="C633" t="s">
        <v>10</v>
      </c>
      <c r="D633" t="s">
        <v>35</v>
      </c>
      <c r="E633">
        <v>350</v>
      </c>
      <c r="F633" t="s">
        <v>21</v>
      </c>
      <c r="G633" s="1">
        <f t="shared" si="63"/>
        <v>175</v>
      </c>
      <c r="H633">
        <v>87</v>
      </c>
      <c r="I633" s="1">
        <f t="shared" si="64"/>
        <v>30450</v>
      </c>
      <c r="J633">
        <v>346</v>
      </c>
      <c r="K633" s="1">
        <f t="shared" si="65"/>
        <v>60550</v>
      </c>
      <c r="L633" s="1">
        <f>fact_events[[#This Row],[revenue_(before_promo)]]+fact_events[[#This Row],[revenue_(after_promo)]]</f>
        <v>91000</v>
      </c>
      <c r="M633" s="1">
        <f t="shared" si="66"/>
        <v>259</v>
      </c>
      <c r="N633" s="4">
        <f t="shared" si="67"/>
        <v>2.9770114942528734</v>
      </c>
      <c r="O633" s="1">
        <f t="shared" si="68"/>
        <v>30100</v>
      </c>
      <c r="P633" s="5">
        <f t="shared" si="69"/>
        <v>4.659442724458204</v>
      </c>
      <c r="Q633" s="1" t="str">
        <f>VLOOKUP(B633,dim_stores[#All],2,FALSE)</f>
        <v>Coimbatore</v>
      </c>
      <c r="R633" s="1" t="str">
        <f>VLOOKUP(D633,dim_products[#All],3,FALSE)</f>
        <v>Home Appliances</v>
      </c>
      <c r="S633" s="5"/>
    </row>
    <row r="634" spans="1:19" x14ac:dyDescent="0.25">
      <c r="A634" s="1" t="s">
        <v>666</v>
      </c>
      <c r="B634" t="s">
        <v>91</v>
      </c>
      <c r="C634" t="s">
        <v>15</v>
      </c>
      <c r="D634" t="s">
        <v>35</v>
      </c>
      <c r="E634">
        <v>350</v>
      </c>
      <c r="F634" t="s">
        <v>21</v>
      </c>
      <c r="G634" s="1">
        <f t="shared" si="63"/>
        <v>175</v>
      </c>
      <c r="H634">
        <v>82</v>
      </c>
      <c r="I634" s="1">
        <f t="shared" si="64"/>
        <v>28700</v>
      </c>
      <c r="J634">
        <v>239</v>
      </c>
      <c r="K634" s="1">
        <f t="shared" si="65"/>
        <v>41825</v>
      </c>
      <c r="L634" s="1">
        <f>fact_events[[#This Row],[revenue_(before_promo)]]+fact_events[[#This Row],[revenue_(after_promo)]]</f>
        <v>70525</v>
      </c>
      <c r="M634" s="1">
        <f t="shared" si="66"/>
        <v>157</v>
      </c>
      <c r="N634" s="4">
        <f t="shared" si="67"/>
        <v>1.9146341463414633</v>
      </c>
      <c r="O634" s="1">
        <f t="shared" si="68"/>
        <v>13125</v>
      </c>
      <c r="P634" s="5">
        <f t="shared" si="69"/>
        <v>2.0317337461300311</v>
      </c>
      <c r="Q634" s="1" t="str">
        <f>VLOOKUP(B634,dim_stores[#All],2,FALSE)</f>
        <v>Hyderabad</v>
      </c>
      <c r="R634" s="1" t="str">
        <f>VLOOKUP(D634,dim_products[#All],3,FALSE)</f>
        <v>Home Appliances</v>
      </c>
      <c r="S634" s="5"/>
    </row>
    <row r="635" spans="1:19" x14ac:dyDescent="0.25">
      <c r="A635" s="1" t="s">
        <v>667</v>
      </c>
      <c r="B635" t="s">
        <v>107</v>
      </c>
      <c r="C635" t="s">
        <v>10</v>
      </c>
      <c r="D635" t="s">
        <v>85</v>
      </c>
      <c r="E635">
        <v>90</v>
      </c>
      <c r="F635" t="s">
        <v>17</v>
      </c>
      <c r="G635" s="1">
        <f t="shared" si="63"/>
        <v>67.5</v>
      </c>
      <c r="H635">
        <v>49</v>
      </c>
      <c r="I635" s="1">
        <f t="shared" si="64"/>
        <v>4410</v>
      </c>
      <c r="J635">
        <v>46</v>
      </c>
      <c r="K635" s="1">
        <f t="shared" si="65"/>
        <v>3105</v>
      </c>
      <c r="L635" s="1">
        <f>fact_events[[#This Row],[revenue_(before_promo)]]+fact_events[[#This Row],[revenue_(after_promo)]]</f>
        <v>7515</v>
      </c>
      <c r="M635" s="1">
        <f t="shared" si="66"/>
        <v>-3</v>
      </c>
      <c r="N635" s="4">
        <f t="shared" si="67"/>
        <v>-6.1224489795918366E-2</v>
      </c>
      <c r="O635" s="1">
        <f t="shared" si="68"/>
        <v>-1305</v>
      </c>
      <c r="P635" s="5">
        <f t="shared" si="69"/>
        <v>-0.20201238390092879</v>
      </c>
      <c r="Q635" s="1" t="str">
        <f>VLOOKUP(B635,dim_stores[#All],2,FALSE)</f>
        <v>Coimbatore</v>
      </c>
      <c r="R635" s="1" t="str">
        <f>VLOOKUP(D635,dim_products[#All],3,FALSE)</f>
        <v>Personal Care</v>
      </c>
      <c r="S635" s="5"/>
    </row>
    <row r="636" spans="1:19" x14ac:dyDescent="0.25">
      <c r="A636" s="1" t="s">
        <v>668</v>
      </c>
      <c r="B636" t="s">
        <v>27</v>
      </c>
      <c r="C636" t="s">
        <v>10</v>
      </c>
      <c r="D636" t="s">
        <v>53</v>
      </c>
      <c r="E636">
        <v>860</v>
      </c>
      <c r="F636" t="s">
        <v>54</v>
      </c>
      <c r="G636" s="1">
        <f t="shared" si="63"/>
        <v>576.19999999999993</v>
      </c>
      <c r="H636">
        <v>532</v>
      </c>
      <c r="I636" s="1">
        <f t="shared" si="64"/>
        <v>457520</v>
      </c>
      <c r="J636">
        <v>813</v>
      </c>
      <c r="K636" s="1">
        <f t="shared" si="65"/>
        <v>468450.59999999992</v>
      </c>
      <c r="L636" s="1">
        <f>fact_events[[#This Row],[revenue_(before_promo)]]+fact_events[[#This Row],[revenue_(after_promo)]]</f>
        <v>925970.59999999986</v>
      </c>
      <c r="M636" s="1">
        <f t="shared" si="66"/>
        <v>281</v>
      </c>
      <c r="N636" s="4">
        <f t="shared" si="67"/>
        <v>0.52819548872180455</v>
      </c>
      <c r="O636" s="1">
        <f t="shared" si="68"/>
        <v>10930.599999999919</v>
      </c>
      <c r="P636" s="5">
        <f t="shared" si="69"/>
        <v>1.6920433436532381</v>
      </c>
      <c r="Q636" s="1" t="str">
        <f>VLOOKUP(B636,dim_stores[#All],2,FALSE)</f>
        <v>Bengaluru</v>
      </c>
      <c r="R636" s="1" t="str">
        <f>VLOOKUP(D636,dim_products[#All],3,FALSE)</f>
        <v>Grocery &amp; Staples</v>
      </c>
      <c r="S636" s="5"/>
    </row>
    <row r="637" spans="1:19" x14ac:dyDescent="0.25">
      <c r="A637" s="1" t="s">
        <v>669</v>
      </c>
      <c r="B637" t="s">
        <v>103</v>
      </c>
      <c r="C637" t="s">
        <v>10</v>
      </c>
      <c r="D637" t="s">
        <v>32</v>
      </c>
      <c r="E637">
        <v>50</v>
      </c>
      <c r="F637" t="s">
        <v>17</v>
      </c>
      <c r="G637" s="1">
        <f t="shared" si="63"/>
        <v>37.5</v>
      </c>
      <c r="H637">
        <v>36</v>
      </c>
      <c r="I637" s="1">
        <f t="shared" si="64"/>
        <v>1800</v>
      </c>
      <c r="J637">
        <v>29</v>
      </c>
      <c r="K637" s="1">
        <f t="shared" si="65"/>
        <v>1087.5</v>
      </c>
      <c r="L637" s="1">
        <f>fact_events[[#This Row],[revenue_(before_promo)]]+fact_events[[#This Row],[revenue_(after_promo)]]</f>
        <v>2887.5</v>
      </c>
      <c r="M637" s="1">
        <f t="shared" si="66"/>
        <v>-7</v>
      </c>
      <c r="N637" s="4">
        <f t="shared" si="67"/>
        <v>-0.19444444444444445</v>
      </c>
      <c r="O637" s="1">
        <f t="shared" si="68"/>
        <v>-712.5</v>
      </c>
      <c r="P637" s="5">
        <f t="shared" si="69"/>
        <v>-0.11029411764705882</v>
      </c>
      <c r="Q637" s="1" t="str">
        <f>VLOOKUP(B637,dim_stores[#All],2,FALSE)</f>
        <v>Hyderabad</v>
      </c>
      <c r="R637" s="1" t="str">
        <f>VLOOKUP(D637,dim_products[#All],3,FALSE)</f>
        <v>Personal Care</v>
      </c>
      <c r="S637" s="5"/>
    </row>
    <row r="638" spans="1:19" x14ac:dyDescent="0.25">
      <c r="A638" s="1" t="s">
        <v>1481</v>
      </c>
      <c r="B638" t="s">
        <v>139</v>
      </c>
      <c r="C638" t="s">
        <v>10</v>
      </c>
      <c r="D638" t="s">
        <v>68</v>
      </c>
      <c r="E638">
        <v>1020</v>
      </c>
      <c r="F638" t="s">
        <v>21</v>
      </c>
      <c r="G638" s="1">
        <f t="shared" si="63"/>
        <v>510</v>
      </c>
      <c r="H638">
        <v>54</v>
      </c>
      <c r="I638" s="1">
        <f t="shared" si="64"/>
        <v>55080</v>
      </c>
      <c r="J638">
        <v>137</v>
      </c>
      <c r="K638" s="1">
        <f t="shared" si="65"/>
        <v>69870</v>
      </c>
      <c r="L638" s="1">
        <f>fact_events[[#This Row],[revenue_(before_promo)]]+fact_events[[#This Row],[revenue_(after_promo)]]</f>
        <v>124950</v>
      </c>
      <c r="M638" s="1">
        <f t="shared" si="66"/>
        <v>83</v>
      </c>
      <c r="N638" s="4">
        <f t="shared" si="67"/>
        <v>1.537037037037037</v>
      </c>
      <c r="O638" s="1">
        <f t="shared" si="68"/>
        <v>14790</v>
      </c>
      <c r="P638" s="5">
        <f t="shared" si="69"/>
        <v>2.2894736842105261</v>
      </c>
      <c r="Q638" s="1" t="str">
        <f>VLOOKUP(B638,dim_stores[#All],2,FALSE)</f>
        <v>Visakhapatnam</v>
      </c>
      <c r="R638" s="1" t="str">
        <f>VLOOKUP(D638,dim_products[#All],3,FALSE)</f>
        <v>Home Appliances</v>
      </c>
      <c r="S638" s="5"/>
    </row>
    <row r="639" spans="1:19" x14ac:dyDescent="0.25">
      <c r="A639" s="1" t="s">
        <v>670</v>
      </c>
      <c r="B639" t="s">
        <v>9</v>
      </c>
      <c r="C639" t="s">
        <v>10</v>
      </c>
      <c r="D639" t="s">
        <v>28</v>
      </c>
      <c r="E639">
        <v>55</v>
      </c>
      <c r="F639" t="s">
        <v>17</v>
      </c>
      <c r="G639" s="1">
        <f t="shared" si="63"/>
        <v>41.25</v>
      </c>
      <c r="H639">
        <v>18</v>
      </c>
      <c r="I639" s="1">
        <f t="shared" si="64"/>
        <v>990</v>
      </c>
      <c r="J639">
        <v>15</v>
      </c>
      <c r="K639" s="1">
        <f t="shared" si="65"/>
        <v>618.75</v>
      </c>
      <c r="L639" s="1">
        <f>fact_events[[#This Row],[revenue_(before_promo)]]+fact_events[[#This Row],[revenue_(after_promo)]]</f>
        <v>1608.75</v>
      </c>
      <c r="M639" s="1">
        <f t="shared" si="66"/>
        <v>-3</v>
      </c>
      <c r="N639" s="4">
        <f t="shared" si="67"/>
        <v>-0.16666666666666666</v>
      </c>
      <c r="O639" s="1">
        <f t="shared" si="68"/>
        <v>-371.25</v>
      </c>
      <c r="P639" s="5">
        <f t="shared" si="69"/>
        <v>-5.7469040247678016E-2</v>
      </c>
      <c r="Q639" s="1" t="str">
        <f>VLOOKUP(B639,dim_stores[#All],2,FALSE)</f>
        <v>Coimbatore</v>
      </c>
      <c r="R639" s="1" t="str">
        <f>VLOOKUP(D639,dim_products[#All],3,FALSE)</f>
        <v>Home Care</v>
      </c>
      <c r="S639" s="5"/>
    </row>
    <row r="640" spans="1:19" x14ac:dyDescent="0.25">
      <c r="A640" s="1" t="s">
        <v>671</v>
      </c>
      <c r="B640" t="s">
        <v>84</v>
      </c>
      <c r="C640" t="s">
        <v>15</v>
      </c>
      <c r="D640" t="s">
        <v>68</v>
      </c>
      <c r="E640">
        <v>1020</v>
      </c>
      <c r="F640" t="s">
        <v>21</v>
      </c>
      <c r="G640" s="1">
        <f t="shared" si="63"/>
        <v>510</v>
      </c>
      <c r="H640">
        <v>36</v>
      </c>
      <c r="I640" s="1">
        <f t="shared" si="64"/>
        <v>36720</v>
      </c>
      <c r="J640">
        <v>145</v>
      </c>
      <c r="K640" s="1">
        <f t="shared" si="65"/>
        <v>73950</v>
      </c>
      <c r="L640" s="1">
        <f>fact_events[[#This Row],[revenue_(before_promo)]]+fact_events[[#This Row],[revenue_(after_promo)]]</f>
        <v>110670</v>
      </c>
      <c r="M640" s="1">
        <f t="shared" si="66"/>
        <v>109</v>
      </c>
      <c r="N640" s="4">
        <f t="shared" si="67"/>
        <v>3.0277777777777777</v>
      </c>
      <c r="O640" s="1">
        <f t="shared" si="68"/>
        <v>37230</v>
      </c>
      <c r="P640" s="5">
        <f t="shared" si="69"/>
        <v>5.7631578947368425</v>
      </c>
      <c r="Q640" s="1" t="str">
        <f>VLOOKUP(B640,dim_stores[#All],2,FALSE)</f>
        <v>Mysuru</v>
      </c>
      <c r="R640" s="1" t="str">
        <f>VLOOKUP(D640,dim_products[#All],3,FALSE)</f>
        <v>Home Appliances</v>
      </c>
      <c r="S640" s="5"/>
    </row>
    <row r="641" spans="1:19" x14ac:dyDescent="0.25">
      <c r="A641" s="1" t="s">
        <v>672</v>
      </c>
      <c r="B641" t="s">
        <v>190</v>
      </c>
      <c r="C641" t="s">
        <v>10</v>
      </c>
      <c r="D641" t="s">
        <v>16</v>
      </c>
      <c r="E641">
        <v>200</v>
      </c>
      <c r="F641" t="s">
        <v>21</v>
      </c>
      <c r="G641" s="1">
        <f t="shared" si="63"/>
        <v>100</v>
      </c>
      <c r="H641">
        <v>261</v>
      </c>
      <c r="I641" s="1">
        <f t="shared" si="64"/>
        <v>52200</v>
      </c>
      <c r="J641">
        <v>1041</v>
      </c>
      <c r="K641" s="1">
        <f t="shared" si="65"/>
        <v>104100</v>
      </c>
      <c r="L641" s="1">
        <f>fact_events[[#This Row],[revenue_(before_promo)]]+fact_events[[#This Row],[revenue_(after_promo)]]</f>
        <v>156300</v>
      </c>
      <c r="M641" s="1">
        <f t="shared" si="66"/>
        <v>780</v>
      </c>
      <c r="N641" s="4">
        <f t="shared" si="67"/>
        <v>2.9885057471264367</v>
      </c>
      <c r="O641" s="1">
        <f t="shared" si="68"/>
        <v>51900</v>
      </c>
      <c r="P641" s="5">
        <f t="shared" si="69"/>
        <v>8.0340557275541791</v>
      </c>
      <c r="Q641" s="1" t="str">
        <f>VLOOKUP(B641,dim_stores[#All],2,FALSE)</f>
        <v>Visakhapatnam</v>
      </c>
      <c r="R641" s="1" t="str">
        <f>VLOOKUP(D641,dim_products[#All],3,FALSE)</f>
        <v>Grocery &amp; Staples</v>
      </c>
      <c r="S641" s="5"/>
    </row>
    <row r="642" spans="1:19" x14ac:dyDescent="0.25">
      <c r="A642" s="1" t="s">
        <v>673</v>
      </c>
      <c r="B642" t="s">
        <v>93</v>
      </c>
      <c r="C642" t="s">
        <v>10</v>
      </c>
      <c r="D642" t="s">
        <v>48</v>
      </c>
      <c r="E642">
        <v>62</v>
      </c>
      <c r="F642" t="s">
        <v>12</v>
      </c>
      <c r="G642" s="1">
        <f t="shared" ref="G642:G705" si="70">IF(F642="25% OFF", E642*(1-0.25),IF(F642="50% OFF", E642*(1-0.5),IF(F642="33% OFF", E642*(1-0.33),IF(F642="500 CAshback", E642-500,IF(F642="BOGOF", E642/2,E642)))))</f>
        <v>31</v>
      </c>
      <c r="H642">
        <v>55</v>
      </c>
      <c r="I642" s="1">
        <f t="shared" ref="I642:I705" si="71">E642*H642</f>
        <v>3410</v>
      </c>
      <c r="J642">
        <v>77</v>
      </c>
      <c r="K642" s="1">
        <f t="shared" ref="K642:K705" si="72">J642*G642</f>
        <v>2387</v>
      </c>
      <c r="L642" s="1">
        <f>fact_events[[#This Row],[revenue_(before_promo)]]+fact_events[[#This Row],[revenue_(after_promo)]]</f>
        <v>5797</v>
      </c>
      <c r="M642" s="1">
        <f t="shared" ref="M642:M705" si="73">J642-H642</f>
        <v>22</v>
      </c>
      <c r="N642" s="4">
        <f t="shared" ref="N642:N705" si="74">M642/H642</f>
        <v>0.4</v>
      </c>
      <c r="O642" s="1">
        <f t="shared" ref="O642:O705" si="75">K642-I642</f>
        <v>-1023</v>
      </c>
      <c r="P642" s="5">
        <f t="shared" ref="P642:P705" si="76">O642/6460</f>
        <v>-0.15835913312693498</v>
      </c>
      <c r="Q642" s="1" t="str">
        <f>VLOOKUP(B642,dim_stores[#All],2,FALSE)</f>
        <v>Bengaluru</v>
      </c>
      <c r="R642" s="1" t="str">
        <f>VLOOKUP(D642,dim_products[#All],3,FALSE)</f>
        <v>Personal Care</v>
      </c>
      <c r="S642" s="5"/>
    </row>
    <row r="643" spans="1:19" x14ac:dyDescent="0.25">
      <c r="A643" s="1" t="s">
        <v>674</v>
      </c>
      <c r="B643" t="s">
        <v>27</v>
      </c>
      <c r="C643" t="s">
        <v>15</v>
      </c>
      <c r="D643" t="s">
        <v>85</v>
      </c>
      <c r="E643">
        <v>110</v>
      </c>
      <c r="F643" t="s">
        <v>12</v>
      </c>
      <c r="G643" s="1">
        <f t="shared" si="70"/>
        <v>55</v>
      </c>
      <c r="H643">
        <v>84</v>
      </c>
      <c r="I643" s="1">
        <f t="shared" si="71"/>
        <v>9240</v>
      </c>
      <c r="J643">
        <v>131</v>
      </c>
      <c r="K643" s="1">
        <f t="shared" si="72"/>
        <v>7205</v>
      </c>
      <c r="L643" s="1">
        <f>fact_events[[#This Row],[revenue_(before_promo)]]+fact_events[[#This Row],[revenue_(after_promo)]]</f>
        <v>16445</v>
      </c>
      <c r="M643" s="1">
        <f t="shared" si="73"/>
        <v>47</v>
      </c>
      <c r="N643" s="4">
        <f t="shared" si="74"/>
        <v>0.55952380952380953</v>
      </c>
      <c r="O643" s="1">
        <f t="shared" si="75"/>
        <v>-2035</v>
      </c>
      <c r="P643" s="5">
        <f t="shared" si="76"/>
        <v>-0.31501547987616096</v>
      </c>
      <c r="Q643" s="1" t="str">
        <f>VLOOKUP(B643,dim_stores[#All],2,FALSE)</f>
        <v>Bengaluru</v>
      </c>
      <c r="R643" s="1" t="str">
        <f>VLOOKUP(D643,dim_products[#All],3,FALSE)</f>
        <v>Personal Care</v>
      </c>
      <c r="S643" s="5"/>
    </row>
    <row r="644" spans="1:19" x14ac:dyDescent="0.25">
      <c r="A644" s="1" t="s">
        <v>675</v>
      </c>
      <c r="B644" t="s">
        <v>84</v>
      </c>
      <c r="C644" t="s">
        <v>10</v>
      </c>
      <c r="D644" t="s">
        <v>24</v>
      </c>
      <c r="E644">
        <v>3000</v>
      </c>
      <c r="F644" t="s">
        <v>25</v>
      </c>
      <c r="G644" s="1">
        <f t="shared" si="70"/>
        <v>2500</v>
      </c>
      <c r="H644">
        <v>133</v>
      </c>
      <c r="I644" s="1">
        <f t="shared" si="71"/>
        <v>399000</v>
      </c>
      <c r="J644">
        <v>383</v>
      </c>
      <c r="K644" s="1">
        <f t="shared" si="72"/>
        <v>957500</v>
      </c>
      <c r="L644" s="1">
        <f>fact_events[[#This Row],[revenue_(before_promo)]]+fact_events[[#This Row],[revenue_(after_promo)]]</f>
        <v>1356500</v>
      </c>
      <c r="M644" s="1">
        <f t="shared" si="73"/>
        <v>250</v>
      </c>
      <c r="N644" s="4">
        <f t="shared" si="74"/>
        <v>1.8796992481203008</v>
      </c>
      <c r="O644" s="1">
        <f t="shared" si="75"/>
        <v>558500</v>
      </c>
      <c r="P644" s="5">
        <f t="shared" si="76"/>
        <v>86.455108359133121</v>
      </c>
      <c r="Q644" s="1" t="str">
        <f>VLOOKUP(B644,dim_stores[#All],2,FALSE)</f>
        <v>Mysuru</v>
      </c>
      <c r="R644" s="1" t="str">
        <f>VLOOKUP(D644,dim_products[#All],3,FALSE)</f>
        <v>Combo1</v>
      </c>
      <c r="S644" s="5"/>
    </row>
    <row r="645" spans="1:19" x14ac:dyDescent="0.25">
      <c r="A645" s="1" t="s">
        <v>676</v>
      </c>
      <c r="B645" t="s">
        <v>93</v>
      </c>
      <c r="C645" t="s">
        <v>10</v>
      </c>
      <c r="D645" t="s">
        <v>51</v>
      </c>
      <c r="E645">
        <v>370</v>
      </c>
      <c r="F645" t="s">
        <v>21</v>
      </c>
      <c r="G645" s="1">
        <f t="shared" si="70"/>
        <v>185</v>
      </c>
      <c r="H645">
        <v>454</v>
      </c>
      <c r="I645" s="1">
        <f t="shared" si="71"/>
        <v>167980</v>
      </c>
      <c r="J645">
        <v>1756</v>
      </c>
      <c r="K645" s="1">
        <f t="shared" si="72"/>
        <v>324860</v>
      </c>
      <c r="L645" s="1">
        <f>fact_events[[#This Row],[revenue_(before_promo)]]+fact_events[[#This Row],[revenue_(after_promo)]]</f>
        <v>492840</v>
      </c>
      <c r="M645" s="1">
        <f t="shared" si="73"/>
        <v>1302</v>
      </c>
      <c r="N645" s="4">
        <f t="shared" si="74"/>
        <v>2.8678414096916298</v>
      </c>
      <c r="O645" s="1">
        <f t="shared" si="75"/>
        <v>156880</v>
      </c>
      <c r="P645" s="5">
        <f t="shared" si="76"/>
        <v>24.284829721362229</v>
      </c>
      <c r="Q645" s="1" t="str">
        <f>VLOOKUP(B645,dim_stores[#All],2,FALSE)</f>
        <v>Bengaluru</v>
      </c>
      <c r="R645" s="1" t="str">
        <f>VLOOKUP(D645,dim_products[#All],3,FALSE)</f>
        <v>Grocery &amp; Staples</v>
      </c>
      <c r="S645" s="5"/>
    </row>
    <row r="646" spans="1:19" x14ac:dyDescent="0.25">
      <c r="A646" s="1" t="s">
        <v>677</v>
      </c>
      <c r="B646" t="s">
        <v>70</v>
      </c>
      <c r="C646" t="s">
        <v>15</v>
      </c>
      <c r="D646" t="s">
        <v>53</v>
      </c>
      <c r="E646">
        <v>860</v>
      </c>
      <c r="F646" t="s">
        <v>54</v>
      </c>
      <c r="G646" s="1">
        <f t="shared" si="70"/>
        <v>576.19999999999993</v>
      </c>
      <c r="H646">
        <v>400</v>
      </c>
      <c r="I646" s="1">
        <f t="shared" si="71"/>
        <v>344000</v>
      </c>
      <c r="J646">
        <v>580</v>
      </c>
      <c r="K646" s="1">
        <f t="shared" si="72"/>
        <v>334195.99999999994</v>
      </c>
      <c r="L646" s="1">
        <f>fact_events[[#This Row],[revenue_(before_promo)]]+fact_events[[#This Row],[revenue_(after_promo)]]</f>
        <v>678196</v>
      </c>
      <c r="M646" s="1">
        <f t="shared" si="73"/>
        <v>180</v>
      </c>
      <c r="N646" s="4">
        <f t="shared" si="74"/>
        <v>0.45</v>
      </c>
      <c r="O646" s="1">
        <f t="shared" si="75"/>
        <v>-9804.0000000000582</v>
      </c>
      <c r="P646" s="5">
        <f t="shared" si="76"/>
        <v>-1.5176470588235385</v>
      </c>
      <c r="Q646" s="1" t="str">
        <f>VLOOKUP(B646,dim_stores[#All],2,FALSE)</f>
        <v>Chennai</v>
      </c>
      <c r="R646" s="1" t="str">
        <f>VLOOKUP(D646,dim_products[#All],3,FALSE)</f>
        <v>Grocery &amp; Staples</v>
      </c>
      <c r="S646" s="5"/>
    </row>
    <row r="647" spans="1:19" x14ac:dyDescent="0.25">
      <c r="A647" s="1" t="s">
        <v>678</v>
      </c>
      <c r="B647" t="s">
        <v>75</v>
      </c>
      <c r="C647" t="s">
        <v>10</v>
      </c>
      <c r="D647" t="s">
        <v>20</v>
      </c>
      <c r="E647">
        <v>300</v>
      </c>
      <c r="F647" t="s">
        <v>21</v>
      </c>
      <c r="G647" s="1">
        <f t="shared" si="70"/>
        <v>150</v>
      </c>
      <c r="H647">
        <v>22</v>
      </c>
      <c r="I647" s="1">
        <f t="shared" si="71"/>
        <v>6600</v>
      </c>
      <c r="J647">
        <v>88</v>
      </c>
      <c r="K647" s="1">
        <f t="shared" si="72"/>
        <v>13200</v>
      </c>
      <c r="L647" s="1">
        <f>fact_events[[#This Row],[revenue_(before_promo)]]+fact_events[[#This Row],[revenue_(after_promo)]]</f>
        <v>19800</v>
      </c>
      <c r="M647" s="1">
        <f t="shared" si="73"/>
        <v>66</v>
      </c>
      <c r="N647" s="4">
        <f t="shared" si="74"/>
        <v>3</v>
      </c>
      <c r="O647" s="1">
        <f t="shared" si="75"/>
        <v>6600</v>
      </c>
      <c r="P647" s="5">
        <f t="shared" si="76"/>
        <v>1.021671826625387</v>
      </c>
      <c r="Q647" s="1" t="str">
        <f>VLOOKUP(B647,dim_stores[#All],2,FALSE)</f>
        <v>Madurai</v>
      </c>
      <c r="R647" s="1" t="str">
        <f>VLOOKUP(D647,dim_products[#All],3,FALSE)</f>
        <v>Home Care</v>
      </c>
      <c r="S647" s="5"/>
    </row>
    <row r="648" spans="1:19" x14ac:dyDescent="0.25">
      <c r="A648" s="1" t="s">
        <v>1481</v>
      </c>
      <c r="B648" t="s">
        <v>81</v>
      </c>
      <c r="C648" t="s">
        <v>15</v>
      </c>
      <c r="D648" t="s">
        <v>38</v>
      </c>
      <c r="E648">
        <v>1190</v>
      </c>
      <c r="F648" t="s">
        <v>21</v>
      </c>
      <c r="G648" s="1">
        <f t="shared" si="70"/>
        <v>595</v>
      </c>
      <c r="H648">
        <v>29</v>
      </c>
      <c r="I648" s="1">
        <f t="shared" si="71"/>
        <v>34510</v>
      </c>
      <c r="J648">
        <v>116</v>
      </c>
      <c r="K648" s="1">
        <f t="shared" si="72"/>
        <v>69020</v>
      </c>
      <c r="L648" s="1">
        <f>fact_events[[#This Row],[revenue_(before_promo)]]+fact_events[[#This Row],[revenue_(after_promo)]]</f>
        <v>103530</v>
      </c>
      <c r="M648" s="1">
        <f t="shared" si="73"/>
        <v>87</v>
      </c>
      <c r="N648" s="4">
        <f t="shared" si="74"/>
        <v>3</v>
      </c>
      <c r="O648" s="1">
        <f t="shared" si="75"/>
        <v>34510</v>
      </c>
      <c r="P648" s="5">
        <f t="shared" si="76"/>
        <v>5.3421052631578947</v>
      </c>
      <c r="Q648" s="1" t="str">
        <f>VLOOKUP(B648,dim_stores[#All],2,FALSE)</f>
        <v>Madurai</v>
      </c>
      <c r="R648" s="1" t="str">
        <f>VLOOKUP(D648,dim_products[#All],3,FALSE)</f>
        <v>Home Care</v>
      </c>
      <c r="S648" s="5"/>
    </row>
    <row r="649" spans="1:19" x14ac:dyDescent="0.25">
      <c r="A649" s="1" t="s">
        <v>679</v>
      </c>
      <c r="B649" t="s">
        <v>93</v>
      </c>
      <c r="C649" t="s">
        <v>10</v>
      </c>
      <c r="D649" t="s">
        <v>85</v>
      </c>
      <c r="E649">
        <v>90</v>
      </c>
      <c r="F649" t="s">
        <v>17</v>
      </c>
      <c r="G649" s="1">
        <f t="shared" si="70"/>
        <v>67.5</v>
      </c>
      <c r="H649">
        <v>67</v>
      </c>
      <c r="I649" s="1">
        <f t="shared" si="71"/>
        <v>6030</v>
      </c>
      <c r="J649">
        <v>56</v>
      </c>
      <c r="K649" s="1">
        <f t="shared" si="72"/>
        <v>3780</v>
      </c>
      <c r="L649" s="1">
        <f>fact_events[[#This Row],[revenue_(before_promo)]]+fact_events[[#This Row],[revenue_(after_promo)]]</f>
        <v>9810</v>
      </c>
      <c r="M649" s="1">
        <f t="shared" si="73"/>
        <v>-11</v>
      </c>
      <c r="N649" s="4">
        <f t="shared" si="74"/>
        <v>-0.16417910447761194</v>
      </c>
      <c r="O649" s="1">
        <f t="shared" si="75"/>
        <v>-2250</v>
      </c>
      <c r="P649" s="5">
        <f t="shared" si="76"/>
        <v>-0.34829721362229105</v>
      </c>
      <c r="Q649" s="1" t="str">
        <f>VLOOKUP(B649,dim_stores[#All],2,FALSE)</f>
        <v>Bengaluru</v>
      </c>
      <c r="R649" s="1" t="str">
        <f>VLOOKUP(D649,dim_products[#All],3,FALSE)</f>
        <v>Personal Care</v>
      </c>
      <c r="S649" s="5"/>
    </row>
    <row r="650" spans="1:19" x14ac:dyDescent="0.25">
      <c r="A650" s="1" t="s">
        <v>680</v>
      </c>
      <c r="B650" t="s">
        <v>29</v>
      </c>
      <c r="C650" t="s">
        <v>10</v>
      </c>
      <c r="D650" t="s">
        <v>20</v>
      </c>
      <c r="E650">
        <v>300</v>
      </c>
      <c r="F650" t="s">
        <v>21</v>
      </c>
      <c r="G650" s="1">
        <f t="shared" si="70"/>
        <v>150</v>
      </c>
      <c r="H650">
        <v>48</v>
      </c>
      <c r="I650" s="1">
        <f t="shared" si="71"/>
        <v>14400</v>
      </c>
      <c r="J650">
        <v>185</v>
      </c>
      <c r="K650" s="1">
        <f t="shared" si="72"/>
        <v>27750</v>
      </c>
      <c r="L650" s="1">
        <f>fact_events[[#This Row],[revenue_(before_promo)]]+fact_events[[#This Row],[revenue_(after_promo)]]</f>
        <v>42150</v>
      </c>
      <c r="M650" s="1">
        <f t="shared" si="73"/>
        <v>137</v>
      </c>
      <c r="N650" s="4">
        <f t="shared" si="74"/>
        <v>2.8541666666666665</v>
      </c>
      <c r="O650" s="1">
        <f t="shared" si="75"/>
        <v>13350</v>
      </c>
      <c r="P650" s="5">
        <f t="shared" si="76"/>
        <v>2.0665634674922599</v>
      </c>
      <c r="Q650" s="1" t="str">
        <f>VLOOKUP(B650,dim_stores[#All],2,FALSE)</f>
        <v>Bengaluru</v>
      </c>
      <c r="R650" s="1" t="str">
        <f>VLOOKUP(D650,dim_products[#All],3,FALSE)</f>
        <v>Home Care</v>
      </c>
      <c r="S650" s="5"/>
    </row>
    <row r="651" spans="1:19" x14ac:dyDescent="0.25">
      <c r="A651" s="1" t="s">
        <v>681</v>
      </c>
      <c r="B651" t="s">
        <v>113</v>
      </c>
      <c r="C651" t="s">
        <v>15</v>
      </c>
      <c r="D651" t="s">
        <v>38</v>
      </c>
      <c r="E651">
        <v>1190</v>
      </c>
      <c r="F651" t="s">
        <v>21</v>
      </c>
      <c r="G651" s="1">
        <f t="shared" si="70"/>
        <v>595</v>
      </c>
      <c r="H651">
        <v>45</v>
      </c>
      <c r="I651" s="1">
        <f t="shared" si="71"/>
        <v>53550</v>
      </c>
      <c r="J651">
        <v>137</v>
      </c>
      <c r="K651" s="1">
        <f t="shared" si="72"/>
        <v>81515</v>
      </c>
      <c r="L651" s="1">
        <f>fact_events[[#This Row],[revenue_(before_promo)]]+fact_events[[#This Row],[revenue_(after_promo)]]</f>
        <v>135065</v>
      </c>
      <c r="M651" s="1">
        <f t="shared" si="73"/>
        <v>92</v>
      </c>
      <c r="N651" s="4">
        <f t="shared" si="74"/>
        <v>2.0444444444444443</v>
      </c>
      <c r="O651" s="1">
        <f t="shared" si="75"/>
        <v>27965</v>
      </c>
      <c r="P651" s="5">
        <f t="shared" si="76"/>
        <v>4.3289473684210522</v>
      </c>
      <c r="Q651" s="1" t="str">
        <f>VLOOKUP(B651,dim_stores[#All],2,FALSE)</f>
        <v>Chennai</v>
      </c>
      <c r="R651" s="1" t="str">
        <f>VLOOKUP(D651,dim_products[#All],3,FALSE)</f>
        <v>Home Care</v>
      </c>
      <c r="S651" s="5"/>
    </row>
    <row r="652" spans="1:19" x14ac:dyDescent="0.25">
      <c r="A652" s="1" t="s">
        <v>682</v>
      </c>
      <c r="B652" t="s">
        <v>93</v>
      </c>
      <c r="C652" t="s">
        <v>15</v>
      </c>
      <c r="D652" t="s">
        <v>38</v>
      </c>
      <c r="E652">
        <v>1190</v>
      </c>
      <c r="F652" t="s">
        <v>21</v>
      </c>
      <c r="G652" s="1">
        <f t="shared" si="70"/>
        <v>595</v>
      </c>
      <c r="H652">
        <v>47</v>
      </c>
      <c r="I652" s="1">
        <f t="shared" si="71"/>
        <v>55930</v>
      </c>
      <c r="J652">
        <v>159</v>
      </c>
      <c r="K652" s="1">
        <f t="shared" si="72"/>
        <v>94605</v>
      </c>
      <c r="L652" s="1">
        <f>fact_events[[#This Row],[revenue_(before_promo)]]+fact_events[[#This Row],[revenue_(after_promo)]]</f>
        <v>150535</v>
      </c>
      <c r="M652" s="1">
        <f t="shared" si="73"/>
        <v>112</v>
      </c>
      <c r="N652" s="4">
        <f t="shared" si="74"/>
        <v>2.3829787234042552</v>
      </c>
      <c r="O652" s="1">
        <f t="shared" si="75"/>
        <v>38675</v>
      </c>
      <c r="P652" s="5">
        <f t="shared" si="76"/>
        <v>5.9868421052631575</v>
      </c>
      <c r="Q652" s="1" t="str">
        <f>VLOOKUP(B652,dim_stores[#All],2,FALSE)</f>
        <v>Bengaluru</v>
      </c>
      <c r="R652" s="1" t="str">
        <f>VLOOKUP(D652,dim_products[#All],3,FALSE)</f>
        <v>Home Care</v>
      </c>
      <c r="S652" s="5"/>
    </row>
    <row r="653" spans="1:19" x14ac:dyDescent="0.25">
      <c r="A653" s="1" t="s">
        <v>683</v>
      </c>
      <c r="B653" t="s">
        <v>37</v>
      </c>
      <c r="C653" t="s">
        <v>10</v>
      </c>
      <c r="D653" t="s">
        <v>24</v>
      </c>
      <c r="E653">
        <v>3000</v>
      </c>
      <c r="F653" t="s">
        <v>25</v>
      </c>
      <c r="G653" s="1">
        <f t="shared" si="70"/>
        <v>2500</v>
      </c>
      <c r="H653">
        <v>90</v>
      </c>
      <c r="I653" s="1">
        <f t="shared" si="71"/>
        <v>270000</v>
      </c>
      <c r="J653">
        <v>146</v>
      </c>
      <c r="K653" s="1">
        <f t="shared" si="72"/>
        <v>365000</v>
      </c>
      <c r="L653" s="1">
        <f>fact_events[[#This Row],[revenue_(before_promo)]]+fact_events[[#This Row],[revenue_(after_promo)]]</f>
        <v>635000</v>
      </c>
      <c r="M653" s="1">
        <f t="shared" si="73"/>
        <v>56</v>
      </c>
      <c r="N653" s="4">
        <f t="shared" si="74"/>
        <v>0.62222222222222223</v>
      </c>
      <c r="O653" s="1">
        <f t="shared" si="75"/>
        <v>95000</v>
      </c>
      <c r="P653" s="5">
        <f t="shared" si="76"/>
        <v>14.705882352941176</v>
      </c>
      <c r="Q653" s="1" t="str">
        <f>VLOOKUP(B653,dim_stores[#All],2,FALSE)</f>
        <v>Coimbatore</v>
      </c>
      <c r="R653" s="1" t="str">
        <f>VLOOKUP(D653,dim_products[#All],3,FALSE)</f>
        <v>Combo1</v>
      </c>
      <c r="S653" s="5"/>
    </row>
    <row r="654" spans="1:19" x14ac:dyDescent="0.25">
      <c r="A654" s="1" t="s">
        <v>1481</v>
      </c>
      <c r="B654" t="s">
        <v>47</v>
      </c>
      <c r="C654" t="s">
        <v>10</v>
      </c>
      <c r="D654" t="s">
        <v>85</v>
      </c>
      <c r="E654">
        <v>90</v>
      </c>
      <c r="F654" t="s">
        <v>17</v>
      </c>
      <c r="G654" s="1">
        <f t="shared" si="70"/>
        <v>67.5</v>
      </c>
      <c r="H654">
        <v>81</v>
      </c>
      <c r="I654" s="1">
        <f t="shared" si="71"/>
        <v>7290</v>
      </c>
      <c r="J654">
        <v>60</v>
      </c>
      <c r="K654" s="1">
        <f t="shared" si="72"/>
        <v>4050</v>
      </c>
      <c r="L654" s="1">
        <f>fact_events[[#This Row],[revenue_(before_promo)]]+fact_events[[#This Row],[revenue_(after_promo)]]</f>
        <v>11340</v>
      </c>
      <c r="M654" s="1">
        <f t="shared" si="73"/>
        <v>-21</v>
      </c>
      <c r="N654" s="4">
        <f t="shared" si="74"/>
        <v>-0.25925925925925924</v>
      </c>
      <c r="O654" s="1">
        <f t="shared" si="75"/>
        <v>-3240</v>
      </c>
      <c r="P654" s="5">
        <f t="shared" si="76"/>
        <v>-0.50154798761609909</v>
      </c>
      <c r="Q654" s="1" t="str">
        <f>VLOOKUP(B654,dim_stores[#All],2,FALSE)</f>
        <v>Chennai</v>
      </c>
      <c r="R654" s="1" t="str">
        <f>VLOOKUP(D654,dim_products[#All],3,FALSE)</f>
        <v>Personal Care</v>
      </c>
      <c r="S654" s="5"/>
    </row>
    <row r="655" spans="1:19" x14ac:dyDescent="0.25">
      <c r="A655" s="1" t="s">
        <v>684</v>
      </c>
      <c r="B655" t="s">
        <v>119</v>
      </c>
      <c r="C655" t="s">
        <v>10</v>
      </c>
      <c r="D655" t="s">
        <v>28</v>
      </c>
      <c r="E655">
        <v>55</v>
      </c>
      <c r="F655" t="s">
        <v>17</v>
      </c>
      <c r="G655" s="1">
        <f t="shared" si="70"/>
        <v>41.25</v>
      </c>
      <c r="H655">
        <v>24</v>
      </c>
      <c r="I655" s="1">
        <f t="shared" si="71"/>
        <v>1320</v>
      </c>
      <c r="J655">
        <v>19</v>
      </c>
      <c r="K655" s="1">
        <f t="shared" si="72"/>
        <v>783.75</v>
      </c>
      <c r="L655" s="1">
        <f>fact_events[[#This Row],[revenue_(before_promo)]]+fact_events[[#This Row],[revenue_(after_promo)]]</f>
        <v>2103.75</v>
      </c>
      <c r="M655" s="1">
        <f t="shared" si="73"/>
        <v>-5</v>
      </c>
      <c r="N655" s="4">
        <f t="shared" si="74"/>
        <v>-0.20833333333333334</v>
      </c>
      <c r="O655" s="1">
        <f t="shared" si="75"/>
        <v>-536.25</v>
      </c>
      <c r="P655" s="5">
        <f t="shared" si="76"/>
        <v>-8.3010835913312694E-2</v>
      </c>
      <c r="Q655" s="1" t="str">
        <f>VLOOKUP(B655,dim_stores[#All],2,FALSE)</f>
        <v>Chennai</v>
      </c>
      <c r="R655" s="1" t="str">
        <f>VLOOKUP(D655,dim_products[#All],3,FALSE)</f>
        <v>Home Care</v>
      </c>
      <c r="S655" s="5"/>
    </row>
    <row r="656" spans="1:19" x14ac:dyDescent="0.25">
      <c r="A656" s="1" t="s">
        <v>685</v>
      </c>
      <c r="B656" t="s">
        <v>139</v>
      </c>
      <c r="C656" t="s">
        <v>10</v>
      </c>
      <c r="D656" t="s">
        <v>11</v>
      </c>
      <c r="E656">
        <v>190</v>
      </c>
      <c r="F656" t="s">
        <v>12</v>
      </c>
      <c r="G656" s="1">
        <f t="shared" si="70"/>
        <v>95</v>
      </c>
      <c r="H656">
        <v>34</v>
      </c>
      <c r="I656" s="1">
        <f t="shared" si="71"/>
        <v>6460</v>
      </c>
      <c r="J656">
        <v>39</v>
      </c>
      <c r="K656" s="1">
        <f t="shared" si="72"/>
        <v>3705</v>
      </c>
      <c r="L656" s="1">
        <f>fact_events[[#This Row],[revenue_(before_promo)]]+fact_events[[#This Row],[revenue_(after_promo)]]</f>
        <v>10165</v>
      </c>
      <c r="M656" s="1">
        <f t="shared" si="73"/>
        <v>5</v>
      </c>
      <c r="N656" s="4">
        <f t="shared" si="74"/>
        <v>0.14705882352941177</v>
      </c>
      <c r="O656" s="1">
        <f t="shared" si="75"/>
        <v>-2755</v>
      </c>
      <c r="P656" s="5">
        <f t="shared" si="76"/>
        <v>-0.4264705882352941</v>
      </c>
      <c r="Q656" s="1" t="str">
        <f>VLOOKUP(B656,dim_stores[#All],2,FALSE)</f>
        <v>Visakhapatnam</v>
      </c>
      <c r="R656" s="1" t="str">
        <f>VLOOKUP(D656,dim_products[#All],3,FALSE)</f>
        <v>Personal Care</v>
      </c>
      <c r="S656" s="5"/>
    </row>
    <row r="657" spans="1:19" x14ac:dyDescent="0.25">
      <c r="A657" s="1" t="s">
        <v>686</v>
      </c>
      <c r="B657" t="s">
        <v>190</v>
      </c>
      <c r="C657" t="s">
        <v>15</v>
      </c>
      <c r="D657" t="s">
        <v>48</v>
      </c>
      <c r="E657">
        <v>62</v>
      </c>
      <c r="F657" t="s">
        <v>12</v>
      </c>
      <c r="G657" s="1">
        <f t="shared" si="70"/>
        <v>31</v>
      </c>
      <c r="H657">
        <v>78</v>
      </c>
      <c r="I657" s="1">
        <f t="shared" si="71"/>
        <v>4836</v>
      </c>
      <c r="J657">
        <v>121</v>
      </c>
      <c r="K657" s="1">
        <f t="shared" si="72"/>
        <v>3751</v>
      </c>
      <c r="L657" s="1">
        <f>fact_events[[#This Row],[revenue_(before_promo)]]+fact_events[[#This Row],[revenue_(after_promo)]]</f>
        <v>8587</v>
      </c>
      <c r="M657" s="1">
        <f t="shared" si="73"/>
        <v>43</v>
      </c>
      <c r="N657" s="4">
        <f t="shared" si="74"/>
        <v>0.55128205128205132</v>
      </c>
      <c r="O657" s="1">
        <f t="shared" si="75"/>
        <v>-1085</v>
      </c>
      <c r="P657" s="5">
        <f t="shared" si="76"/>
        <v>-0.16795665634674922</v>
      </c>
      <c r="Q657" s="1" t="str">
        <f>VLOOKUP(B657,dim_stores[#All],2,FALSE)</f>
        <v>Visakhapatnam</v>
      </c>
      <c r="R657" s="1" t="str">
        <f>VLOOKUP(D657,dim_products[#All],3,FALSE)</f>
        <v>Personal Care</v>
      </c>
      <c r="S657" s="5"/>
    </row>
    <row r="658" spans="1:19" x14ac:dyDescent="0.25">
      <c r="A658" s="1" t="s">
        <v>687</v>
      </c>
      <c r="B658" t="s">
        <v>207</v>
      </c>
      <c r="C658" t="s">
        <v>10</v>
      </c>
      <c r="D658" t="s">
        <v>24</v>
      </c>
      <c r="E658">
        <v>3000</v>
      </c>
      <c r="F658" t="s">
        <v>25</v>
      </c>
      <c r="G658" s="1">
        <f t="shared" si="70"/>
        <v>2500</v>
      </c>
      <c r="H658">
        <v>121</v>
      </c>
      <c r="I658" s="1">
        <f t="shared" si="71"/>
        <v>363000</v>
      </c>
      <c r="J658">
        <v>274</v>
      </c>
      <c r="K658" s="1">
        <f t="shared" si="72"/>
        <v>685000</v>
      </c>
      <c r="L658" s="1">
        <f>fact_events[[#This Row],[revenue_(before_promo)]]+fact_events[[#This Row],[revenue_(after_promo)]]</f>
        <v>1048000</v>
      </c>
      <c r="M658" s="1">
        <f t="shared" si="73"/>
        <v>153</v>
      </c>
      <c r="N658" s="4">
        <f t="shared" si="74"/>
        <v>1.2644628099173554</v>
      </c>
      <c r="O658" s="1">
        <f t="shared" si="75"/>
        <v>322000</v>
      </c>
      <c r="P658" s="5">
        <f t="shared" si="76"/>
        <v>49.845201238390096</v>
      </c>
      <c r="Q658" s="1" t="str">
        <f>VLOOKUP(B658,dim_stores[#All],2,FALSE)</f>
        <v>Hyderabad</v>
      </c>
      <c r="R658" s="1" t="str">
        <f>VLOOKUP(D658,dim_products[#All],3,FALSE)</f>
        <v>Combo1</v>
      </c>
      <c r="S658" s="5"/>
    </row>
    <row r="659" spans="1:19" x14ac:dyDescent="0.25">
      <c r="A659" s="1" t="s">
        <v>688</v>
      </c>
      <c r="B659" t="s">
        <v>117</v>
      </c>
      <c r="C659" t="s">
        <v>10</v>
      </c>
      <c r="D659" t="s">
        <v>48</v>
      </c>
      <c r="E659">
        <v>62</v>
      </c>
      <c r="F659" t="s">
        <v>12</v>
      </c>
      <c r="G659" s="1">
        <f t="shared" si="70"/>
        <v>31</v>
      </c>
      <c r="H659">
        <v>31</v>
      </c>
      <c r="I659" s="1">
        <f t="shared" si="71"/>
        <v>1922</v>
      </c>
      <c r="J659">
        <v>45</v>
      </c>
      <c r="K659" s="1">
        <f t="shared" si="72"/>
        <v>1395</v>
      </c>
      <c r="L659" s="1">
        <f>fact_events[[#This Row],[revenue_(before_promo)]]+fact_events[[#This Row],[revenue_(after_promo)]]</f>
        <v>3317</v>
      </c>
      <c r="M659" s="1">
        <f t="shared" si="73"/>
        <v>14</v>
      </c>
      <c r="N659" s="4">
        <f t="shared" si="74"/>
        <v>0.45161290322580644</v>
      </c>
      <c r="O659" s="1">
        <f t="shared" si="75"/>
        <v>-527</v>
      </c>
      <c r="P659" s="5">
        <f t="shared" si="76"/>
        <v>-8.1578947368421056E-2</v>
      </c>
      <c r="Q659" s="1" t="str">
        <f>VLOOKUP(B659,dim_stores[#All],2,FALSE)</f>
        <v>Mangalore</v>
      </c>
      <c r="R659" s="1" t="str">
        <f>VLOOKUP(D659,dim_products[#All],3,FALSE)</f>
        <v>Personal Care</v>
      </c>
      <c r="S659" s="5"/>
    </row>
    <row r="660" spans="1:19" x14ac:dyDescent="0.25">
      <c r="A660" s="1" t="s">
        <v>689</v>
      </c>
      <c r="B660" t="s">
        <v>96</v>
      </c>
      <c r="C660" t="s">
        <v>10</v>
      </c>
      <c r="D660" t="s">
        <v>68</v>
      </c>
      <c r="E660">
        <v>1020</v>
      </c>
      <c r="F660" t="s">
        <v>21</v>
      </c>
      <c r="G660" s="1">
        <f t="shared" si="70"/>
        <v>510</v>
      </c>
      <c r="H660">
        <v>78</v>
      </c>
      <c r="I660" s="1">
        <f t="shared" si="71"/>
        <v>79560</v>
      </c>
      <c r="J660">
        <v>331</v>
      </c>
      <c r="K660" s="1">
        <f t="shared" si="72"/>
        <v>168810</v>
      </c>
      <c r="L660" s="1">
        <f>fact_events[[#This Row],[revenue_(before_promo)]]+fact_events[[#This Row],[revenue_(after_promo)]]</f>
        <v>248370</v>
      </c>
      <c r="M660" s="1">
        <f t="shared" si="73"/>
        <v>253</v>
      </c>
      <c r="N660" s="4">
        <f t="shared" si="74"/>
        <v>3.2435897435897436</v>
      </c>
      <c r="O660" s="1">
        <f t="shared" si="75"/>
        <v>89250</v>
      </c>
      <c r="P660" s="5">
        <f t="shared" si="76"/>
        <v>13.815789473684211</v>
      </c>
      <c r="Q660" s="1" t="str">
        <f>VLOOKUP(B660,dim_stores[#All],2,FALSE)</f>
        <v>Mysuru</v>
      </c>
      <c r="R660" s="1" t="str">
        <f>VLOOKUP(D660,dim_products[#All],3,FALSE)</f>
        <v>Home Appliances</v>
      </c>
      <c r="S660" s="5"/>
    </row>
    <row r="661" spans="1:19" x14ac:dyDescent="0.25">
      <c r="A661" s="1" t="s">
        <v>690</v>
      </c>
      <c r="B661" t="s">
        <v>67</v>
      </c>
      <c r="C661" t="s">
        <v>15</v>
      </c>
      <c r="D661" t="s">
        <v>35</v>
      </c>
      <c r="E661">
        <v>350</v>
      </c>
      <c r="F661" t="s">
        <v>21</v>
      </c>
      <c r="G661" s="1">
        <f t="shared" si="70"/>
        <v>175</v>
      </c>
      <c r="H661">
        <v>73</v>
      </c>
      <c r="I661" s="1">
        <f t="shared" si="71"/>
        <v>25550</v>
      </c>
      <c r="J661">
        <v>282</v>
      </c>
      <c r="K661" s="1">
        <f t="shared" si="72"/>
        <v>49350</v>
      </c>
      <c r="L661" s="1">
        <f>fact_events[[#This Row],[revenue_(before_promo)]]+fact_events[[#This Row],[revenue_(after_promo)]]</f>
        <v>74900</v>
      </c>
      <c r="M661" s="1">
        <f t="shared" si="73"/>
        <v>209</v>
      </c>
      <c r="N661" s="4">
        <f t="shared" si="74"/>
        <v>2.8630136986301369</v>
      </c>
      <c r="O661" s="1">
        <f t="shared" si="75"/>
        <v>23800</v>
      </c>
      <c r="P661" s="5">
        <f t="shared" si="76"/>
        <v>3.6842105263157894</v>
      </c>
      <c r="Q661" s="1" t="str">
        <f>VLOOKUP(B661,dim_stores[#All],2,FALSE)</f>
        <v>Bengaluru</v>
      </c>
      <c r="R661" s="1" t="str">
        <f>VLOOKUP(D661,dim_products[#All],3,FALSE)</f>
        <v>Home Appliances</v>
      </c>
      <c r="S661" s="5"/>
    </row>
    <row r="662" spans="1:19" x14ac:dyDescent="0.25">
      <c r="A662" s="1" t="s">
        <v>691</v>
      </c>
      <c r="B662" t="s">
        <v>63</v>
      </c>
      <c r="C662" t="s">
        <v>10</v>
      </c>
      <c r="D662" t="s">
        <v>48</v>
      </c>
      <c r="E662">
        <v>62</v>
      </c>
      <c r="F662" t="s">
        <v>12</v>
      </c>
      <c r="G662" s="1">
        <f t="shared" si="70"/>
        <v>31</v>
      </c>
      <c r="H662">
        <v>46</v>
      </c>
      <c r="I662" s="1">
        <f t="shared" si="71"/>
        <v>2852</v>
      </c>
      <c r="J662">
        <v>66</v>
      </c>
      <c r="K662" s="1">
        <f t="shared" si="72"/>
        <v>2046</v>
      </c>
      <c r="L662" s="1">
        <f>fact_events[[#This Row],[revenue_(before_promo)]]+fact_events[[#This Row],[revenue_(after_promo)]]</f>
        <v>4898</v>
      </c>
      <c r="M662" s="1">
        <f t="shared" si="73"/>
        <v>20</v>
      </c>
      <c r="N662" s="4">
        <f t="shared" si="74"/>
        <v>0.43478260869565216</v>
      </c>
      <c r="O662" s="1">
        <f t="shared" si="75"/>
        <v>-806</v>
      </c>
      <c r="P662" s="5">
        <f t="shared" si="76"/>
        <v>-0.12476780185758514</v>
      </c>
      <c r="Q662" s="1" t="str">
        <f>VLOOKUP(B662,dim_stores[#All],2,FALSE)</f>
        <v>Visakhapatnam</v>
      </c>
      <c r="R662" s="1" t="str">
        <f>VLOOKUP(D662,dim_products[#All],3,FALSE)</f>
        <v>Personal Care</v>
      </c>
      <c r="S662" s="5"/>
    </row>
    <row r="663" spans="1:19" x14ac:dyDescent="0.25">
      <c r="A663" s="1" t="s">
        <v>692</v>
      </c>
      <c r="B663" t="s">
        <v>107</v>
      </c>
      <c r="C663" t="s">
        <v>15</v>
      </c>
      <c r="D663" t="s">
        <v>38</v>
      </c>
      <c r="E663">
        <v>1190</v>
      </c>
      <c r="F663" t="s">
        <v>21</v>
      </c>
      <c r="G663" s="1">
        <f t="shared" si="70"/>
        <v>595</v>
      </c>
      <c r="H663">
        <v>29</v>
      </c>
      <c r="I663" s="1">
        <f t="shared" si="71"/>
        <v>34510</v>
      </c>
      <c r="J663">
        <v>98</v>
      </c>
      <c r="K663" s="1">
        <f t="shared" si="72"/>
        <v>58310</v>
      </c>
      <c r="L663" s="1">
        <f>fact_events[[#This Row],[revenue_(before_promo)]]+fact_events[[#This Row],[revenue_(after_promo)]]</f>
        <v>92820</v>
      </c>
      <c r="M663" s="1">
        <f t="shared" si="73"/>
        <v>69</v>
      </c>
      <c r="N663" s="4">
        <f t="shared" si="74"/>
        <v>2.3793103448275863</v>
      </c>
      <c r="O663" s="1">
        <f t="shared" si="75"/>
        <v>23800</v>
      </c>
      <c r="P663" s="5">
        <f t="shared" si="76"/>
        <v>3.6842105263157894</v>
      </c>
      <c r="Q663" s="1" t="str">
        <f>VLOOKUP(B663,dim_stores[#All],2,FALSE)</f>
        <v>Coimbatore</v>
      </c>
      <c r="R663" s="1" t="str">
        <f>VLOOKUP(D663,dim_products[#All],3,FALSE)</f>
        <v>Home Care</v>
      </c>
      <c r="S663" s="5"/>
    </row>
    <row r="664" spans="1:19" x14ac:dyDescent="0.25">
      <c r="A664" s="1" t="s">
        <v>693</v>
      </c>
      <c r="B664" t="s">
        <v>95</v>
      </c>
      <c r="C664" t="s">
        <v>10</v>
      </c>
      <c r="D664" t="s">
        <v>20</v>
      </c>
      <c r="E664">
        <v>300</v>
      </c>
      <c r="F664" t="s">
        <v>21</v>
      </c>
      <c r="G664" s="1">
        <f t="shared" si="70"/>
        <v>150</v>
      </c>
      <c r="H664">
        <v>48</v>
      </c>
      <c r="I664" s="1">
        <f t="shared" si="71"/>
        <v>14400</v>
      </c>
      <c r="J664">
        <v>188</v>
      </c>
      <c r="K664" s="1">
        <f t="shared" si="72"/>
        <v>28200</v>
      </c>
      <c r="L664" s="1">
        <f>fact_events[[#This Row],[revenue_(before_promo)]]+fact_events[[#This Row],[revenue_(after_promo)]]</f>
        <v>42600</v>
      </c>
      <c r="M664" s="1">
        <f t="shared" si="73"/>
        <v>140</v>
      </c>
      <c r="N664" s="4">
        <f t="shared" si="74"/>
        <v>2.9166666666666665</v>
      </c>
      <c r="O664" s="1">
        <f t="shared" si="75"/>
        <v>13800</v>
      </c>
      <c r="P664" s="5">
        <f t="shared" si="76"/>
        <v>2.1362229102167181</v>
      </c>
      <c r="Q664" s="1" t="str">
        <f>VLOOKUP(B664,dim_stores[#All],2,FALSE)</f>
        <v>Hyderabad</v>
      </c>
      <c r="R664" s="1" t="str">
        <f>VLOOKUP(D664,dim_products[#All],3,FALSE)</f>
        <v>Home Care</v>
      </c>
      <c r="S664" s="5"/>
    </row>
    <row r="665" spans="1:19" x14ac:dyDescent="0.25">
      <c r="A665" s="1" t="s">
        <v>694</v>
      </c>
      <c r="B665" t="s">
        <v>126</v>
      </c>
      <c r="C665" t="s">
        <v>15</v>
      </c>
      <c r="D665" t="s">
        <v>20</v>
      </c>
      <c r="E665">
        <v>300</v>
      </c>
      <c r="F665" t="s">
        <v>21</v>
      </c>
      <c r="G665" s="1">
        <f t="shared" si="70"/>
        <v>150</v>
      </c>
      <c r="H665">
        <v>38</v>
      </c>
      <c r="I665" s="1">
        <f t="shared" si="71"/>
        <v>11400</v>
      </c>
      <c r="J665">
        <v>113</v>
      </c>
      <c r="K665" s="1">
        <f t="shared" si="72"/>
        <v>16950</v>
      </c>
      <c r="L665" s="1">
        <f>fact_events[[#This Row],[revenue_(before_promo)]]+fact_events[[#This Row],[revenue_(after_promo)]]</f>
        <v>28350</v>
      </c>
      <c r="M665" s="1">
        <f t="shared" si="73"/>
        <v>75</v>
      </c>
      <c r="N665" s="4">
        <f t="shared" si="74"/>
        <v>1.9736842105263157</v>
      </c>
      <c r="O665" s="1">
        <f t="shared" si="75"/>
        <v>5550</v>
      </c>
      <c r="P665" s="5">
        <f t="shared" si="76"/>
        <v>0.85913312693498456</v>
      </c>
      <c r="Q665" s="1" t="str">
        <f>VLOOKUP(B665,dim_stores[#All],2,FALSE)</f>
        <v>Mangalore</v>
      </c>
      <c r="R665" s="1" t="str">
        <f>VLOOKUP(D665,dim_products[#All],3,FALSE)</f>
        <v>Home Care</v>
      </c>
      <c r="S665" s="5"/>
    </row>
    <row r="666" spans="1:19" x14ac:dyDescent="0.25">
      <c r="A666" s="1" t="s">
        <v>695</v>
      </c>
      <c r="B666" t="s">
        <v>115</v>
      </c>
      <c r="C666" t="s">
        <v>15</v>
      </c>
      <c r="D666" t="s">
        <v>43</v>
      </c>
      <c r="E666">
        <v>415</v>
      </c>
      <c r="F666" t="s">
        <v>17</v>
      </c>
      <c r="G666" s="1">
        <f t="shared" si="70"/>
        <v>311.25</v>
      </c>
      <c r="H666">
        <v>91</v>
      </c>
      <c r="I666" s="1">
        <f t="shared" si="71"/>
        <v>37765</v>
      </c>
      <c r="J666">
        <v>89</v>
      </c>
      <c r="K666" s="1">
        <f t="shared" si="72"/>
        <v>27701.25</v>
      </c>
      <c r="L666" s="1">
        <f>fact_events[[#This Row],[revenue_(before_promo)]]+fact_events[[#This Row],[revenue_(after_promo)]]</f>
        <v>65466.25</v>
      </c>
      <c r="M666" s="1">
        <f t="shared" si="73"/>
        <v>-2</v>
      </c>
      <c r="N666" s="4">
        <f t="shared" si="74"/>
        <v>-2.197802197802198E-2</v>
      </c>
      <c r="O666" s="1">
        <f t="shared" si="75"/>
        <v>-10063.75</v>
      </c>
      <c r="P666" s="5">
        <f t="shared" si="76"/>
        <v>-1.5578560371517027</v>
      </c>
      <c r="Q666" s="1" t="str">
        <f>VLOOKUP(B666,dim_stores[#All],2,FALSE)</f>
        <v>Bengaluru</v>
      </c>
      <c r="R666" s="1" t="str">
        <f>VLOOKUP(D666,dim_products[#All],3,FALSE)</f>
        <v>Home Care</v>
      </c>
      <c r="S666" s="5"/>
    </row>
    <row r="667" spans="1:19" x14ac:dyDescent="0.25">
      <c r="A667" s="1" t="s">
        <v>696</v>
      </c>
      <c r="B667" t="s">
        <v>42</v>
      </c>
      <c r="C667" t="s">
        <v>10</v>
      </c>
      <c r="D667" t="s">
        <v>20</v>
      </c>
      <c r="E667">
        <v>300</v>
      </c>
      <c r="F667" t="s">
        <v>21</v>
      </c>
      <c r="G667" s="1">
        <f t="shared" si="70"/>
        <v>150</v>
      </c>
      <c r="H667">
        <v>45</v>
      </c>
      <c r="I667" s="1">
        <f t="shared" si="71"/>
        <v>13500</v>
      </c>
      <c r="J667">
        <v>122</v>
      </c>
      <c r="K667" s="1">
        <f t="shared" si="72"/>
        <v>18300</v>
      </c>
      <c r="L667" s="1">
        <f>fact_events[[#This Row],[revenue_(before_promo)]]+fact_events[[#This Row],[revenue_(after_promo)]]</f>
        <v>31800</v>
      </c>
      <c r="M667" s="1">
        <f t="shared" si="73"/>
        <v>77</v>
      </c>
      <c r="N667" s="4">
        <f t="shared" si="74"/>
        <v>1.711111111111111</v>
      </c>
      <c r="O667" s="1">
        <f t="shared" si="75"/>
        <v>4800</v>
      </c>
      <c r="P667" s="5">
        <f t="shared" si="76"/>
        <v>0.74303405572755421</v>
      </c>
      <c r="Q667" s="1" t="str">
        <f>VLOOKUP(B667,dim_stores[#All],2,FALSE)</f>
        <v>Mysuru</v>
      </c>
      <c r="R667" s="1" t="str">
        <f>VLOOKUP(D667,dim_products[#All],3,FALSE)</f>
        <v>Home Care</v>
      </c>
      <c r="S667" s="5"/>
    </row>
    <row r="668" spans="1:19" x14ac:dyDescent="0.25">
      <c r="A668" s="1" t="s">
        <v>697</v>
      </c>
      <c r="B668" t="s">
        <v>190</v>
      </c>
      <c r="C668" t="s">
        <v>15</v>
      </c>
      <c r="D668" t="s">
        <v>43</v>
      </c>
      <c r="E668">
        <v>415</v>
      </c>
      <c r="F668" t="s">
        <v>17</v>
      </c>
      <c r="G668" s="1">
        <f t="shared" si="70"/>
        <v>311.25</v>
      </c>
      <c r="H668">
        <v>64</v>
      </c>
      <c r="I668" s="1">
        <f t="shared" si="71"/>
        <v>26560</v>
      </c>
      <c r="J668">
        <v>58</v>
      </c>
      <c r="K668" s="1">
        <f t="shared" si="72"/>
        <v>18052.5</v>
      </c>
      <c r="L668" s="1">
        <f>fact_events[[#This Row],[revenue_(before_promo)]]+fact_events[[#This Row],[revenue_(after_promo)]]</f>
        <v>44612.5</v>
      </c>
      <c r="M668" s="1">
        <f t="shared" si="73"/>
        <v>-6</v>
      </c>
      <c r="N668" s="4">
        <f t="shared" si="74"/>
        <v>-9.375E-2</v>
      </c>
      <c r="O668" s="1">
        <f t="shared" si="75"/>
        <v>-8507.5</v>
      </c>
      <c r="P668" s="5">
        <f t="shared" si="76"/>
        <v>-1.3169504643962848</v>
      </c>
      <c r="Q668" s="1" t="str">
        <f>VLOOKUP(B668,dim_stores[#All],2,FALSE)</f>
        <v>Visakhapatnam</v>
      </c>
      <c r="R668" s="1" t="str">
        <f>VLOOKUP(D668,dim_products[#All],3,FALSE)</f>
        <v>Home Care</v>
      </c>
      <c r="S668" s="5"/>
    </row>
    <row r="669" spans="1:19" x14ac:dyDescent="0.25">
      <c r="A669" s="1" t="s">
        <v>698</v>
      </c>
      <c r="B669" t="s">
        <v>81</v>
      </c>
      <c r="C669" t="s">
        <v>10</v>
      </c>
      <c r="D669" t="s">
        <v>11</v>
      </c>
      <c r="E669">
        <v>190</v>
      </c>
      <c r="F669" t="s">
        <v>12</v>
      </c>
      <c r="G669" s="1">
        <f t="shared" si="70"/>
        <v>95</v>
      </c>
      <c r="H669">
        <v>34</v>
      </c>
      <c r="I669" s="1">
        <f t="shared" si="71"/>
        <v>6460</v>
      </c>
      <c r="J669">
        <v>47</v>
      </c>
      <c r="K669" s="1">
        <f t="shared" si="72"/>
        <v>4465</v>
      </c>
      <c r="L669" s="1">
        <f>fact_events[[#This Row],[revenue_(before_promo)]]+fact_events[[#This Row],[revenue_(after_promo)]]</f>
        <v>10925</v>
      </c>
      <c r="M669" s="1">
        <f t="shared" si="73"/>
        <v>13</v>
      </c>
      <c r="N669" s="4">
        <f t="shared" si="74"/>
        <v>0.38235294117647056</v>
      </c>
      <c r="O669" s="1">
        <f t="shared" si="75"/>
        <v>-1995</v>
      </c>
      <c r="P669" s="5">
        <f t="shared" si="76"/>
        <v>-0.30882352941176472</v>
      </c>
      <c r="Q669" s="1" t="str">
        <f>VLOOKUP(B669,dim_stores[#All],2,FALSE)</f>
        <v>Madurai</v>
      </c>
      <c r="R669" s="1" t="str">
        <f>VLOOKUP(D669,dim_products[#All],3,FALSE)</f>
        <v>Personal Care</v>
      </c>
      <c r="S669" s="5"/>
    </row>
    <row r="670" spans="1:19" x14ac:dyDescent="0.25">
      <c r="A670" s="1" t="s">
        <v>699</v>
      </c>
      <c r="B670" t="s">
        <v>123</v>
      </c>
      <c r="C670" t="s">
        <v>15</v>
      </c>
      <c r="D670" t="s">
        <v>43</v>
      </c>
      <c r="E670">
        <v>415</v>
      </c>
      <c r="F670" t="s">
        <v>17</v>
      </c>
      <c r="G670" s="1">
        <f t="shared" si="70"/>
        <v>311.25</v>
      </c>
      <c r="H670">
        <v>87</v>
      </c>
      <c r="I670" s="1">
        <f t="shared" si="71"/>
        <v>36105</v>
      </c>
      <c r="J670">
        <v>82</v>
      </c>
      <c r="K670" s="1">
        <f t="shared" si="72"/>
        <v>25522.5</v>
      </c>
      <c r="L670" s="1">
        <f>fact_events[[#This Row],[revenue_(before_promo)]]+fact_events[[#This Row],[revenue_(after_promo)]]</f>
        <v>61627.5</v>
      </c>
      <c r="M670" s="1">
        <f t="shared" si="73"/>
        <v>-5</v>
      </c>
      <c r="N670" s="4">
        <f t="shared" si="74"/>
        <v>-5.7471264367816091E-2</v>
      </c>
      <c r="O670" s="1">
        <f t="shared" si="75"/>
        <v>-10582.5</v>
      </c>
      <c r="P670" s="5">
        <f t="shared" si="76"/>
        <v>-1.638157894736842</v>
      </c>
      <c r="Q670" s="1" t="str">
        <f>VLOOKUP(B670,dim_stores[#All],2,FALSE)</f>
        <v>Bengaluru</v>
      </c>
      <c r="R670" s="1" t="str">
        <f>VLOOKUP(D670,dim_products[#All],3,FALSE)</f>
        <v>Home Care</v>
      </c>
      <c r="S670" s="5"/>
    </row>
    <row r="671" spans="1:19" x14ac:dyDescent="0.25">
      <c r="A671" s="1" t="s">
        <v>700</v>
      </c>
      <c r="B671" t="s">
        <v>75</v>
      </c>
      <c r="C671" t="s">
        <v>15</v>
      </c>
      <c r="D671" t="s">
        <v>38</v>
      </c>
      <c r="E671">
        <v>1190</v>
      </c>
      <c r="F671" t="s">
        <v>21</v>
      </c>
      <c r="G671" s="1">
        <f t="shared" si="70"/>
        <v>595</v>
      </c>
      <c r="H671">
        <v>26</v>
      </c>
      <c r="I671" s="1">
        <f t="shared" si="71"/>
        <v>30940</v>
      </c>
      <c r="J671">
        <v>91</v>
      </c>
      <c r="K671" s="1">
        <f t="shared" si="72"/>
        <v>54145</v>
      </c>
      <c r="L671" s="1">
        <f>fact_events[[#This Row],[revenue_(before_promo)]]+fact_events[[#This Row],[revenue_(after_promo)]]</f>
        <v>85085</v>
      </c>
      <c r="M671" s="1">
        <f t="shared" si="73"/>
        <v>65</v>
      </c>
      <c r="N671" s="4">
        <f t="shared" si="74"/>
        <v>2.5</v>
      </c>
      <c r="O671" s="1">
        <f t="shared" si="75"/>
        <v>23205</v>
      </c>
      <c r="P671" s="5">
        <f t="shared" si="76"/>
        <v>3.5921052631578947</v>
      </c>
      <c r="Q671" s="1" t="str">
        <f>VLOOKUP(B671,dim_stores[#All],2,FALSE)</f>
        <v>Madurai</v>
      </c>
      <c r="R671" s="1" t="str">
        <f>VLOOKUP(D671,dim_products[#All],3,FALSE)</f>
        <v>Home Care</v>
      </c>
      <c r="S671" s="5"/>
    </row>
    <row r="672" spans="1:19" x14ac:dyDescent="0.25">
      <c r="A672" s="1" t="s">
        <v>1481</v>
      </c>
      <c r="B672" t="s">
        <v>34</v>
      </c>
      <c r="C672" t="s">
        <v>15</v>
      </c>
      <c r="D672" t="s">
        <v>20</v>
      </c>
      <c r="E672">
        <v>300</v>
      </c>
      <c r="F672" t="s">
        <v>21</v>
      </c>
      <c r="G672" s="1">
        <f t="shared" si="70"/>
        <v>150</v>
      </c>
      <c r="H672">
        <v>64</v>
      </c>
      <c r="I672" s="1">
        <f t="shared" si="71"/>
        <v>19200</v>
      </c>
      <c r="J672">
        <v>223</v>
      </c>
      <c r="K672" s="1">
        <f t="shared" si="72"/>
        <v>33450</v>
      </c>
      <c r="L672" s="1">
        <f>fact_events[[#This Row],[revenue_(before_promo)]]+fact_events[[#This Row],[revenue_(after_promo)]]</f>
        <v>52650</v>
      </c>
      <c r="M672" s="1">
        <f t="shared" si="73"/>
        <v>159</v>
      </c>
      <c r="N672" s="4">
        <f t="shared" si="74"/>
        <v>2.484375</v>
      </c>
      <c r="O672" s="1">
        <f t="shared" si="75"/>
        <v>14250</v>
      </c>
      <c r="P672" s="5">
        <f t="shared" si="76"/>
        <v>2.2058823529411766</v>
      </c>
      <c r="Q672" s="1" t="str">
        <f>VLOOKUP(B672,dim_stores[#All],2,FALSE)</f>
        <v>Hyderabad</v>
      </c>
      <c r="R672" s="1" t="str">
        <f>VLOOKUP(D672,dim_products[#All],3,FALSE)</f>
        <v>Home Care</v>
      </c>
      <c r="S672" s="5"/>
    </row>
    <row r="673" spans="1:19" x14ac:dyDescent="0.25">
      <c r="A673" s="1" t="s">
        <v>701</v>
      </c>
      <c r="B673" t="s">
        <v>113</v>
      </c>
      <c r="C673" t="s">
        <v>10</v>
      </c>
      <c r="D673" t="s">
        <v>16</v>
      </c>
      <c r="E673">
        <v>200</v>
      </c>
      <c r="F673" t="s">
        <v>21</v>
      </c>
      <c r="G673" s="1">
        <f t="shared" si="70"/>
        <v>100</v>
      </c>
      <c r="H673">
        <v>424</v>
      </c>
      <c r="I673" s="1">
        <f t="shared" si="71"/>
        <v>84800</v>
      </c>
      <c r="J673">
        <v>1127</v>
      </c>
      <c r="K673" s="1">
        <f t="shared" si="72"/>
        <v>112700</v>
      </c>
      <c r="L673" s="1">
        <f>fact_events[[#This Row],[revenue_(before_promo)]]+fact_events[[#This Row],[revenue_(after_promo)]]</f>
        <v>197500</v>
      </c>
      <c r="M673" s="1">
        <f t="shared" si="73"/>
        <v>703</v>
      </c>
      <c r="N673" s="4">
        <f t="shared" si="74"/>
        <v>1.6580188679245282</v>
      </c>
      <c r="O673" s="1">
        <f t="shared" si="75"/>
        <v>27900</v>
      </c>
      <c r="P673" s="5">
        <f t="shared" si="76"/>
        <v>4.3188854489164088</v>
      </c>
      <c r="Q673" s="1" t="str">
        <f>VLOOKUP(B673,dim_stores[#All],2,FALSE)</f>
        <v>Chennai</v>
      </c>
      <c r="R673" s="1" t="str">
        <f>VLOOKUP(D673,dim_products[#All],3,FALSE)</f>
        <v>Grocery &amp; Staples</v>
      </c>
      <c r="S673" s="5"/>
    </row>
    <row r="674" spans="1:19" x14ac:dyDescent="0.25">
      <c r="A674" s="1" t="s">
        <v>702</v>
      </c>
      <c r="B674" t="s">
        <v>139</v>
      </c>
      <c r="C674" t="s">
        <v>15</v>
      </c>
      <c r="D674" t="s">
        <v>61</v>
      </c>
      <c r="E674">
        <v>172</v>
      </c>
      <c r="F674" t="s">
        <v>54</v>
      </c>
      <c r="G674" s="1">
        <f t="shared" si="70"/>
        <v>115.23999999999998</v>
      </c>
      <c r="H674">
        <v>229</v>
      </c>
      <c r="I674" s="1">
        <f t="shared" si="71"/>
        <v>39388</v>
      </c>
      <c r="J674">
        <v>293</v>
      </c>
      <c r="K674" s="1">
        <f t="shared" si="72"/>
        <v>33765.319999999992</v>
      </c>
      <c r="L674" s="1">
        <f>fact_events[[#This Row],[revenue_(before_promo)]]+fact_events[[#This Row],[revenue_(after_promo)]]</f>
        <v>73153.319999999992</v>
      </c>
      <c r="M674" s="1">
        <f t="shared" si="73"/>
        <v>64</v>
      </c>
      <c r="N674" s="4">
        <f t="shared" si="74"/>
        <v>0.27947598253275108</v>
      </c>
      <c r="O674" s="1">
        <f t="shared" si="75"/>
        <v>-5622.6800000000076</v>
      </c>
      <c r="P674" s="5">
        <f t="shared" si="76"/>
        <v>-0.8703839009287937</v>
      </c>
      <c r="Q674" s="1" t="str">
        <f>VLOOKUP(B674,dim_stores[#All],2,FALSE)</f>
        <v>Visakhapatnam</v>
      </c>
      <c r="R674" s="1" t="str">
        <f>VLOOKUP(D674,dim_products[#All],3,FALSE)</f>
        <v>Grocery &amp; Staples</v>
      </c>
      <c r="S674" s="5"/>
    </row>
    <row r="675" spans="1:19" x14ac:dyDescent="0.25">
      <c r="A675" s="1" t="s">
        <v>703</v>
      </c>
      <c r="B675" t="s">
        <v>27</v>
      </c>
      <c r="C675" t="s">
        <v>10</v>
      </c>
      <c r="D675" t="s">
        <v>24</v>
      </c>
      <c r="E675">
        <v>3000</v>
      </c>
      <c r="F675" t="s">
        <v>25</v>
      </c>
      <c r="G675" s="1">
        <f t="shared" si="70"/>
        <v>2500</v>
      </c>
      <c r="H675">
        <v>147</v>
      </c>
      <c r="I675" s="1">
        <f t="shared" si="71"/>
        <v>441000</v>
      </c>
      <c r="J675">
        <v>385</v>
      </c>
      <c r="K675" s="1">
        <f t="shared" si="72"/>
        <v>962500</v>
      </c>
      <c r="L675" s="1">
        <f>fact_events[[#This Row],[revenue_(before_promo)]]+fact_events[[#This Row],[revenue_(after_promo)]]</f>
        <v>1403500</v>
      </c>
      <c r="M675" s="1">
        <f t="shared" si="73"/>
        <v>238</v>
      </c>
      <c r="N675" s="4">
        <f t="shared" si="74"/>
        <v>1.6190476190476191</v>
      </c>
      <c r="O675" s="1">
        <f t="shared" si="75"/>
        <v>521500</v>
      </c>
      <c r="P675" s="5">
        <f t="shared" si="76"/>
        <v>80.727554179566567</v>
      </c>
      <c r="Q675" s="1" t="str">
        <f>VLOOKUP(B675,dim_stores[#All],2,FALSE)</f>
        <v>Bengaluru</v>
      </c>
      <c r="R675" s="1" t="str">
        <f>VLOOKUP(D675,dim_products[#All],3,FALSE)</f>
        <v>Combo1</v>
      </c>
      <c r="S675" s="5"/>
    </row>
    <row r="676" spans="1:19" x14ac:dyDescent="0.25">
      <c r="A676" s="1" t="s">
        <v>704</v>
      </c>
      <c r="B676" t="s">
        <v>45</v>
      </c>
      <c r="C676" t="s">
        <v>10</v>
      </c>
      <c r="D676" t="s">
        <v>16</v>
      </c>
      <c r="E676">
        <v>200</v>
      </c>
      <c r="F676" t="s">
        <v>21</v>
      </c>
      <c r="G676" s="1">
        <f t="shared" si="70"/>
        <v>100</v>
      </c>
      <c r="H676">
        <v>378</v>
      </c>
      <c r="I676" s="1">
        <f t="shared" si="71"/>
        <v>75600</v>
      </c>
      <c r="J676">
        <v>1459</v>
      </c>
      <c r="K676" s="1">
        <f t="shared" si="72"/>
        <v>145900</v>
      </c>
      <c r="L676" s="1">
        <f>fact_events[[#This Row],[revenue_(before_promo)]]+fact_events[[#This Row],[revenue_(after_promo)]]</f>
        <v>221500</v>
      </c>
      <c r="M676" s="1">
        <f t="shared" si="73"/>
        <v>1081</v>
      </c>
      <c r="N676" s="4">
        <f t="shared" si="74"/>
        <v>2.85978835978836</v>
      </c>
      <c r="O676" s="1">
        <f t="shared" si="75"/>
        <v>70300</v>
      </c>
      <c r="P676" s="5">
        <f t="shared" si="76"/>
        <v>10.882352941176471</v>
      </c>
      <c r="Q676" s="1" t="str">
        <f>VLOOKUP(B676,dim_stores[#All],2,FALSE)</f>
        <v>Hyderabad</v>
      </c>
      <c r="R676" s="1" t="str">
        <f>VLOOKUP(D676,dim_products[#All],3,FALSE)</f>
        <v>Grocery &amp; Staples</v>
      </c>
      <c r="S676" s="5"/>
    </row>
    <row r="677" spans="1:19" x14ac:dyDescent="0.25">
      <c r="A677" s="1" t="s">
        <v>705</v>
      </c>
      <c r="B677" t="s">
        <v>117</v>
      </c>
      <c r="C677" t="s">
        <v>15</v>
      </c>
      <c r="D677" t="s">
        <v>20</v>
      </c>
      <c r="E677">
        <v>300</v>
      </c>
      <c r="F677" t="s">
        <v>21</v>
      </c>
      <c r="G677" s="1">
        <f t="shared" si="70"/>
        <v>150</v>
      </c>
      <c r="H677">
        <v>29</v>
      </c>
      <c r="I677" s="1">
        <f t="shared" si="71"/>
        <v>8700</v>
      </c>
      <c r="J677">
        <v>97</v>
      </c>
      <c r="K677" s="1">
        <f t="shared" si="72"/>
        <v>14550</v>
      </c>
      <c r="L677" s="1">
        <f>fact_events[[#This Row],[revenue_(before_promo)]]+fact_events[[#This Row],[revenue_(after_promo)]]</f>
        <v>23250</v>
      </c>
      <c r="M677" s="1">
        <f t="shared" si="73"/>
        <v>68</v>
      </c>
      <c r="N677" s="4">
        <f t="shared" si="74"/>
        <v>2.3448275862068964</v>
      </c>
      <c r="O677" s="1">
        <f t="shared" si="75"/>
        <v>5850</v>
      </c>
      <c r="P677" s="5">
        <f t="shared" si="76"/>
        <v>0.90557275541795668</v>
      </c>
      <c r="Q677" s="1" t="str">
        <f>VLOOKUP(B677,dim_stores[#All],2,FALSE)</f>
        <v>Mangalore</v>
      </c>
      <c r="R677" s="1" t="str">
        <f>VLOOKUP(D677,dim_products[#All],3,FALSE)</f>
        <v>Home Care</v>
      </c>
      <c r="S677" s="5"/>
    </row>
    <row r="678" spans="1:19" x14ac:dyDescent="0.25">
      <c r="A678" s="1" t="s">
        <v>706</v>
      </c>
      <c r="B678" t="s">
        <v>75</v>
      </c>
      <c r="C678" t="s">
        <v>10</v>
      </c>
      <c r="D678" t="s">
        <v>51</v>
      </c>
      <c r="E678">
        <v>370</v>
      </c>
      <c r="F678" t="s">
        <v>21</v>
      </c>
      <c r="G678" s="1">
        <f t="shared" si="70"/>
        <v>185</v>
      </c>
      <c r="H678">
        <v>303</v>
      </c>
      <c r="I678" s="1">
        <f t="shared" si="71"/>
        <v>112110</v>
      </c>
      <c r="J678">
        <v>1172</v>
      </c>
      <c r="K678" s="1">
        <f t="shared" si="72"/>
        <v>216820</v>
      </c>
      <c r="L678" s="1">
        <f>fact_events[[#This Row],[revenue_(before_promo)]]+fact_events[[#This Row],[revenue_(after_promo)]]</f>
        <v>328930</v>
      </c>
      <c r="M678" s="1">
        <f t="shared" si="73"/>
        <v>869</v>
      </c>
      <c r="N678" s="4">
        <f t="shared" si="74"/>
        <v>2.8679867986798682</v>
      </c>
      <c r="O678" s="1">
        <f t="shared" si="75"/>
        <v>104710</v>
      </c>
      <c r="P678" s="5">
        <f t="shared" si="76"/>
        <v>16.208978328173373</v>
      </c>
      <c r="Q678" s="1" t="str">
        <f>VLOOKUP(B678,dim_stores[#All],2,FALSE)</f>
        <v>Madurai</v>
      </c>
      <c r="R678" s="1" t="str">
        <f>VLOOKUP(D678,dim_products[#All],3,FALSE)</f>
        <v>Grocery &amp; Staples</v>
      </c>
      <c r="S678" s="5"/>
    </row>
    <row r="679" spans="1:19" x14ac:dyDescent="0.25">
      <c r="A679" s="1" t="s">
        <v>707</v>
      </c>
      <c r="B679" t="s">
        <v>107</v>
      </c>
      <c r="C679" t="s">
        <v>15</v>
      </c>
      <c r="D679" t="s">
        <v>51</v>
      </c>
      <c r="E679">
        <v>290</v>
      </c>
      <c r="F679" t="s">
        <v>17</v>
      </c>
      <c r="G679" s="1">
        <f t="shared" si="70"/>
        <v>217.5</v>
      </c>
      <c r="H679">
        <v>211</v>
      </c>
      <c r="I679" s="1">
        <f t="shared" si="71"/>
        <v>61190</v>
      </c>
      <c r="J679">
        <v>202</v>
      </c>
      <c r="K679" s="1">
        <f t="shared" si="72"/>
        <v>43935</v>
      </c>
      <c r="L679" s="1">
        <f>fact_events[[#This Row],[revenue_(before_promo)]]+fact_events[[#This Row],[revenue_(after_promo)]]</f>
        <v>105125</v>
      </c>
      <c r="M679" s="1">
        <f t="shared" si="73"/>
        <v>-9</v>
      </c>
      <c r="N679" s="4">
        <f t="shared" si="74"/>
        <v>-4.2654028436018961E-2</v>
      </c>
      <c r="O679" s="1">
        <f t="shared" si="75"/>
        <v>-17255</v>
      </c>
      <c r="P679" s="5">
        <f t="shared" si="76"/>
        <v>-2.6710526315789473</v>
      </c>
      <c r="Q679" s="1" t="str">
        <f>VLOOKUP(B679,dim_stores[#All],2,FALSE)</f>
        <v>Coimbatore</v>
      </c>
      <c r="R679" s="1" t="str">
        <f>VLOOKUP(D679,dim_products[#All],3,FALSE)</f>
        <v>Grocery &amp; Staples</v>
      </c>
      <c r="S679" s="5"/>
    </row>
    <row r="680" spans="1:19" x14ac:dyDescent="0.25">
      <c r="A680" s="1" t="s">
        <v>708</v>
      </c>
      <c r="B680" t="s">
        <v>96</v>
      </c>
      <c r="C680" t="s">
        <v>10</v>
      </c>
      <c r="D680" t="s">
        <v>24</v>
      </c>
      <c r="E680">
        <v>3000</v>
      </c>
      <c r="F680" t="s">
        <v>25</v>
      </c>
      <c r="G680" s="1">
        <f t="shared" si="70"/>
        <v>2500</v>
      </c>
      <c r="H680">
        <v>160</v>
      </c>
      <c r="I680" s="1">
        <f t="shared" si="71"/>
        <v>480000</v>
      </c>
      <c r="J680">
        <v>443</v>
      </c>
      <c r="K680" s="1">
        <f t="shared" si="72"/>
        <v>1107500</v>
      </c>
      <c r="L680" s="1">
        <f>fact_events[[#This Row],[revenue_(before_promo)]]+fact_events[[#This Row],[revenue_(after_promo)]]</f>
        <v>1587500</v>
      </c>
      <c r="M680" s="1">
        <f t="shared" si="73"/>
        <v>283</v>
      </c>
      <c r="N680" s="4">
        <f t="shared" si="74"/>
        <v>1.76875</v>
      </c>
      <c r="O680" s="1">
        <f t="shared" si="75"/>
        <v>627500</v>
      </c>
      <c r="P680" s="5">
        <f t="shared" si="76"/>
        <v>97.136222910216716</v>
      </c>
      <c r="Q680" s="1" t="str">
        <f>VLOOKUP(B680,dim_stores[#All],2,FALSE)</f>
        <v>Mysuru</v>
      </c>
      <c r="R680" s="1" t="str">
        <f>VLOOKUP(D680,dim_products[#All],3,FALSE)</f>
        <v>Combo1</v>
      </c>
      <c r="S680" s="5"/>
    </row>
    <row r="681" spans="1:19" x14ac:dyDescent="0.25">
      <c r="A681" s="1" t="s">
        <v>709</v>
      </c>
      <c r="B681" t="s">
        <v>126</v>
      </c>
      <c r="C681" t="s">
        <v>15</v>
      </c>
      <c r="D681" t="s">
        <v>48</v>
      </c>
      <c r="E681">
        <v>62</v>
      </c>
      <c r="F681" t="s">
        <v>12</v>
      </c>
      <c r="G681" s="1">
        <f t="shared" si="70"/>
        <v>31</v>
      </c>
      <c r="H681">
        <v>70</v>
      </c>
      <c r="I681" s="1">
        <f t="shared" si="71"/>
        <v>4340</v>
      </c>
      <c r="J681">
        <v>88</v>
      </c>
      <c r="K681" s="1">
        <f t="shared" si="72"/>
        <v>2728</v>
      </c>
      <c r="L681" s="1">
        <f>fact_events[[#This Row],[revenue_(before_promo)]]+fact_events[[#This Row],[revenue_(after_promo)]]</f>
        <v>7068</v>
      </c>
      <c r="M681" s="1">
        <f t="shared" si="73"/>
        <v>18</v>
      </c>
      <c r="N681" s="4">
        <f t="shared" si="74"/>
        <v>0.25714285714285712</v>
      </c>
      <c r="O681" s="1">
        <f t="shared" si="75"/>
        <v>-1612</v>
      </c>
      <c r="P681" s="5">
        <f t="shared" si="76"/>
        <v>-0.24953560371517028</v>
      </c>
      <c r="Q681" s="1" t="str">
        <f>VLOOKUP(B681,dim_stores[#All],2,FALSE)</f>
        <v>Mangalore</v>
      </c>
      <c r="R681" s="1" t="str">
        <f>VLOOKUP(D681,dim_products[#All],3,FALSE)</f>
        <v>Personal Care</v>
      </c>
      <c r="S681" s="5"/>
    </row>
    <row r="682" spans="1:19" x14ac:dyDescent="0.25">
      <c r="A682" s="1" t="s">
        <v>710</v>
      </c>
      <c r="B682" t="s">
        <v>91</v>
      </c>
      <c r="C682" t="s">
        <v>15</v>
      </c>
      <c r="D682" t="s">
        <v>38</v>
      </c>
      <c r="E682">
        <v>1190</v>
      </c>
      <c r="F682" t="s">
        <v>21</v>
      </c>
      <c r="G682" s="1">
        <f t="shared" si="70"/>
        <v>595</v>
      </c>
      <c r="H682">
        <v>50</v>
      </c>
      <c r="I682" s="1">
        <f t="shared" si="71"/>
        <v>59500</v>
      </c>
      <c r="J682">
        <v>156</v>
      </c>
      <c r="K682" s="1">
        <f t="shared" si="72"/>
        <v>92820</v>
      </c>
      <c r="L682" s="1">
        <f>fact_events[[#This Row],[revenue_(before_promo)]]+fact_events[[#This Row],[revenue_(after_promo)]]</f>
        <v>152320</v>
      </c>
      <c r="M682" s="1">
        <f t="shared" si="73"/>
        <v>106</v>
      </c>
      <c r="N682" s="4">
        <f t="shared" si="74"/>
        <v>2.12</v>
      </c>
      <c r="O682" s="1">
        <f t="shared" si="75"/>
        <v>33320</v>
      </c>
      <c r="P682" s="5">
        <f t="shared" si="76"/>
        <v>5.1578947368421053</v>
      </c>
      <c r="Q682" s="1" t="str">
        <f>VLOOKUP(B682,dim_stores[#All],2,FALSE)</f>
        <v>Hyderabad</v>
      </c>
      <c r="R682" s="1" t="str">
        <f>VLOOKUP(D682,dim_products[#All],3,FALSE)</f>
        <v>Home Care</v>
      </c>
      <c r="S682" s="5"/>
    </row>
    <row r="683" spans="1:19" x14ac:dyDescent="0.25">
      <c r="A683" s="1" t="s">
        <v>711</v>
      </c>
      <c r="B683" t="s">
        <v>96</v>
      </c>
      <c r="C683" t="s">
        <v>15</v>
      </c>
      <c r="D683" t="s">
        <v>85</v>
      </c>
      <c r="E683">
        <v>110</v>
      </c>
      <c r="F683" t="s">
        <v>12</v>
      </c>
      <c r="G683" s="1">
        <f t="shared" si="70"/>
        <v>55</v>
      </c>
      <c r="H683">
        <v>68</v>
      </c>
      <c r="I683" s="1">
        <f t="shared" si="71"/>
        <v>7480</v>
      </c>
      <c r="J683">
        <v>76</v>
      </c>
      <c r="K683" s="1">
        <f t="shared" si="72"/>
        <v>4180</v>
      </c>
      <c r="L683" s="1">
        <f>fact_events[[#This Row],[revenue_(before_promo)]]+fact_events[[#This Row],[revenue_(after_promo)]]</f>
        <v>11660</v>
      </c>
      <c r="M683" s="1">
        <f t="shared" si="73"/>
        <v>8</v>
      </c>
      <c r="N683" s="4">
        <f t="shared" si="74"/>
        <v>0.11764705882352941</v>
      </c>
      <c r="O683" s="1">
        <f t="shared" si="75"/>
        <v>-3300</v>
      </c>
      <c r="P683" s="5">
        <f t="shared" si="76"/>
        <v>-0.51083591331269351</v>
      </c>
      <c r="Q683" s="1" t="str">
        <f>VLOOKUP(B683,dim_stores[#All],2,FALSE)</f>
        <v>Mysuru</v>
      </c>
      <c r="R683" s="1" t="str">
        <f>VLOOKUP(D683,dim_products[#All],3,FALSE)</f>
        <v>Personal Care</v>
      </c>
      <c r="S683" s="5"/>
    </row>
    <row r="684" spans="1:19" x14ac:dyDescent="0.25">
      <c r="A684" s="1" t="s">
        <v>712</v>
      </c>
      <c r="B684" t="s">
        <v>93</v>
      </c>
      <c r="C684" t="s">
        <v>10</v>
      </c>
      <c r="D684" t="s">
        <v>24</v>
      </c>
      <c r="E684">
        <v>3000</v>
      </c>
      <c r="F684" t="s">
        <v>25</v>
      </c>
      <c r="G684" s="1">
        <f t="shared" si="70"/>
        <v>2500</v>
      </c>
      <c r="H684">
        <v>166</v>
      </c>
      <c r="I684" s="1">
        <f t="shared" si="71"/>
        <v>498000</v>
      </c>
      <c r="J684">
        <v>396</v>
      </c>
      <c r="K684" s="1">
        <f t="shared" si="72"/>
        <v>990000</v>
      </c>
      <c r="L684" s="1">
        <f>fact_events[[#This Row],[revenue_(before_promo)]]+fact_events[[#This Row],[revenue_(after_promo)]]</f>
        <v>1488000</v>
      </c>
      <c r="M684" s="1">
        <f t="shared" si="73"/>
        <v>230</v>
      </c>
      <c r="N684" s="4">
        <f t="shared" si="74"/>
        <v>1.3855421686746987</v>
      </c>
      <c r="O684" s="1">
        <f t="shared" si="75"/>
        <v>492000</v>
      </c>
      <c r="P684" s="5">
        <f t="shared" si="76"/>
        <v>76.160990712074309</v>
      </c>
      <c r="Q684" s="1" t="str">
        <f>VLOOKUP(B684,dim_stores[#All],2,FALSE)</f>
        <v>Bengaluru</v>
      </c>
      <c r="R684" s="1" t="str">
        <f>VLOOKUP(D684,dim_products[#All],3,FALSE)</f>
        <v>Combo1</v>
      </c>
      <c r="S684" s="5"/>
    </row>
    <row r="685" spans="1:19" x14ac:dyDescent="0.25">
      <c r="A685" s="1" t="s">
        <v>713</v>
      </c>
      <c r="B685" t="s">
        <v>107</v>
      </c>
      <c r="C685" t="s">
        <v>15</v>
      </c>
      <c r="D685" t="s">
        <v>43</v>
      </c>
      <c r="E685">
        <v>415</v>
      </c>
      <c r="F685" t="s">
        <v>17</v>
      </c>
      <c r="G685" s="1">
        <f t="shared" si="70"/>
        <v>311.25</v>
      </c>
      <c r="H685">
        <v>59</v>
      </c>
      <c r="I685" s="1">
        <f t="shared" si="71"/>
        <v>24485</v>
      </c>
      <c r="J685">
        <v>56</v>
      </c>
      <c r="K685" s="1">
        <f t="shared" si="72"/>
        <v>17430</v>
      </c>
      <c r="L685" s="1">
        <f>fact_events[[#This Row],[revenue_(before_promo)]]+fact_events[[#This Row],[revenue_(after_promo)]]</f>
        <v>41915</v>
      </c>
      <c r="M685" s="1">
        <f t="shared" si="73"/>
        <v>-3</v>
      </c>
      <c r="N685" s="4">
        <f t="shared" si="74"/>
        <v>-5.0847457627118647E-2</v>
      </c>
      <c r="O685" s="1">
        <f t="shared" si="75"/>
        <v>-7055</v>
      </c>
      <c r="P685" s="5">
        <f t="shared" si="76"/>
        <v>-1.0921052631578947</v>
      </c>
      <c r="Q685" s="1" t="str">
        <f>VLOOKUP(B685,dim_stores[#All],2,FALSE)</f>
        <v>Coimbatore</v>
      </c>
      <c r="R685" s="1" t="str">
        <f>VLOOKUP(D685,dim_products[#All],3,FALSE)</f>
        <v>Home Care</v>
      </c>
      <c r="S685" s="5"/>
    </row>
    <row r="686" spans="1:19" x14ac:dyDescent="0.25">
      <c r="A686" s="1" t="s">
        <v>714</v>
      </c>
      <c r="B686" t="s">
        <v>70</v>
      </c>
      <c r="C686" t="s">
        <v>10</v>
      </c>
      <c r="D686" t="s">
        <v>85</v>
      </c>
      <c r="E686">
        <v>90</v>
      </c>
      <c r="F686" t="s">
        <v>17</v>
      </c>
      <c r="G686" s="1">
        <f t="shared" si="70"/>
        <v>67.5</v>
      </c>
      <c r="H686">
        <v>73</v>
      </c>
      <c r="I686" s="1">
        <f t="shared" si="71"/>
        <v>6570</v>
      </c>
      <c r="J686">
        <v>60</v>
      </c>
      <c r="K686" s="1">
        <f t="shared" si="72"/>
        <v>4050</v>
      </c>
      <c r="L686" s="1">
        <f>fact_events[[#This Row],[revenue_(before_promo)]]+fact_events[[#This Row],[revenue_(after_promo)]]</f>
        <v>10620</v>
      </c>
      <c r="M686" s="1">
        <f t="shared" si="73"/>
        <v>-13</v>
      </c>
      <c r="N686" s="4">
        <f t="shared" si="74"/>
        <v>-0.17808219178082191</v>
      </c>
      <c r="O686" s="1">
        <f t="shared" si="75"/>
        <v>-2520</v>
      </c>
      <c r="P686" s="5">
        <f t="shared" si="76"/>
        <v>-0.39009287925696595</v>
      </c>
      <c r="Q686" s="1" t="str">
        <f>VLOOKUP(B686,dim_stores[#All],2,FALSE)</f>
        <v>Chennai</v>
      </c>
      <c r="R686" s="1" t="str">
        <f>VLOOKUP(D686,dim_products[#All],3,FALSE)</f>
        <v>Personal Care</v>
      </c>
      <c r="S686" s="5"/>
    </row>
    <row r="687" spans="1:19" x14ac:dyDescent="0.25">
      <c r="A687" s="1" t="s">
        <v>715</v>
      </c>
      <c r="B687" t="s">
        <v>63</v>
      </c>
      <c r="C687" t="s">
        <v>15</v>
      </c>
      <c r="D687" t="s">
        <v>38</v>
      </c>
      <c r="E687">
        <v>1190</v>
      </c>
      <c r="F687" t="s">
        <v>21</v>
      </c>
      <c r="G687" s="1">
        <f t="shared" si="70"/>
        <v>595</v>
      </c>
      <c r="H687">
        <v>35</v>
      </c>
      <c r="I687" s="1">
        <f t="shared" si="71"/>
        <v>41650</v>
      </c>
      <c r="J687">
        <v>117</v>
      </c>
      <c r="K687" s="1">
        <f t="shared" si="72"/>
        <v>69615</v>
      </c>
      <c r="L687" s="1">
        <f>fact_events[[#This Row],[revenue_(before_promo)]]+fact_events[[#This Row],[revenue_(after_promo)]]</f>
        <v>111265</v>
      </c>
      <c r="M687" s="1">
        <f t="shared" si="73"/>
        <v>82</v>
      </c>
      <c r="N687" s="4">
        <f t="shared" si="74"/>
        <v>2.342857142857143</v>
      </c>
      <c r="O687" s="1">
        <f t="shared" si="75"/>
        <v>27965</v>
      </c>
      <c r="P687" s="5">
        <f t="shared" si="76"/>
        <v>4.3289473684210522</v>
      </c>
      <c r="Q687" s="1" t="str">
        <f>VLOOKUP(B687,dim_stores[#All],2,FALSE)</f>
        <v>Visakhapatnam</v>
      </c>
      <c r="R687" s="1" t="str">
        <f>VLOOKUP(D687,dim_products[#All],3,FALSE)</f>
        <v>Home Care</v>
      </c>
      <c r="S687" s="5"/>
    </row>
    <row r="688" spans="1:19" x14ac:dyDescent="0.25">
      <c r="A688" s="1" t="s">
        <v>716</v>
      </c>
      <c r="B688" t="s">
        <v>42</v>
      </c>
      <c r="C688" t="s">
        <v>10</v>
      </c>
      <c r="D688" t="s">
        <v>53</v>
      </c>
      <c r="E688">
        <v>860</v>
      </c>
      <c r="F688" t="s">
        <v>54</v>
      </c>
      <c r="G688" s="1">
        <f t="shared" si="70"/>
        <v>576.19999999999993</v>
      </c>
      <c r="H688">
        <v>484</v>
      </c>
      <c r="I688" s="1">
        <f t="shared" si="71"/>
        <v>416240</v>
      </c>
      <c r="J688">
        <v>677</v>
      </c>
      <c r="K688" s="1">
        <f t="shared" si="72"/>
        <v>390087.39999999997</v>
      </c>
      <c r="L688" s="1">
        <f>fact_events[[#This Row],[revenue_(before_promo)]]+fact_events[[#This Row],[revenue_(after_promo)]]</f>
        <v>806327.39999999991</v>
      </c>
      <c r="M688" s="1">
        <f t="shared" si="73"/>
        <v>193</v>
      </c>
      <c r="N688" s="4">
        <f t="shared" si="74"/>
        <v>0.3987603305785124</v>
      </c>
      <c r="O688" s="1">
        <f t="shared" si="75"/>
        <v>-26152.600000000035</v>
      </c>
      <c r="P688" s="5">
        <f t="shared" si="76"/>
        <v>-4.048390092879262</v>
      </c>
      <c r="Q688" s="1" t="str">
        <f>VLOOKUP(B688,dim_stores[#All],2,FALSE)</f>
        <v>Mysuru</v>
      </c>
      <c r="R688" s="1" t="str">
        <f>VLOOKUP(D688,dim_products[#All],3,FALSE)</f>
        <v>Grocery &amp; Staples</v>
      </c>
      <c r="S688" s="5"/>
    </row>
    <row r="689" spans="1:19" x14ac:dyDescent="0.25">
      <c r="A689" s="1" t="s">
        <v>717</v>
      </c>
      <c r="B689" t="s">
        <v>56</v>
      </c>
      <c r="C689" t="s">
        <v>10</v>
      </c>
      <c r="D689" t="s">
        <v>51</v>
      </c>
      <c r="E689">
        <v>370</v>
      </c>
      <c r="F689" t="s">
        <v>21</v>
      </c>
      <c r="G689" s="1">
        <f t="shared" si="70"/>
        <v>185</v>
      </c>
      <c r="H689">
        <v>513</v>
      </c>
      <c r="I689" s="1">
        <f t="shared" si="71"/>
        <v>189810</v>
      </c>
      <c r="J689">
        <v>2067</v>
      </c>
      <c r="K689" s="1">
        <f t="shared" si="72"/>
        <v>382395</v>
      </c>
      <c r="L689" s="1">
        <f>fact_events[[#This Row],[revenue_(before_promo)]]+fact_events[[#This Row],[revenue_(after_promo)]]</f>
        <v>572205</v>
      </c>
      <c r="M689" s="1">
        <f t="shared" si="73"/>
        <v>1554</v>
      </c>
      <c r="N689" s="4">
        <f t="shared" si="74"/>
        <v>3.0292397660818713</v>
      </c>
      <c r="O689" s="1">
        <f t="shared" si="75"/>
        <v>192585</v>
      </c>
      <c r="P689" s="5">
        <f t="shared" si="76"/>
        <v>29.811919504643964</v>
      </c>
      <c r="Q689" s="1" t="str">
        <f>VLOOKUP(B689,dim_stores[#All],2,FALSE)</f>
        <v>Chennai</v>
      </c>
      <c r="R689" s="1" t="str">
        <f>VLOOKUP(D689,dim_products[#All],3,FALSE)</f>
        <v>Grocery &amp; Staples</v>
      </c>
      <c r="S689" s="5"/>
    </row>
    <row r="690" spans="1:19" x14ac:dyDescent="0.25">
      <c r="A690" s="1" t="s">
        <v>718</v>
      </c>
      <c r="B690" t="s">
        <v>70</v>
      </c>
      <c r="C690" t="s">
        <v>10</v>
      </c>
      <c r="D690" t="s">
        <v>48</v>
      </c>
      <c r="E690">
        <v>62</v>
      </c>
      <c r="F690" t="s">
        <v>12</v>
      </c>
      <c r="G690" s="1">
        <f t="shared" si="70"/>
        <v>31</v>
      </c>
      <c r="H690">
        <v>60</v>
      </c>
      <c r="I690" s="1">
        <f t="shared" si="71"/>
        <v>3720</v>
      </c>
      <c r="J690">
        <v>87</v>
      </c>
      <c r="K690" s="1">
        <f t="shared" si="72"/>
        <v>2697</v>
      </c>
      <c r="L690" s="1">
        <f>fact_events[[#This Row],[revenue_(before_promo)]]+fact_events[[#This Row],[revenue_(after_promo)]]</f>
        <v>6417</v>
      </c>
      <c r="M690" s="1">
        <f t="shared" si="73"/>
        <v>27</v>
      </c>
      <c r="N690" s="4">
        <f t="shared" si="74"/>
        <v>0.45</v>
      </c>
      <c r="O690" s="1">
        <f t="shared" si="75"/>
        <v>-1023</v>
      </c>
      <c r="P690" s="5">
        <f t="shared" si="76"/>
        <v>-0.15835913312693498</v>
      </c>
      <c r="Q690" s="1" t="str">
        <f>VLOOKUP(B690,dim_stores[#All],2,FALSE)</f>
        <v>Chennai</v>
      </c>
      <c r="R690" s="1" t="str">
        <f>VLOOKUP(D690,dim_products[#All],3,FALSE)</f>
        <v>Personal Care</v>
      </c>
      <c r="S690" s="5"/>
    </row>
    <row r="691" spans="1:19" x14ac:dyDescent="0.25">
      <c r="A691" s="1" t="s">
        <v>719</v>
      </c>
      <c r="B691" t="s">
        <v>78</v>
      </c>
      <c r="C691" t="s">
        <v>15</v>
      </c>
      <c r="D691" t="s">
        <v>43</v>
      </c>
      <c r="E691">
        <v>415</v>
      </c>
      <c r="F691" t="s">
        <v>17</v>
      </c>
      <c r="G691" s="1">
        <f t="shared" si="70"/>
        <v>311.25</v>
      </c>
      <c r="H691">
        <v>57</v>
      </c>
      <c r="I691" s="1">
        <f t="shared" si="71"/>
        <v>23655</v>
      </c>
      <c r="J691">
        <v>49</v>
      </c>
      <c r="K691" s="1">
        <f t="shared" si="72"/>
        <v>15251.25</v>
      </c>
      <c r="L691" s="1">
        <f>fact_events[[#This Row],[revenue_(before_promo)]]+fact_events[[#This Row],[revenue_(after_promo)]]</f>
        <v>38906.25</v>
      </c>
      <c r="M691" s="1">
        <f t="shared" si="73"/>
        <v>-8</v>
      </c>
      <c r="N691" s="4">
        <f t="shared" si="74"/>
        <v>-0.14035087719298245</v>
      </c>
      <c r="O691" s="1">
        <f t="shared" si="75"/>
        <v>-8403.75</v>
      </c>
      <c r="P691" s="5">
        <f t="shared" si="76"/>
        <v>-1.3008900928792571</v>
      </c>
      <c r="Q691" s="1" t="str">
        <f>VLOOKUP(B691,dim_stores[#All],2,FALSE)</f>
        <v>Mysuru</v>
      </c>
      <c r="R691" s="1" t="str">
        <f>VLOOKUP(D691,dim_products[#All],3,FALSE)</f>
        <v>Home Care</v>
      </c>
      <c r="S691" s="5"/>
    </row>
    <row r="692" spans="1:19" x14ac:dyDescent="0.25">
      <c r="A692" s="1" t="s">
        <v>720</v>
      </c>
      <c r="B692" t="s">
        <v>40</v>
      </c>
      <c r="C692" t="s">
        <v>15</v>
      </c>
      <c r="D692" t="s">
        <v>32</v>
      </c>
      <c r="E692">
        <v>65</v>
      </c>
      <c r="F692" t="s">
        <v>12</v>
      </c>
      <c r="G692" s="1">
        <f t="shared" si="70"/>
        <v>32.5</v>
      </c>
      <c r="H692">
        <v>61</v>
      </c>
      <c r="I692" s="1">
        <f t="shared" si="71"/>
        <v>3965</v>
      </c>
      <c r="J692">
        <v>71</v>
      </c>
      <c r="K692" s="1">
        <f t="shared" si="72"/>
        <v>2307.5</v>
      </c>
      <c r="L692" s="1">
        <f>fact_events[[#This Row],[revenue_(before_promo)]]+fact_events[[#This Row],[revenue_(after_promo)]]</f>
        <v>6272.5</v>
      </c>
      <c r="M692" s="1">
        <f t="shared" si="73"/>
        <v>10</v>
      </c>
      <c r="N692" s="4">
        <f t="shared" si="74"/>
        <v>0.16393442622950818</v>
      </c>
      <c r="O692" s="1">
        <f t="shared" si="75"/>
        <v>-1657.5</v>
      </c>
      <c r="P692" s="5">
        <f t="shared" si="76"/>
        <v>-0.25657894736842107</v>
      </c>
      <c r="Q692" s="1" t="str">
        <f>VLOOKUP(B692,dim_stores[#All],2,FALSE)</f>
        <v>Madurai</v>
      </c>
      <c r="R692" s="1" t="str">
        <f>VLOOKUP(D692,dim_products[#All],3,FALSE)</f>
        <v>Personal Care</v>
      </c>
      <c r="S692" s="5"/>
    </row>
    <row r="693" spans="1:19" x14ac:dyDescent="0.25">
      <c r="A693" s="1" t="s">
        <v>721</v>
      </c>
      <c r="B693" t="s">
        <v>115</v>
      </c>
      <c r="C693" t="s">
        <v>10</v>
      </c>
      <c r="D693" t="s">
        <v>20</v>
      </c>
      <c r="E693">
        <v>300</v>
      </c>
      <c r="F693" t="s">
        <v>21</v>
      </c>
      <c r="G693" s="1">
        <f t="shared" si="70"/>
        <v>150</v>
      </c>
      <c r="H693">
        <v>40</v>
      </c>
      <c r="I693" s="1">
        <f t="shared" si="71"/>
        <v>12000</v>
      </c>
      <c r="J693">
        <v>159</v>
      </c>
      <c r="K693" s="1">
        <f t="shared" si="72"/>
        <v>23850</v>
      </c>
      <c r="L693" s="1">
        <f>fact_events[[#This Row],[revenue_(before_promo)]]+fact_events[[#This Row],[revenue_(after_promo)]]</f>
        <v>35850</v>
      </c>
      <c r="M693" s="1">
        <f t="shared" si="73"/>
        <v>119</v>
      </c>
      <c r="N693" s="4">
        <f t="shared" si="74"/>
        <v>2.9750000000000001</v>
      </c>
      <c r="O693" s="1">
        <f t="shared" si="75"/>
        <v>11850</v>
      </c>
      <c r="P693" s="5">
        <f t="shared" si="76"/>
        <v>1.8343653250773995</v>
      </c>
      <c r="Q693" s="1" t="str">
        <f>VLOOKUP(B693,dim_stores[#All],2,FALSE)</f>
        <v>Bengaluru</v>
      </c>
      <c r="R693" s="1" t="str">
        <f>VLOOKUP(D693,dim_products[#All],3,FALSE)</f>
        <v>Home Care</v>
      </c>
      <c r="S693" s="5"/>
    </row>
    <row r="694" spans="1:19" x14ac:dyDescent="0.25">
      <c r="A694" s="1" t="s">
        <v>722</v>
      </c>
      <c r="B694" t="s">
        <v>58</v>
      </c>
      <c r="C694" t="s">
        <v>10</v>
      </c>
      <c r="D694" t="s">
        <v>51</v>
      </c>
      <c r="E694">
        <v>370</v>
      </c>
      <c r="F694" t="s">
        <v>21</v>
      </c>
      <c r="G694" s="1">
        <f t="shared" si="70"/>
        <v>185</v>
      </c>
      <c r="H694">
        <v>403</v>
      </c>
      <c r="I694" s="1">
        <f t="shared" si="71"/>
        <v>149110</v>
      </c>
      <c r="J694">
        <v>1587</v>
      </c>
      <c r="K694" s="1">
        <f t="shared" si="72"/>
        <v>293595</v>
      </c>
      <c r="L694" s="1">
        <f>fact_events[[#This Row],[revenue_(before_promo)]]+fact_events[[#This Row],[revenue_(after_promo)]]</f>
        <v>442705</v>
      </c>
      <c r="M694" s="1">
        <f t="shared" si="73"/>
        <v>1184</v>
      </c>
      <c r="N694" s="4">
        <f t="shared" si="74"/>
        <v>2.9379652605459059</v>
      </c>
      <c r="O694" s="1">
        <f t="shared" si="75"/>
        <v>144485</v>
      </c>
      <c r="P694" s="5">
        <f t="shared" si="76"/>
        <v>22.366099071207429</v>
      </c>
      <c r="Q694" s="1" t="str">
        <f>VLOOKUP(B694,dim_stores[#All],2,FALSE)</f>
        <v>Chennai</v>
      </c>
      <c r="R694" s="1" t="str">
        <f>VLOOKUP(D694,dim_products[#All],3,FALSE)</f>
        <v>Grocery &amp; Staples</v>
      </c>
      <c r="S694" s="5"/>
    </row>
    <row r="695" spans="1:19" x14ac:dyDescent="0.25">
      <c r="A695" s="1" t="s">
        <v>723</v>
      </c>
      <c r="B695" t="s">
        <v>212</v>
      </c>
      <c r="C695" t="s">
        <v>10</v>
      </c>
      <c r="D695" t="s">
        <v>38</v>
      </c>
      <c r="E695">
        <v>1190</v>
      </c>
      <c r="F695" t="s">
        <v>21</v>
      </c>
      <c r="G695" s="1">
        <f t="shared" si="70"/>
        <v>595</v>
      </c>
      <c r="H695">
        <v>54</v>
      </c>
      <c r="I695" s="1">
        <f t="shared" si="71"/>
        <v>64260</v>
      </c>
      <c r="J695">
        <v>235</v>
      </c>
      <c r="K695" s="1">
        <f t="shared" si="72"/>
        <v>139825</v>
      </c>
      <c r="L695" s="1">
        <f>fact_events[[#This Row],[revenue_(before_promo)]]+fact_events[[#This Row],[revenue_(after_promo)]]</f>
        <v>204085</v>
      </c>
      <c r="M695" s="1">
        <f t="shared" si="73"/>
        <v>181</v>
      </c>
      <c r="N695" s="4">
        <f t="shared" si="74"/>
        <v>3.3518518518518516</v>
      </c>
      <c r="O695" s="1">
        <f t="shared" si="75"/>
        <v>75565</v>
      </c>
      <c r="P695" s="5">
        <f t="shared" si="76"/>
        <v>11.697368421052632</v>
      </c>
      <c r="Q695" s="1" t="str">
        <f>VLOOKUP(B695,dim_stores[#All],2,FALSE)</f>
        <v>Bengaluru</v>
      </c>
      <c r="R695" s="1" t="str">
        <f>VLOOKUP(D695,dim_products[#All],3,FALSE)</f>
        <v>Home Care</v>
      </c>
      <c r="S695" s="5"/>
    </row>
    <row r="696" spans="1:19" x14ac:dyDescent="0.25">
      <c r="A696" s="1" t="s">
        <v>724</v>
      </c>
      <c r="B696" t="s">
        <v>137</v>
      </c>
      <c r="C696" t="s">
        <v>15</v>
      </c>
      <c r="D696" t="s">
        <v>61</v>
      </c>
      <c r="E696">
        <v>172</v>
      </c>
      <c r="F696" t="s">
        <v>54</v>
      </c>
      <c r="G696" s="1">
        <f t="shared" si="70"/>
        <v>115.23999999999998</v>
      </c>
      <c r="H696">
        <v>175</v>
      </c>
      <c r="I696" s="1">
        <f t="shared" si="71"/>
        <v>30100</v>
      </c>
      <c r="J696">
        <v>222</v>
      </c>
      <c r="K696" s="1">
        <f t="shared" si="72"/>
        <v>25583.279999999995</v>
      </c>
      <c r="L696" s="1">
        <f>fact_events[[#This Row],[revenue_(before_promo)]]+fact_events[[#This Row],[revenue_(after_promo)]]</f>
        <v>55683.28</v>
      </c>
      <c r="M696" s="1">
        <f t="shared" si="73"/>
        <v>47</v>
      </c>
      <c r="N696" s="4">
        <f t="shared" si="74"/>
        <v>0.26857142857142857</v>
      </c>
      <c r="O696" s="1">
        <f t="shared" si="75"/>
        <v>-4516.7200000000048</v>
      </c>
      <c r="P696" s="5">
        <f t="shared" si="76"/>
        <v>-0.69918266253870043</v>
      </c>
      <c r="Q696" s="1" t="str">
        <f>VLOOKUP(B696,dim_stores[#All],2,FALSE)</f>
        <v>Mangalore</v>
      </c>
      <c r="R696" s="1" t="str">
        <f>VLOOKUP(D696,dim_products[#All],3,FALSE)</f>
        <v>Grocery &amp; Staples</v>
      </c>
      <c r="S696" s="5"/>
    </row>
    <row r="697" spans="1:19" x14ac:dyDescent="0.25">
      <c r="A697" s="1" t="s">
        <v>725</v>
      </c>
      <c r="B697" t="s">
        <v>19</v>
      </c>
      <c r="C697" t="s">
        <v>15</v>
      </c>
      <c r="D697" t="s">
        <v>24</v>
      </c>
      <c r="E697">
        <v>3000</v>
      </c>
      <c r="F697" t="s">
        <v>25</v>
      </c>
      <c r="G697" s="1">
        <f t="shared" si="70"/>
        <v>2500</v>
      </c>
      <c r="H697">
        <v>218</v>
      </c>
      <c r="I697" s="1">
        <f t="shared" si="71"/>
        <v>654000</v>
      </c>
      <c r="J697">
        <v>673</v>
      </c>
      <c r="K697" s="1">
        <f t="shared" si="72"/>
        <v>1682500</v>
      </c>
      <c r="L697" s="1">
        <f>fact_events[[#This Row],[revenue_(before_promo)]]+fact_events[[#This Row],[revenue_(after_promo)]]</f>
        <v>2336500</v>
      </c>
      <c r="M697" s="1">
        <f t="shared" si="73"/>
        <v>455</v>
      </c>
      <c r="N697" s="4">
        <f t="shared" si="74"/>
        <v>2.0871559633027523</v>
      </c>
      <c r="O697" s="1">
        <f t="shared" si="75"/>
        <v>1028500</v>
      </c>
      <c r="P697" s="5">
        <f t="shared" si="76"/>
        <v>159.21052631578948</v>
      </c>
      <c r="Q697" s="1" t="str">
        <f>VLOOKUP(B697,dim_stores[#All],2,FALSE)</f>
        <v>Vijayawada</v>
      </c>
      <c r="R697" s="1" t="str">
        <f>VLOOKUP(D697,dim_products[#All],3,FALSE)</f>
        <v>Combo1</v>
      </c>
      <c r="S697" s="5"/>
    </row>
    <row r="698" spans="1:19" x14ac:dyDescent="0.25">
      <c r="A698" s="1" t="s">
        <v>726</v>
      </c>
      <c r="B698" t="s">
        <v>63</v>
      </c>
      <c r="C698" t="s">
        <v>15</v>
      </c>
      <c r="D698" t="s">
        <v>32</v>
      </c>
      <c r="E698">
        <v>65</v>
      </c>
      <c r="F698" t="s">
        <v>12</v>
      </c>
      <c r="G698" s="1">
        <f t="shared" si="70"/>
        <v>32.5</v>
      </c>
      <c r="H698">
        <v>98</v>
      </c>
      <c r="I698" s="1">
        <f t="shared" si="71"/>
        <v>6370</v>
      </c>
      <c r="J698">
        <v>132</v>
      </c>
      <c r="K698" s="1">
        <f t="shared" si="72"/>
        <v>4290</v>
      </c>
      <c r="L698" s="1">
        <f>fact_events[[#This Row],[revenue_(before_promo)]]+fact_events[[#This Row],[revenue_(after_promo)]]</f>
        <v>10660</v>
      </c>
      <c r="M698" s="1">
        <f t="shared" si="73"/>
        <v>34</v>
      </c>
      <c r="N698" s="4">
        <f t="shared" si="74"/>
        <v>0.34693877551020408</v>
      </c>
      <c r="O698" s="1">
        <f t="shared" si="75"/>
        <v>-2080</v>
      </c>
      <c r="P698" s="5">
        <f t="shared" si="76"/>
        <v>-0.32198142414860681</v>
      </c>
      <c r="Q698" s="1" t="str">
        <f>VLOOKUP(B698,dim_stores[#All],2,FALSE)</f>
        <v>Visakhapatnam</v>
      </c>
      <c r="R698" s="1" t="str">
        <f>VLOOKUP(D698,dim_products[#All],3,FALSE)</f>
        <v>Personal Care</v>
      </c>
      <c r="S698" s="5"/>
    </row>
    <row r="699" spans="1:19" x14ac:dyDescent="0.25">
      <c r="A699" s="1" t="s">
        <v>1481</v>
      </c>
      <c r="B699" t="s">
        <v>91</v>
      </c>
      <c r="C699" t="s">
        <v>15</v>
      </c>
      <c r="D699" t="s">
        <v>53</v>
      </c>
      <c r="E699">
        <v>860</v>
      </c>
      <c r="F699" t="s">
        <v>54</v>
      </c>
      <c r="G699" s="1">
        <f t="shared" si="70"/>
        <v>576.19999999999993</v>
      </c>
      <c r="H699">
        <v>365</v>
      </c>
      <c r="I699" s="1">
        <f t="shared" si="71"/>
        <v>313900</v>
      </c>
      <c r="J699">
        <v>616</v>
      </c>
      <c r="K699" s="1">
        <f t="shared" si="72"/>
        <v>354939.19999999995</v>
      </c>
      <c r="L699" s="1">
        <f>fact_events[[#This Row],[revenue_(before_promo)]]+fact_events[[#This Row],[revenue_(after_promo)]]</f>
        <v>668839.19999999995</v>
      </c>
      <c r="M699" s="1">
        <f t="shared" si="73"/>
        <v>251</v>
      </c>
      <c r="N699" s="4">
        <f t="shared" si="74"/>
        <v>0.68767123287671228</v>
      </c>
      <c r="O699" s="1">
        <f t="shared" si="75"/>
        <v>41039.199999999953</v>
      </c>
      <c r="P699" s="5">
        <f t="shared" si="76"/>
        <v>6.3528173374612935</v>
      </c>
      <c r="Q699" s="1" t="str">
        <f>VLOOKUP(B699,dim_stores[#All],2,FALSE)</f>
        <v>Hyderabad</v>
      </c>
      <c r="R699" s="1" t="str">
        <f>VLOOKUP(D699,dim_products[#All],3,FALSE)</f>
        <v>Grocery &amp; Staples</v>
      </c>
      <c r="S699" s="5"/>
    </row>
    <row r="700" spans="1:19" x14ac:dyDescent="0.25">
      <c r="A700" s="1" t="s">
        <v>1481</v>
      </c>
      <c r="B700" t="s">
        <v>75</v>
      </c>
      <c r="C700" t="s">
        <v>15</v>
      </c>
      <c r="D700" t="s">
        <v>68</v>
      </c>
      <c r="E700">
        <v>1020</v>
      </c>
      <c r="F700" t="s">
        <v>21</v>
      </c>
      <c r="G700" s="1">
        <f t="shared" si="70"/>
        <v>510</v>
      </c>
      <c r="H700">
        <v>31</v>
      </c>
      <c r="I700" s="1">
        <f t="shared" si="71"/>
        <v>31620</v>
      </c>
      <c r="J700">
        <v>108</v>
      </c>
      <c r="K700" s="1">
        <f t="shared" si="72"/>
        <v>55080</v>
      </c>
      <c r="L700" s="1">
        <f>fact_events[[#This Row],[revenue_(before_promo)]]+fact_events[[#This Row],[revenue_(after_promo)]]</f>
        <v>86700</v>
      </c>
      <c r="M700" s="1">
        <f t="shared" si="73"/>
        <v>77</v>
      </c>
      <c r="N700" s="4">
        <f t="shared" si="74"/>
        <v>2.4838709677419355</v>
      </c>
      <c r="O700" s="1">
        <f t="shared" si="75"/>
        <v>23460</v>
      </c>
      <c r="P700" s="5">
        <f t="shared" si="76"/>
        <v>3.6315789473684212</v>
      </c>
      <c r="Q700" s="1" t="str">
        <f>VLOOKUP(B700,dim_stores[#All],2,FALSE)</f>
        <v>Madurai</v>
      </c>
      <c r="R700" s="1" t="str">
        <f>VLOOKUP(D700,dim_products[#All],3,FALSE)</f>
        <v>Home Appliances</v>
      </c>
      <c r="S700" s="5"/>
    </row>
    <row r="701" spans="1:19" x14ac:dyDescent="0.25">
      <c r="A701" s="1" t="s">
        <v>727</v>
      </c>
      <c r="B701" t="s">
        <v>75</v>
      </c>
      <c r="C701" t="s">
        <v>15</v>
      </c>
      <c r="D701" t="s">
        <v>24</v>
      </c>
      <c r="E701">
        <v>3000</v>
      </c>
      <c r="F701" t="s">
        <v>25</v>
      </c>
      <c r="G701" s="1">
        <f t="shared" si="70"/>
        <v>2500</v>
      </c>
      <c r="H701">
        <v>334</v>
      </c>
      <c r="I701" s="1">
        <f t="shared" si="71"/>
        <v>1002000</v>
      </c>
      <c r="J701">
        <v>1022</v>
      </c>
      <c r="K701" s="1">
        <f t="shared" si="72"/>
        <v>2555000</v>
      </c>
      <c r="L701" s="1">
        <f>fact_events[[#This Row],[revenue_(before_promo)]]+fact_events[[#This Row],[revenue_(after_promo)]]</f>
        <v>3557000</v>
      </c>
      <c r="M701" s="1">
        <f t="shared" si="73"/>
        <v>688</v>
      </c>
      <c r="N701" s="4">
        <f t="shared" si="74"/>
        <v>2.0598802395209579</v>
      </c>
      <c r="O701" s="1">
        <f t="shared" si="75"/>
        <v>1553000</v>
      </c>
      <c r="P701" s="5">
        <f t="shared" si="76"/>
        <v>240.40247678018576</v>
      </c>
      <c r="Q701" s="1" t="str">
        <f>VLOOKUP(B701,dim_stores[#All],2,FALSE)</f>
        <v>Madurai</v>
      </c>
      <c r="R701" s="1" t="str">
        <f>VLOOKUP(D701,dim_products[#All],3,FALSE)</f>
        <v>Combo1</v>
      </c>
      <c r="S701" s="5"/>
    </row>
    <row r="702" spans="1:19" x14ac:dyDescent="0.25">
      <c r="A702" s="1" t="s">
        <v>728</v>
      </c>
      <c r="B702" t="s">
        <v>78</v>
      </c>
      <c r="C702" t="s">
        <v>15</v>
      </c>
      <c r="D702" t="s">
        <v>51</v>
      </c>
      <c r="E702">
        <v>290</v>
      </c>
      <c r="F702" t="s">
        <v>17</v>
      </c>
      <c r="G702" s="1">
        <f t="shared" si="70"/>
        <v>217.5</v>
      </c>
      <c r="H702">
        <v>234</v>
      </c>
      <c r="I702" s="1">
        <f t="shared" si="71"/>
        <v>67860</v>
      </c>
      <c r="J702">
        <v>205</v>
      </c>
      <c r="K702" s="1">
        <f t="shared" si="72"/>
        <v>44587.5</v>
      </c>
      <c r="L702" s="1">
        <f>fact_events[[#This Row],[revenue_(before_promo)]]+fact_events[[#This Row],[revenue_(after_promo)]]</f>
        <v>112447.5</v>
      </c>
      <c r="M702" s="1">
        <f t="shared" si="73"/>
        <v>-29</v>
      </c>
      <c r="N702" s="4">
        <f t="shared" si="74"/>
        <v>-0.12393162393162394</v>
      </c>
      <c r="O702" s="1">
        <f t="shared" si="75"/>
        <v>-23272.5</v>
      </c>
      <c r="P702" s="5">
        <f t="shared" si="76"/>
        <v>-3.6025541795665634</v>
      </c>
      <c r="Q702" s="1" t="str">
        <f>VLOOKUP(B702,dim_stores[#All],2,FALSE)</f>
        <v>Mysuru</v>
      </c>
      <c r="R702" s="1" t="str">
        <f>VLOOKUP(D702,dim_products[#All],3,FALSE)</f>
        <v>Grocery &amp; Staples</v>
      </c>
      <c r="S702" s="5"/>
    </row>
    <row r="703" spans="1:19" x14ac:dyDescent="0.25">
      <c r="A703" s="1" t="s">
        <v>729</v>
      </c>
      <c r="B703" t="s">
        <v>84</v>
      </c>
      <c r="C703" t="s">
        <v>10</v>
      </c>
      <c r="D703" t="s">
        <v>16</v>
      </c>
      <c r="E703">
        <v>200</v>
      </c>
      <c r="F703" t="s">
        <v>21</v>
      </c>
      <c r="G703" s="1">
        <f t="shared" si="70"/>
        <v>100</v>
      </c>
      <c r="H703">
        <v>382</v>
      </c>
      <c r="I703" s="1">
        <f t="shared" si="71"/>
        <v>76400</v>
      </c>
      <c r="J703">
        <v>1596</v>
      </c>
      <c r="K703" s="1">
        <f t="shared" si="72"/>
        <v>159600</v>
      </c>
      <c r="L703" s="1">
        <f>fact_events[[#This Row],[revenue_(before_promo)]]+fact_events[[#This Row],[revenue_(after_promo)]]</f>
        <v>236000</v>
      </c>
      <c r="M703" s="1">
        <f t="shared" si="73"/>
        <v>1214</v>
      </c>
      <c r="N703" s="4">
        <f t="shared" si="74"/>
        <v>3.1780104712041886</v>
      </c>
      <c r="O703" s="1">
        <f t="shared" si="75"/>
        <v>83200</v>
      </c>
      <c r="P703" s="5">
        <f t="shared" si="76"/>
        <v>12.879256965944272</v>
      </c>
      <c r="Q703" s="1" t="str">
        <f>VLOOKUP(B703,dim_stores[#All],2,FALSE)</f>
        <v>Mysuru</v>
      </c>
      <c r="R703" s="1" t="str">
        <f>VLOOKUP(D703,dim_products[#All],3,FALSE)</f>
        <v>Grocery &amp; Staples</v>
      </c>
      <c r="S703" s="5"/>
    </row>
    <row r="704" spans="1:19" x14ac:dyDescent="0.25">
      <c r="A704" s="1" t="s">
        <v>730</v>
      </c>
      <c r="B704" t="s">
        <v>58</v>
      </c>
      <c r="C704" t="s">
        <v>15</v>
      </c>
      <c r="D704" t="s">
        <v>16</v>
      </c>
      <c r="E704">
        <v>156</v>
      </c>
      <c r="F704" t="s">
        <v>17</v>
      </c>
      <c r="G704" s="1">
        <f t="shared" si="70"/>
        <v>117</v>
      </c>
      <c r="H704">
        <v>413</v>
      </c>
      <c r="I704" s="1">
        <f t="shared" si="71"/>
        <v>64428</v>
      </c>
      <c r="J704">
        <v>375</v>
      </c>
      <c r="K704" s="1">
        <f t="shared" si="72"/>
        <v>43875</v>
      </c>
      <c r="L704" s="1">
        <f>fact_events[[#This Row],[revenue_(before_promo)]]+fact_events[[#This Row],[revenue_(after_promo)]]</f>
        <v>108303</v>
      </c>
      <c r="M704" s="1">
        <f t="shared" si="73"/>
        <v>-38</v>
      </c>
      <c r="N704" s="4">
        <f t="shared" si="74"/>
        <v>-9.2009685230024216E-2</v>
      </c>
      <c r="O704" s="1">
        <f t="shared" si="75"/>
        <v>-20553</v>
      </c>
      <c r="P704" s="5">
        <f t="shared" si="76"/>
        <v>-3.1815789473684211</v>
      </c>
      <c r="Q704" s="1" t="str">
        <f>VLOOKUP(B704,dim_stores[#All],2,FALSE)</f>
        <v>Chennai</v>
      </c>
      <c r="R704" s="1" t="str">
        <f>VLOOKUP(D704,dim_products[#All],3,FALSE)</f>
        <v>Grocery &amp; Staples</v>
      </c>
      <c r="S704" s="5"/>
    </row>
    <row r="705" spans="1:19" x14ac:dyDescent="0.25">
      <c r="A705" s="1" t="s">
        <v>731</v>
      </c>
      <c r="B705" t="s">
        <v>84</v>
      </c>
      <c r="C705" t="s">
        <v>15</v>
      </c>
      <c r="D705" t="s">
        <v>16</v>
      </c>
      <c r="E705">
        <v>156</v>
      </c>
      <c r="F705" t="s">
        <v>17</v>
      </c>
      <c r="G705" s="1">
        <f t="shared" si="70"/>
        <v>117</v>
      </c>
      <c r="H705">
        <v>281</v>
      </c>
      <c r="I705" s="1">
        <f t="shared" si="71"/>
        <v>43836</v>
      </c>
      <c r="J705">
        <v>230</v>
      </c>
      <c r="K705" s="1">
        <f t="shared" si="72"/>
        <v>26910</v>
      </c>
      <c r="L705" s="1">
        <f>fact_events[[#This Row],[revenue_(before_promo)]]+fact_events[[#This Row],[revenue_(after_promo)]]</f>
        <v>70746</v>
      </c>
      <c r="M705" s="1">
        <f t="shared" si="73"/>
        <v>-51</v>
      </c>
      <c r="N705" s="4">
        <f t="shared" si="74"/>
        <v>-0.18149466192170818</v>
      </c>
      <c r="O705" s="1">
        <f t="shared" si="75"/>
        <v>-16926</v>
      </c>
      <c r="P705" s="5">
        <f t="shared" si="76"/>
        <v>-2.6201238390092878</v>
      </c>
      <c r="Q705" s="1" t="str">
        <f>VLOOKUP(B705,dim_stores[#All],2,FALSE)</f>
        <v>Mysuru</v>
      </c>
      <c r="R705" s="1" t="str">
        <f>VLOOKUP(D705,dim_products[#All],3,FALSE)</f>
        <v>Grocery &amp; Staples</v>
      </c>
      <c r="S705" s="5"/>
    </row>
    <row r="706" spans="1:19" x14ac:dyDescent="0.25">
      <c r="A706" s="1" t="s">
        <v>732</v>
      </c>
      <c r="B706" t="s">
        <v>113</v>
      </c>
      <c r="C706" t="s">
        <v>10</v>
      </c>
      <c r="D706" t="s">
        <v>28</v>
      </c>
      <c r="E706">
        <v>55</v>
      </c>
      <c r="F706" t="s">
        <v>17</v>
      </c>
      <c r="G706" s="1">
        <f t="shared" ref="G706:G769" si="77">IF(F706="25% OFF", E706*(1-0.25),IF(F706="50% OFF", E706*(1-0.5),IF(F706="33% OFF", E706*(1-0.33),IF(F706="500 CAshback", E706-500,IF(F706="BOGOF", E706/2,E706)))))</f>
        <v>41.25</v>
      </c>
      <c r="H706">
        <v>30</v>
      </c>
      <c r="I706" s="1">
        <f t="shared" ref="I706:I769" si="78">E706*H706</f>
        <v>1650</v>
      </c>
      <c r="J706">
        <v>25</v>
      </c>
      <c r="K706" s="1">
        <f t="shared" ref="K706:K769" si="79">J706*G706</f>
        <v>1031.25</v>
      </c>
      <c r="L706" s="1">
        <f>fact_events[[#This Row],[revenue_(before_promo)]]+fact_events[[#This Row],[revenue_(after_promo)]]</f>
        <v>2681.25</v>
      </c>
      <c r="M706" s="1">
        <f t="shared" ref="M706:M769" si="80">J706-H706</f>
        <v>-5</v>
      </c>
      <c r="N706" s="4">
        <f t="shared" ref="N706:N769" si="81">M706/H706</f>
        <v>-0.16666666666666666</v>
      </c>
      <c r="O706" s="1">
        <f t="shared" ref="O706:O769" si="82">K706-I706</f>
        <v>-618.75</v>
      </c>
      <c r="P706" s="5">
        <f t="shared" ref="P706:P769" si="83">O706/6460</f>
        <v>-9.5781733746130027E-2</v>
      </c>
      <c r="Q706" s="1" t="str">
        <f>VLOOKUP(B706,dim_stores[#All],2,FALSE)</f>
        <v>Chennai</v>
      </c>
      <c r="R706" s="1" t="str">
        <f>VLOOKUP(D706,dim_products[#All],3,FALSE)</f>
        <v>Home Care</v>
      </c>
      <c r="S706" s="5"/>
    </row>
    <row r="707" spans="1:19" x14ac:dyDescent="0.25">
      <c r="A707" s="1" t="s">
        <v>733</v>
      </c>
      <c r="B707" t="s">
        <v>212</v>
      </c>
      <c r="C707" t="s">
        <v>10</v>
      </c>
      <c r="D707" t="s">
        <v>53</v>
      </c>
      <c r="E707">
        <v>860</v>
      </c>
      <c r="F707" t="s">
        <v>54</v>
      </c>
      <c r="G707" s="1">
        <f t="shared" si="77"/>
        <v>576.19999999999993</v>
      </c>
      <c r="H707">
        <v>526</v>
      </c>
      <c r="I707" s="1">
        <f t="shared" si="78"/>
        <v>452360</v>
      </c>
      <c r="J707">
        <v>799</v>
      </c>
      <c r="K707" s="1">
        <f t="shared" si="79"/>
        <v>460383.79999999993</v>
      </c>
      <c r="L707" s="1">
        <f>fact_events[[#This Row],[revenue_(before_promo)]]+fact_events[[#This Row],[revenue_(after_promo)]]</f>
        <v>912743.79999999993</v>
      </c>
      <c r="M707" s="1">
        <f t="shared" si="80"/>
        <v>273</v>
      </c>
      <c r="N707" s="4">
        <f t="shared" si="81"/>
        <v>0.51901140684410652</v>
      </c>
      <c r="O707" s="1">
        <f t="shared" si="82"/>
        <v>8023.7999999999302</v>
      </c>
      <c r="P707" s="5">
        <f t="shared" si="83"/>
        <v>1.2420743034055619</v>
      </c>
      <c r="Q707" s="1" t="str">
        <f>VLOOKUP(B707,dim_stores[#All],2,FALSE)</f>
        <v>Bengaluru</v>
      </c>
      <c r="R707" s="1" t="str">
        <f>VLOOKUP(D707,dim_products[#All],3,FALSE)</f>
        <v>Grocery &amp; Staples</v>
      </c>
      <c r="S707" s="5"/>
    </row>
    <row r="708" spans="1:19" x14ac:dyDescent="0.25">
      <c r="A708" s="1" t="s">
        <v>734</v>
      </c>
      <c r="B708" t="s">
        <v>56</v>
      </c>
      <c r="C708" t="s">
        <v>15</v>
      </c>
      <c r="D708" t="s">
        <v>35</v>
      </c>
      <c r="E708">
        <v>350</v>
      </c>
      <c r="F708" t="s">
        <v>21</v>
      </c>
      <c r="G708" s="1">
        <f t="shared" si="77"/>
        <v>175</v>
      </c>
      <c r="H708">
        <v>84</v>
      </c>
      <c r="I708" s="1">
        <f t="shared" si="78"/>
        <v>29400</v>
      </c>
      <c r="J708">
        <v>293</v>
      </c>
      <c r="K708" s="1">
        <f t="shared" si="79"/>
        <v>51275</v>
      </c>
      <c r="L708" s="1">
        <f>fact_events[[#This Row],[revenue_(before_promo)]]+fact_events[[#This Row],[revenue_(after_promo)]]</f>
        <v>80675</v>
      </c>
      <c r="M708" s="1">
        <f t="shared" si="80"/>
        <v>209</v>
      </c>
      <c r="N708" s="4">
        <f t="shared" si="81"/>
        <v>2.4880952380952381</v>
      </c>
      <c r="O708" s="1">
        <f t="shared" si="82"/>
        <v>21875</v>
      </c>
      <c r="P708" s="5">
        <f t="shared" si="83"/>
        <v>3.3862229102167181</v>
      </c>
      <c r="Q708" s="1" t="str">
        <f>VLOOKUP(B708,dim_stores[#All],2,FALSE)</f>
        <v>Chennai</v>
      </c>
      <c r="R708" s="1" t="str">
        <f>VLOOKUP(D708,dim_products[#All],3,FALSE)</f>
        <v>Home Appliances</v>
      </c>
      <c r="S708" s="5"/>
    </row>
    <row r="709" spans="1:19" x14ac:dyDescent="0.25">
      <c r="A709" s="1" t="s">
        <v>1481</v>
      </c>
      <c r="B709" t="s">
        <v>9</v>
      </c>
      <c r="C709" t="s">
        <v>10</v>
      </c>
      <c r="D709" t="s">
        <v>35</v>
      </c>
      <c r="E709">
        <v>350</v>
      </c>
      <c r="F709" t="s">
        <v>21</v>
      </c>
      <c r="G709" s="1">
        <f t="shared" si="77"/>
        <v>175</v>
      </c>
      <c r="H709">
        <v>121</v>
      </c>
      <c r="I709" s="1">
        <f t="shared" si="78"/>
        <v>42350</v>
      </c>
      <c r="J709">
        <v>500</v>
      </c>
      <c r="K709" s="1">
        <f t="shared" si="79"/>
        <v>87500</v>
      </c>
      <c r="L709" s="1">
        <f>fact_events[[#This Row],[revenue_(before_promo)]]+fact_events[[#This Row],[revenue_(after_promo)]]</f>
        <v>129850</v>
      </c>
      <c r="M709" s="1">
        <f t="shared" si="80"/>
        <v>379</v>
      </c>
      <c r="N709" s="4">
        <f t="shared" si="81"/>
        <v>3.1322314049586777</v>
      </c>
      <c r="O709" s="1">
        <f t="shared" si="82"/>
        <v>45150</v>
      </c>
      <c r="P709" s="5">
        <f t="shared" si="83"/>
        <v>6.9891640866873068</v>
      </c>
      <c r="Q709" s="1" t="str">
        <f>VLOOKUP(B709,dim_stores[#All],2,FALSE)</f>
        <v>Coimbatore</v>
      </c>
      <c r="R709" s="1" t="str">
        <f>VLOOKUP(D709,dim_products[#All],3,FALSE)</f>
        <v>Home Appliances</v>
      </c>
      <c r="S709" s="5"/>
    </row>
    <row r="710" spans="1:19" x14ac:dyDescent="0.25">
      <c r="A710" s="1" t="s">
        <v>735</v>
      </c>
      <c r="B710" t="s">
        <v>139</v>
      </c>
      <c r="C710" t="s">
        <v>10</v>
      </c>
      <c r="D710" t="s">
        <v>51</v>
      </c>
      <c r="E710">
        <v>370</v>
      </c>
      <c r="F710" t="s">
        <v>21</v>
      </c>
      <c r="G710" s="1">
        <f t="shared" si="77"/>
        <v>185</v>
      </c>
      <c r="H710">
        <v>265</v>
      </c>
      <c r="I710" s="1">
        <f t="shared" si="78"/>
        <v>98050</v>
      </c>
      <c r="J710">
        <v>673</v>
      </c>
      <c r="K710" s="1">
        <f t="shared" si="79"/>
        <v>124505</v>
      </c>
      <c r="L710" s="1">
        <f>fact_events[[#This Row],[revenue_(before_promo)]]+fact_events[[#This Row],[revenue_(after_promo)]]</f>
        <v>222555</v>
      </c>
      <c r="M710" s="1">
        <f t="shared" si="80"/>
        <v>408</v>
      </c>
      <c r="N710" s="4">
        <f t="shared" si="81"/>
        <v>1.5396226415094341</v>
      </c>
      <c r="O710" s="1">
        <f t="shared" si="82"/>
        <v>26455</v>
      </c>
      <c r="P710" s="5">
        <f t="shared" si="83"/>
        <v>4.0952012383900929</v>
      </c>
      <c r="Q710" s="1" t="str">
        <f>VLOOKUP(B710,dim_stores[#All],2,FALSE)</f>
        <v>Visakhapatnam</v>
      </c>
      <c r="R710" s="1" t="str">
        <f>VLOOKUP(D710,dim_products[#All],3,FALSE)</f>
        <v>Grocery &amp; Staples</v>
      </c>
      <c r="S710" s="5"/>
    </row>
    <row r="711" spans="1:19" x14ac:dyDescent="0.25">
      <c r="A711" s="1" t="s">
        <v>736</v>
      </c>
      <c r="B711" t="s">
        <v>45</v>
      </c>
      <c r="C711" t="s">
        <v>10</v>
      </c>
      <c r="D711" t="s">
        <v>51</v>
      </c>
      <c r="E711">
        <v>370</v>
      </c>
      <c r="F711" t="s">
        <v>21</v>
      </c>
      <c r="G711" s="1">
        <f t="shared" si="77"/>
        <v>185</v>
      </c>
      <c r="H711">
        <v>486</v>
      </c>
      <c r="I711" s="1">
        <f t="shared" si="78"/>
        <v>179820</v>
      </c>
      <c r="J711">
        <v>1890</v>
      </c>
      <c r="K711" s="1">
        <f t="shared" si="79"/>
        <v>349650</v>
      </c>
      <c r="L711" s="1">
        <f>fact_events[[#This Row],[revenue_(before_promo)]]+fact_events[[#This Row],[revenue_(after_promo)]]</f>
        <v>529470</v>
      </c>
      <c r="M711" s="1">
        <f t="shared" si="80"/>
        <v>1404</v>
      </c>
      <c r="N711" s="4">
        <f t="shared" si="81"/>
        <v>2.8888888888888888</v>
      </c>
      <c r="O711" s="1">
        <f t="shared" si="82"/>
        <v>169830</v>
      </c>
      <c r="P711" s="5">
        <f t="shared" si="83"/>
        <v>26.289473684210527</v>
      </c>
      <c r="Q711" s="1" t="str">
        <f>VLOOKUP(B711,dim_stores[#All],2,FALSE)</f>
        <v>Hyderabad</v>
      </c>
      <c r="R711" s="1" t="str">
        <f>VLOOKUP(D711,dim_products[#All],3,FALSE)</f>
        <v>Grocery &amp; Staples</v>
      </c>
      <c r="S711" s="5"/>
    </row>
    <row r="712" spans="1:19" x14ac:dyDescent="0.25">
      <c r="A712" s="1" t="s">
        <v>737</v>
      </c>
      <c r="B712" t="s">
        <v>174</v>
      </c>
      <c r="C712" t="s">
        <v>10</v>
      </c>
      <c r="D712" t="s">
        <v>48</v>
      </c>
      <c r="E712">
        <v>62</v>
      </c>
      <c r="F712" t="s">
        <v>12</v>
      </c>
      <c r="G712" s="1">
        <f t="shared" si="77"/>
        <v>31</v>
      </c>
      <c r="H712">
        <v>27</v>
      </c>
      <c r="I712" s="1">
        <f t="shared" si="78"/>
        <v>1674</v>
      </c>
      <c r="J712">
        <v>38</v>
      </c>
      <c r="K712" s="1">
        <f t="shared" si="79"/>
        <v>1178</v>
      </c>
      <c r="L712" s="1">
        <f>fact_events[[#This Row],[revenue_(before_promo)]]+fact_events[[#This Row],[revenue_(after_promo)]]</f>
        <v>2852</v>
      </c>
      <c r="M712" s="1">
        <f t="shared" si="80"/>
        <v>11</v>
      </c>
      <c r="N712" s="4">
        <f t="shared" si="81"/>
        <v>0.40740740740740738</v>
      </c>
      <c r="O712" s="1">
        <f t="shared" si="82"/>
        <v>-496</v>
      </c>
      <c r="P712" s="5">
        <f t="shared" si="83"/>
        <v>-7.6780185758513933E-2</v>
      </c>
      <c r="Q712" s="1" t="str">
        <f>VLOOKUP(B712,dim_stores[#All],2,FALSE)</f>
        <v>Trivandrum</v>
      </c>
      <c r="R712" s="1" t="str">
        <f>VLOOKUP(D712,dim_products[#All],3,FALSE)</f>
        <v>Personal Care</v>
      </c>
      <c r="S712" s="5"/>
    </row>
    <row r="713" spans="1:19" x14ac:dyDescent="0.25">
      <c r="A713" s="1" t="s">
        <v>738</v>
      </c>
      <c r="B713" t="s">
        <v>193</v>
      </c>
      <c r="C713" t="s">
        <v>10</v>
      </c>
      <c r="D713" t="s">
        <v>38</v>
      </c>
      <c r="E713">
        <v>1190</v>
      </c>
      <c r="F713" t="s">
        <v>21</v>
      </c>
      <c r="G713" s="1">
        <f t="shared" si="77"/>
        <v>595</v>
      </c>
      <c r="H713">
        <v>43</v>
      </c>
      <c r="I713" s="1">
        <f t="shared" si="78"/>
        <v>51170</v>
      </c>
      <c r="J713">
        <v>166</v>
      </c>
      <c r="K713" s="1">
        <f t="shared" si="79"/>
        <v>98770</v>
      </c>
      <c r="L713" s="1">
        <f>fact_events[[#This Row],[revenue_(before_promo)]]+fact_events[[#This Row],[revenue_(after_promo)]]</f>
        <v>149940</v>
      </c>
      <c r="M713" s="1">
        <f t="shared" si="80"/>
        <v>123</v>
      </c>
      <c r="N713" s="4">
        <f t="shared" si="81"/>
        <v>2.86046511627907</v>
      </c>
      <c r="O713" s="1">
        <f t="shared" si="82"/>
        <v>47600</v>
      </c>
      <c r="P713" s="5">
        <f t="shared" si="83"/>
        <v>7.3684210526315788</v>
      </c>
      <c r="Q713" s="1" t="str">
        <f>VLOOKUP(B713,dim_stores[#All],2,FALSE)</f>
        <v>Bengaluru</v>
      </c>
      <c r="R713" s="1" t="str">
        <f>VLOOKUP(D713,dim_products[#All],3,FALSE)</f>
        <v>Home Care</v>
      </c>
      <c r="S713" s="5"/>
    </row>
    <row r="714" spans="1:19" x14ac:dyDescent="0.25">
      <c r="A714" s="1" t="s">
        <v>739</v>
      </c>
      <c r="B714" t="s">
        <v>93</v>
      </c>
      <c r="C714" t="s">
        <v>10</v>
      </c>
      <c r="D714" t="s">
        <v>20</v>
      </c>
      <c r="E714">
        <v>300</v>
      </c>
      <c r="F714" t="s">
        <v>21</v>
      </c>
      <c r="G714" s="1">
        <f t="shared" si="77"/>
        <v>150</v>
      </c>
      <c r="H714">
        <v>52</v>
      </c>
      <c r="I714" s="1">
        <f t="shared" si="78"/>
        <v>15600</v>
      </c>
      <c r="J714">
        <v>207</v>
      </c>
      <c r="K714" s="1">
        <f t="shared" si="79"/>
        <v>31050</v>
      </c>
      <c r="L714" s="1">
        <f>fact_events[[#This Row],[revenue_(before_promo)]]+fact_events[[#This Row],[revenue_(after_promo)]]</f>
        <v>46650</v>
      </c>
      <c r="M714" s="1">
        <f t="shared" si="80"/>
        <v>155</v>
      </c>
      <c r="N714" s="4">
        <f t="shared" si="81"/>
        <v>2.9807692307692308</v>
      </c>
      <c r="O714" s="1">
        <f t="shared" si="82"/>
        <v>15450</v>
      </c>
      <c r="P714" s="5">
        <f t="shared" si="83"/>
        <v>2.3916408668730651</v>
      </c>
      <c r="Q714" s="1" t="str">
        <f>VLOOKUP(B714,dim_stores[#All],2,FALSE)</f>
        <v>Bengaluru</v>
      </c>
      <c r="R714" s="1" t="str">
        <f>VLOOKUP(D714,dim_products[#All],3,FALSE)</f>
        <v>Home Care</v>
      </c>
      <c r="S714" s="5"/>
    </row>
    <row r="715" spans="1:19" x14ac:dyDescent="0.25">
      <c r="A715" s="1" t="s">
        <v>740</v>
      </c>
      <c r="B715" t="s">
        <v>47</v>
      </c>
      <c r="C715" t="s">
        <v>10</v>
      </c>
      <c r="D715" t="s">
        <v>20</v>
      </c>
      <c r="E715">
        <v>300</v>
      </c>
      <c r="F715" t="s">
        <v>21</v>
      </c>
      <c r="G715" s="1">
        <f t="shared" si="77"/>
        <v>150</v>
      </c>
      <c r="H715">
        <v>31</v>
      </c>
      <c r="I715" s="1">
        <f t="shared" si="78"/>
        <v>9300</v>
      </c>
      <c r="J715">
        <v>123</v>
      </c>
      <c r="K715" s="1">
        <f t="shared" si="79"/>
        <v>18450</v>
      </c>
      <c r="L715" s="1">
        <f>fact_events[[#This Row],[revenue_(before_promo)]]+fact_events[[#This Row],[revenue_(after_promo)]]</f>
        <v>27750</v>
      </c>
      <c r="M715" s="1">
        <f t="shared" si="80"/>
        <v>92</v>
      </c>
      <c r="N715" s="4">
        <f t="shared" si="81"/>
        <v>2.967741935483871</v>
      </c>
      <c r="O715" s="1">
        <f t="shared" si="82"/>
        <v>9150</v>
      </c>
      <c r="P715" s="5">
        <f t="shared" si="83"/>
        <v>1.4164086687306501</v>
      </c>
      <c r="Q715" s="1" t="str">
        <f>VLOOKUP(B715,dim_stores[#All],2,FALSE)</f>
        <v>Chennai</v>
      </c>
      <c r="R715" s="1" t="str">
        <f>VLOOKUP(D715,dim_products[#All],3,FALSE)</f>
        <v>Home Care</v>
      </c>
      <c r="S715" s="5"/>
    </row>
    <row r="716" spans="1:19" x14ac:dyDescent="0.25">
      <c r="A716" s="1" t="s">
        <v>741</v>
      </c>
      <c r="B716" t="s">
        <v>70</v>
      </c>
      <c r="C716" t="s">
        <v>10</v>
      </c>
      <c r="D716" t="s">
        <v>16</v>
      </c>
      <c r="E716">
        <v>200</v>
      </c>
      <c r="F716" t="s">
        <v>21</v>
      </c>
      <c r="G716" s="1">
        <f t="shared" si="77"/>
        <v>100</v>
      </c>
      <c r="H716">
        <v>387</v>
      </c>
      <c r="I716" s="1">
        <f t="shared" si="78"/>
        <v>77400</v>
      </c>
      <c r="J716">
        <v>1695</v>
      </c>
      <c r="K716" s="1">
        <f t="shared" si="79"/>
        <v>169500</v>
      </c>
      <c r="L716" s="1">
        <f>fact_events[[#This Row],[revenue_(before_promo)]]+fact_events[[#This Row],[revenue_(after_promo)]]</f>
        <v>246900</v>
      </c>
      <c r="M716" s="1">
        <f t="shared" si="80"/>
        <v>1308</v>
      </c>
      <c r="N716" s="4">
        <f t="shared" si="81"/>
        <v>3.3798449612403099</v>
      </c>
      <c r="O716" s="1">
        <f t="shared" si="82"/>
        <v>92100</v>
      </c>
      <c r="P716" s="5">
        <f t="shared" si="83"/>
        <v>14.256965944272446</v>
      </c>
      <c r="Q716" s="1" t="str">
        <f>VLOOKUP(B716,dim_stores[#All],2,FALSE)</f>
        <v>Chennai</v>
      </c>
      <c r="R716" s="1" t="str">
        <f>VLOOKUP(D716,dim_products[#All],3,FALSE)</f>
        <v>Grocery &amp; Staples</v>
      </c>
      <c r="S716" s="5"/>
    </row>
    <row r="717" spans="1:19" x14ac:dyDescent="0.25">
      <c r="A717" s="1" t="s">
        <v>742</v>
      </c>
      <c r="B717" t="s">
        <v>93</v>
      </c>
      <c r="C717" t="s">
        <v>15</v>
      </c>
      <c r="D717" t="s">
        <v>68</v>
      </c>
      <c r="E717">
        <v>1020</v>
      </c>
      <c r="F717" t="s">
        <v>21</v>
      </c>
      <c r="G717" s="1">
        <f t="shared" si="77"/>
        <v>510</v>
      </c>
      <c r="H717">
        <v>43</v>
      </c>
      <c r="I717" s="1">
        <f t="shared" si="78"/>
        <v>43860</v>
      </c>
      <c r="J717">
        <v>144</v>
      </c>
      <c r="K717" s="1">
        <f t="shared" si="79"/>
        <v>73440</v>
      </c>
      <c r="L717" s="1">
        <f>fact_events[[#This Row],[revenue_(before_promo)]]+fact_events[[#This Row],[revenue_(after_promo)]]</f>
        <v>117300</v>
      </c>
      <c r="M717" s="1">
        <f t="shared" si="80"/>
        <v>101</v>
      </c>
      <c r="N717" s="4">
        <f t="shared" si="81"/>
        <v>2.3488372093023258</v>
      </c>
      <c r="O717" s="1">
        <f t="shared" si="82"/>
        <v>29580</v>
      </c>
      <c r="P717" s="5">
        <f t="shared" si="83"/>
        <v>4.5789473684210522</v>
      </c>
      <c r="Q717" s="1" t="str">
        <f>VLOOKUP(B717,dim_stores[#All],2,FALSE)</f>
        <v>Bengaluru</v>
      </c>
      <c r="R717" s="1" t="str">
        <f>VLOOKUP(D717,dim_products[#All],3,FALSE)</f>
        <v>Home Appliances</v>
      </c>
      <c r="S717" s="5"/>
    </row>
    <row r="718" spans="1:19" x14ac:dyDescent="0.25">
      <c r="A718" s="1" t="s">
        <v>743</v>
      </c>
      <c r="B718" t="s">
        <v>70</v>
      </c>
      <c r="C718" t="s">
        <v>15</v>
      </c>
      <c r="D718" t="s">
        <v>85</v>
      </c>
      <c r="E718">
        <v>110</v>
      </c>
      <c r="F718" t="s">
        <v>12</v>
      </c>
      <c r="G718" s="1">
        <f t="shared" si="77"/>
        <v>55</v>
      </c>
      <c r="H718">
        <v>87</v>
      </c>
      <c r="I718" s="1">
        <f t="shared" si="78"/>
        <v>9570</v>
      </c>
      <c r="J718">
        <v>115</v>
      </c>
      <c r="K718" s="1">
        <f t="shared" si="79"/>
        <v>6325</v>
      </c>
      <c r="L718" s="1">
        <f>fact_events[[#This Row],[revenue_(before_promo)]]+fact_events[[#This Row],[revenue_(after_promo)]]</f>
        <v>15895</v>
      </c>
      <c r="M718" s="1">
        <f t="shared" si="80"/>
        <v>28</v>
      </c>
      <c r="N718" s="4">
        <f t="shared" si="81"/>
        <v>0.32183908045977011</v>
      </c>
      <c r="O718" s="1">
        <f t="shared" si="82"/>
        <v>-3245</v>
      </c>
      <c r="P718" s="5">
        <f t="shared" si="83"/>
        <v>-0.50232198142414863</v>
      </c>
      <c r="Q718" s="1" t="str">
        <f>VLOOKUP(B718,dim_stores[#All],2,FALSE)</f>
        <v>Chennai</v>
      </c>
      <c r="R718" s="1" t="str">
        <f>VLOOKUP(D718,dim_products[#All],3,FALSE)</f>
        <v>Personal Care</v>
      </c>
      <c r="S718" s="5"/>
    </row>
    <row r="719" spans="1:19" x14ac:dyDescent="0.25">
      <c r="A719" s="1" t="s">
        <v>744</v>
      </c>
      <c r="B719" t="s">
        <v>34</v>
      </c>
      <c r="C719" t="s">
        <v>15</v>
      </c>
      <c r="D719" t="s">
        <v>68</v>
      </c>
      <c r="E719">
        <v>1020</v>
      </c>
      <c r="F719" t="s">
        <v>21</v>
      </c>
      <c r="G719" s="1">
        <f t="shared" si="77"/>
        <v>510</v>
      </c>
      <c r="H719">
        <v>52</v>
      </c>
      <c r="I719" s="1">
        <f t="shared" si="78"/>
        <v>53040</v>
      </c>
      <c r="J719">
        <v>176</v>
      </c>
      <c r="K719" s="1">
        <f t="shared" si="79"/>
        <v>89760</v>
      </c>
      <c r="L719" s="1">
        <f>fact_events[[#This Row],[revenue_(before_promo)]]+fact_events[[#This Row],[revenue_(after_promo)]]</f>
        <v>142800</v>
      </c>
      <c r="M719" s="1">
        <f t="shared" si="80"/>
        <v>124</v>
      </c>
      <c r="N719" s="4">
        <f t="shared" si="81"/>
        <v>2.3846153846153846</v>
      </c>
      <c r="O719" s="1">
        <f t="shared" si="82"/>
        <v>36720</v>
      </c>
      <c r="P719" s="5">
        <f t="shared" si="83"/>
        <v>5.6842105263157894</v>
      </c>
      <c r="Q719" s="1" t="str">
        <f>VLOOKUP(B719,dim_stores[#All],2,FALSE)</f>
        <v>Hyderabad</v>
      </c>
      <c r="R719" s="1" t="str">
        <f>VLOOKUP(D719,dim_products[#All],3,FALSE)</f>
        <v>Home Appliances</v>
      </c>
      <c r="S719" s="5"/>
    </row>
    <row r="720" spans="1:19" x14ac:dyDescent="0.25">
      <c r="A720" s="1" t="s">
        <v>1481</v>
      </c>
      <c r="B720" t="s">
        <v>78</v>
      </c>
      <c r="C720" t="s">
        <v>10</v>
      </c>
      <c r="D720" t="s">
        <v>38</v>
      </c>
      <c r="E720">
        <v>1190</v>
      </c>
      <c r="F720" t="s">
        <v>21</v>
      </c>
      <c r="G720" s="1">
        <f t="shared" si="77"/>
        <v>595</v>
      </c>
      <c r="H720">
        <v>48</v>
      </c>
      <c r="I720" s="1">
        <f t="shared" si="78"/>
        <v>57120</v>
      </c>
      <c r="J720">
        <v>129</v>
      </c>
      <c r="K720" s="1">
        <f t="shared" si="79"/>
        <v>76755</v>
      </c>
      <c r="L720" s="1">
        <f>fact_events[[#This Row],[revenue_(before_promo)]]+fact_events[[#This Row],[revenue_(after_promo)]]</f>
        <v>133875</v>
      </c>
      <c r="M720" s="1">
        <f t="shared" si="80"/>
        <v>81</v>
      </c>
      <c r="N720" s="4">
        <f t="shared" si="81"/>
        <v>1.6875</v>
      </c>
      <c r="O720" s="1">
        <f t="shared" si="82"/>
        <v>19635</v>
      </c>
      <c r="P720" s="5">
        <f t="shared" si="83"/>
        <v>3.0394736842105261</v>
      </c>
      <c r="Q720" s="1" t="str">
        <f>VLOOKUP(B720,dim_stores[#All],2,FALSE)</f>
        <v>Mysuru</v>
      </c>
      <c r="R720" s="1" t="str">
        <f>VLOOKUP(D720,dim_products[#All],3,FALSE)</f>
        <v>Home Care</v>
      </c>
      <c r="S720" s="5"/>
    </row>
    <row r="721" spans="1:19" x14ac:dyDescent="0.25">
      <c r="A721" s="1" t="s">
        <v>1481</v>
      </c>
      <c r="B721" t="s">
        <v>89</v>
      </c>
      <c r="C721" t="s">
        <v>10</v>
      </c>
      <c r="D721" t="s">
        <v>16</v>
      </c>
      <c r="E721">
        <v>200</v>
      </c>
      <c r="F721" t="s">
        <v>21</v>
      </c>
      <c r="G721" s="1">
        <f t="shared" si="77"/>
        <v>100</v>
      </c>
      <c r="H721">
        <v>183</v>
      </c>
      <c r="I721" s="1">
        <f t="shared" si="78"/>
        <v>36600</v>
      </c>
      <c r="J721">
        <v>710</v>
      </c>
      <c r="K721" s="1">
        <f t="shared" si="79"/>
        <v>71000</v>
      </c>
      <c r="L721" s="1">
        <f>fact_events[[#This Row],[revenue_(before_promo)]]+fact_events[[#This Row],[revenue_(after_promo)]]</f>
        <v>107600</v>
      </c>
      <c r="M721" s="1">
        <f t="shared" si="80"/>
        <v>527</v>
      </c>
      <c r="N721" s="4">
        <f t="shared" si="81"/>
        <v>2.8797814207650272</v>
      </c>
      <c r="O721" s="1">
        <f t="shared" si="82"/>
        <v>34400</v>
      </c>
      <c r="P721" s="5">
        <f t="shared" si="83"/>
        <v>5.3250773993808052</v>
      </c>
      <c r="Q721" s="1" t="str">
        <f>VLOOKUP(B721,dim_stores[#All],2,FALSE)</f>
        <v>Vijayawada</v>
      </c>
      <c r="R721" s="1" t="str">
        <f>VLOOKUP(D721,dim_products[#All],3,FALSE)</f>
        <v>Grocery &amp; Staples</v>
      </c>
      <c r="S721" s="5"/>
    </row>
    <row r="722" spans="1:19" x14ac:dyDescent="0.25">
      <c r="A722" s="1" t="s">
        <v>745</v>
      </c>
      <c r="B722" t="s">
        <v>23</v>
      </c>
      <c r="C722" t="s">
        <v>10</v>
      </c>
      <c r="D722" t="s">
        <v>48</v>
      </c>
      <c r="E722">
        <v>62</v>
      </c>
      <c r="F722" t="s">
        <v>12</v>
      </c>
      <c r="G722" s="1">
        <f t="shared" si="77"/>
        <v>31</v>
      </c>
      <c r="H722">
        <v>42</v>
      </c>
      <c r="I722" s="1">
        <f t="shared" si="78"/>
        <v>2604</v>
      </c>
      <c r="J722">
        <v>48</v>
      </c>
      <c r="K722" s="1">
        <f t="shared" si="79"/>
        <v>1488</v>
      </c>
      <c r="L722" s="1">
        <f>fact_events[[#This Row],[revenue_(before_promo)]]+fact_events[[#This Row],[revenue_(after_promo)]]</f>
        <v>4092</v>
      </c>
      <c r="M722" s="1">
        <f t="shared" si="80"/>
        <v>6</v>
      </c>
      <c r="N722" s="4">
        <f t="shared" si="81"/>
        <v>0.14285714285714285</v>
      </c>
      <c r="O722" s="1">
        <f t="shared" si="82"/>
        <v>-1116</v>
      </c>
      <c r="P722" s="5">
        <f t="shared" si="83"/>
        <v>-0.17275541795665636</v>
      </c>
      <c r="Q722" s="1" t="str">
        <f>VLOOKUP(B722,dim_stores[#All],2,FALSE)</f>
        <v>Coimbatore</v>
      </c>
      <c r="R722" s="1" t="str">
        <f>VLOOKUP(D722,dim_products[#All],3,FALSE)</f>
        <v>Personal Care</v>
      </c>
      <c r="S722" s="5"/>
    </row>
    <row r="723" spans="1:19" x14ac:dyDescent="0.25">
      <c r="A723" s="1" t="s">
        <v>746</v>
      </c>
      <c r="B723" t="s">
        <v>212</v>
      </c>
      <c r="C723" t="s">
        <v>15</v>
      </c>
      <c r="D723" t="s">
        <v>20</v>
      </c>
      <c r="E723">
        <v>300</v>
      </c>
      <c r="F723" t="s">
        <v>21</v>
      </c>
      <c r="G723" s="1">
        <f t="shared" si="77"/>
        <v>150</v>
      </c>
      <c r="H723">
        <v>64</v>
      </c>
      <c r="I723" s="1">
        <f t="shared" si="78"/>
        <v>19200</v>
      </c>
      <c r="J723">
        <v>254</v>
      </c>
      <c r="K723" s="1">
        <f t="shared" si="79"/>
        <v>38100</v>
      </c>
      <c r="L723" s="1">
        <f>fact_events[[#This Row],[revenue_(before_promo)]]+fact_events[[#This Row],[revenue_(after_promo)]]</f>
        <v>57300</v>
      </c>
      <c r="M723" s="1">
        <f t="shared" si="80"/>
        <v>190</v>
      </c>
      <c r="N723" s="4">
        <f t="shared" si="81"/>
        <v>2.96875</v>
      </c>
      <c r="O723" s="1">
        <f t="shared" si="82"/>
        <v>18900</v>
      </c>
      <c r="P723" s="5">
        <f t="shared" si="83"/>
        <v>2.9256965944272446</v>
      </c>
      <c r="Q723" s="1" t="str">
        <f>VLOOKUP(B723,dim_stores[#All],2,FALSE)</f>
        <v>Bengaluru</v>
      </c>
      <c r="R723" s="1" t="str">
        <f>VLOOKUP(D723,dim_products[#All],3,FALSE)</f>
        <v>Home Care</v>
      </c>
      <c r="S723" s="5"/>
    </row>
    <row r="724" spans="1:19" x14ac:dyDescent="0.25">
      <c r="A724" s="1" t="s">
        <v>747</v>
      </c>
      <c r="B724" t="s">
        <v>65</v>
      </c>
      <c r="C724" t="s">
        <v>15</v>
      </c>
      <c r="D724" t="s">
        <v>61</v>
      </c>
      <c r="E724">
        <v>172</v>
      </c>
      <c r="F724" t="s">
        <v>54</v>
      </c>
      <c r="G724" s="1">
        <f t="shared" si="77"/>
        <v>115.23999999999998</v>
      </c>
      <c r="H724">
        <v>337</v>
      </c>
      <c r="I724" s="1">
        <f t="shared" si="78"/>
        <v>57964</v>
      </c>
      <c r="J724">
        <v>485</v>
      </c>
      <c r="K724" s="1">
        <f t="shared" si="79"/>
        <v>55891.399999999994</v>
      </c>
      <c r="L724" s="1">
        <f>fact_events[[#This Row],[revenue_(before_promo)]]+fact_events[[#This Row],[revenue_(after_promo)]]</f>
        <v>113855.4</v>
      </c>
      <c r="M724" s="1">
        <f t="shared" si="80"/>
        <v>148</v>
      </c>
      <c r="N724" s="4">
        <f t="shared" si="81"/>
        <v>0.43916913946587538</v>
      </c>
      <c r="O724" s="1">
        <f t="shared" si="82"/>
        <v>-2072.6000000000058</v>
      </c>
      <c r="P724" s="5">
        <f t="shared" si="83"/>
        <v>-0.3208359133126944</v>
      </c>
      <c r="Q724" s="1" t="str">
        <f>VLOOKUP(B724,dim_stores[#All],2,FALSE)</f>
        <v>Hyderabad</v>
      </c>
      <c r="R724" s="1" t="str">
        <f>VLOOKUP(D724,dim_products[#All],3,FALSE)</f>
        <v>Grocery &amp; Staples</v>
      </c>
      <c r="S724" s="5"/>
    </row>
    <row r="725" spans="1:19" x14ac:dyDescent="0.25">
      <c r="A725" s="1" t="s">
        <v>748</v>
      </c>
      <c r="B725" t="s">
        <v>52</v>
      </c>
      <c r="C725" t="s">
        <v>15</v>
      </c>
      <c r="D725" t="s">
        <v>68</v>
      </c>
      <c r="E725">
        <v>1020</v>
      </c>
      <c r="F725" t="s">
        <v>21</v>
      </c>
      <c r="G725" s="1">
        <f t="shared" si="77"/>
        <v>510</v>
      </c>
      <c r="H725">
        <v>38</v>
      </c>
      <c r="I725" s="1">
        <f t="shared" si="78"/>
        <v>38760</v>
      </c>
      <c r="J725">
        <v>114</v>
      </c>
      <c r="K725" s="1">
        <f t="shared" si="79"/>
        <v>58140</v>
      </c>
      <c r="L725" s="1">
        <f>fact_events[[#This Row],[revenue_(before_promo)]]+fact_events[[#This Row],[revenue_(after_promo)]]</f>
        <v>96900</v>
      </c>
      <c r="M725" s="1">
        <f t="shared" si="80"/>
        <v>76</v>
      </c>
      <c r="N725" s="4">
        <f t="shared" si="81"/>
        <v>2</v>
      </c>
      <c r="O725" s="1">
        <f t="shared" si="82"/>
        <v>19380</v>
      </c>
      <c r="P725" s="5">
        <f t="shared" si="83"/>
        <v>3</v>
      </c>
      <c r="Q725" s="1" t="str">
        <f>VLOOKUP(B725,dim_stores[#All],2,FALSE)</f>
        <v>Visakhapatnam</v>
      </c>
      <c r="R725" s="1" t="str">
        <f>VLOOKUP(D725,dim_products[#All],3,FALSE)</f>
        <v>Home Appliances</v>
      </c>
      <c r="S725" s="5"/>
    </row>
    <row r="726" spans="1:19" x14ac:dyDescent="0.25">
      <c r="A726" s="1" t="s">
        <v>749</v>
      </c>
      <c r="B726" t="s">
        <v>42</v>
      </c>
      <c r="C726" t="s">
        <v>10</v>
      </c>
      <c r="D726" t="s">
        <v>85</v>
      </c>
      <c r="E726">
        <v>90</v>
      </c>
      <c r="F726" t="s">
        <v>17</v>
      </c>
      <c r="G726" s="1">
        <f t="shared" si="77"/>
        <v>67.5</v>
      </c>
      <c r="H726">
        <v>61</v>
      </c>
      <c r="I726" s="1">
        <f t="shared" si="78"/>
        <v>5490</v>
      </c>
      <c r="J726">
        <v>50</v>
      </c>
      <c r="K726" s="1">
        <f t="shared" si="79"/>
        <v>3375</v>
      </c>
      <c r="L726" s="1">
        <f>fact_events[[#This Row],[revenue_(before_promo)]]+fact_events[[#This Row],[revenue_(after_promo)]]</f>
        <v>8865</v>
      </c>
      <c r="M726" s="1">
        <f t="shared" si="80"/>
        <v>-11</v>
      </c>
      <c r="N726" s="4">
        <f t="shared" si="81"/>
        <v>-0.18032786885245902</v>
      </c>
      <c r="O726" s="1">
        <f t="shared" si="82"/>
        <v>-2115</v>
      </c>
      <c r="P726" s="5">
        <f t="shared" si="83"/>
        <v>-0.32739938080495357</v>
      </c>
      <c r="Q726" s="1" t="str">
        <f>VLOOKUP(B726,dim_stores[#All],2,FALSE)</f>
        <v>Mysuru</v>
      </c>
      <c r="R726" s="1" t="str">
        <f>VLOOKUP(D726,dim_products[#All],3,FALSE)</f>
        <v>Personal Care</v>
      </c>
      <c r="S726" s="5"/>
    </row>
    <row r="727" spans="1:19" x14ac:dyDescent="0.25">
      <c r="A727" s="1" t="s">
        <v>750</v>
      </c>
      <c r="B727" t="s">
        <v>14</v>
      </c>
      <c r="C727" t="s">
        <v>15</v>
      </c>
      <c r="D727" t="s">
        <v>38</v>
      </c>
      <c r="E727">
        <v>1190</v>
      </c>
      <c r="F727" t="s">
        <v>21</v>
      </c>
      <c r="G727" s="1">
        <f t="shared" si="77"/>
        <v>595</v>
      </c>
      <c r="H727">
        <v>64</v>
      </c>
      <c r="I727" s="1">
        <f t="shared" si="78"/>
        <v>76160</v>
      </c>
      <c r="J727">
        <v>218</v>
      </c>
      <c r="K727" s="1">
        <f t="shared" si="79"/>
        <v>129710</v>
      </c>
      <c r="L727" s="1">
        <f>fact_events[[#This Row],[revenue_(before_promo)]]+fact_events[[#This Row],[revenue_(after_promo)]]</f>
        <v>205870</v>
      </c>
      <c r="M727" s="1">
        <f t="shared" si="80"/>
        <v>154</v>
      </c>
      <c r="N727" s="4">
        <f t="shared" si="81"/>
        <v>2.40625</v>
      </c>
      <c r="O727" s="1">
        <f t="shared" si="82"/>
        <v>53550</v>
      </c>
      <c r="P727" s="5">
        <f t="shared" si="83"/>
        <v>8.2894736842105257</v>
      </c>
      <c r="Q727" s="1" t="str">
        <f>VLOOKUP(B727,dim_stores[#All],2,FALSE)</f>
        <v>Bengaluru</v>
      </c>
      <c r="R727" s="1" t="str">
        <f>VLOOKUP(D727,dim_products[#All],3,FALSE)</f>
        <v>Home Care</v>
      </c>
      <c r="S727" s="5"/>
    </row>
    <row r="728" spans="1:19" x14ac:dyDescent="0.25">
      <c r="A728" s="1" t="s">
        <v>751</v>
      </c>
      <c r="B728" t="s">
        <v>123</v>
      </c>
      <c r="C728" t="s">
        <v>15</v>
      </c>
      <c r="D728" t="s">
        <v>85</v>
      </c>
      <c r="E728">
        <v>110</v>
      </c>
      <c r="F728" t="s">
        <v>12</v>
      </c>
      <c r="G728" s="1">
        <f t="shared" si="77"/>
        <v>55</v>
      </c>
      <c r="H728">
        <v>73</v>
      </c>
      <c r="I728" s="1">
        <f t="shared" si="78"/>
        <v>8030</v>
      </c>
      <c r="J728">
        <v>95</v>
      </c>
      <c r="K728" s="1">
        <f t="shared" si="79"/>
        <v>5225</v>
      </c>
      <c r="L728" s="1">
        <f>fact_events[[#This Row],[revenue_(before_promo)]]+fact_events[[#This Row],[revenue_(after_promo)]]</f>
        <v>13255</v>
      </c>
      <c r="M728" s="1">
        <f t="shared" si="80"/>
        <v>22</v>
      </c>
      <c r="N728" s="4">
        <f t="shared" si="81"/>
        <v>0.30136986301369861</v>
      </c>
      <c r="O728" s="1">
        <f t="shared" si="82"/>
        <v>-2805</v>
      </c>
      <c r="P728" s="5">
        <f t="shared" si="83"/>
        <v>-0.43421052631578949</v>
      </c>
      <c r="Q728" s="1" t="str">
        <f>VLOOKUP(B728,dim_stores[#All],2,FALSE)</f>
        <v>Bengaluru</v>
      </c>
      <c r="R728" s="1" t="str">
        <f>VLOOKUP(D728,dim_products[#All],3,FALSE)</f>
        <v>Personal Care</v>
      </c>
      <c r="S728" s="5"/>
    </row>
    <row r="729" spans="1:19" x14ac:dyDescent="0.25">
      <c r="A729" s="1" t="s">
        <v>752</v>
      </c>
      <c r="B729" t="s">
        <v>91</v>
      </c>
      <c r="C729" t="s">
        <v>15</v>
      </c>
      <c r="D729" t="s">
        <v>24</v>
      </c>
      <c r="E729">
        <v>3000</v>
      </c>
      <c r="F729" t="s">
        <v>25</v>
      </c>
      <c r="G729" s="1">
        <f t="shared" si="77"/>
        <v>2500</v>
      </c>
      <c r="H729">
        <v>418</v>
      </c>
      <c r="I729" s="1">
        <f t="shared" si="78"/>
        <v>1254000</v>
      </c>
      <c r="J729">
        <v>1082</v>
      </c>
      <c r="K729" s="1">
        <f t="shared" si="79"/>
        <v>2705000</v>
      </c>
      <c r="L729" s="1">
        <f>fact_events[[#This Row],[revenue_(before_promo)]]+fact_events[[#This Row],[revenue_(after_promo)]]</f>
        <v>3959000</v>
      </c>
      <c r="M729" s="1">
        <f t="shared" si="80"/>
        <v>664</v>
      </c>
      <c r="N729" s="4">
        <f t="shared" si="81"/>
        <v>1.5885167464114833</v>
      </c>
      <c r="O729" s="1">
        <f t="shared" si="82"/>
        <v>1451000</v>
      </c>
      <c r="P729" s="5">
        <f t="shared" si="83"/>
        <v>224.61300309597524</v>
      </c>
      <c r="Q729" s="1" t="str">
        <f>VLOOKUP(B729,dim_stores[#All],2,FALSE)</f>
        <v>Hyderabad</v>
      </c>
      <c r="R729" s="1" t="str">
        <f>VLOOKUP(D729,dim_products[#All],3,FALSE)</f>
        <v>Combo1</v>
      </c>
      <c r="S729" s="5"/>
    </row>
    <row r="730" spans="1:19" x14ac:dyDescent="0.25">
      <c r="A730" s="1" t="s">
        <v>753</v>
      </c>
      <c r="B730" t="s">
        <v>67</v>
      </c>
      <c r="C730" t="s">
        <v>10</v>
      </c>
      <c r="D730" t="s">
        <v>24</v>
      </c>
      <c r="E730">
        <v>3000</v>
      </c>
      <c r="F730" t="s">
        <v>25</v>
      </c>
      <c r="G730" s="1">
        <f t="shared" si="77"/>
        <v>2500</v>
      </c>
      <c r="H730">
        <v>144</v>
      </c>
      <c r="I730" s="1">
        <f t="shared" si="78"/>
        <v>432000</v>
      </c>
      <c r="J730">
        <v>374</v>
      </c>
      <c r="K730" s="1">
        <f t="shared" si="79"/>
        <v>935000</v>
      </c>
      <c r="L730" s="1">
        <f>fact_events[[#This Row],[revenue_(before_promo)]]+fact_events[[#This Row],[revenue_(after_promo)]]</f>
        <v>1367000</v>
      </c>
      <c r="M730" s="1">
        <f t="shared" si="80"/>
        <v>230</v>
      </c>
      <c r="N730" s="4">
        <f t="shared" si="81"/>
        <v>1.5972222222222223</v>
      </c>
      <c r="O730" s="1">
        <f t="shared" si="82"/>
        <v>503000</v>
      </c>
      <c r="P730" s="5">
        <f t="shared" si="83"/>
        <v>77.863777089783284</v>
      </c>
      <c r="Q730" s="1" t="str">
        <f>VLOOKUP(B730,dim_stores[#All],2,FALSE)</f>
        <v>Bengaluru</v>
      </c>
      <c r="R730" s="1" t="str">
        <f>VLOOKUP(D730,dim_products[#All],3,FALSE)</f>
        <v>Combo1</v>
      </c>
      <c r="S730" s="5"/>
    </row>
    <row r="731" spans="1:19" x14ac:dyDescent="0.25">
      <c r="A731" s="1" t="s">
        <v>754</v>
      </c>
      <c r="B731" t="s">
        <v>29</v>
      </c>
      <c r="C731" t="s">
        <v>10</v>
      </c>
      <c r="D731" t="s">
        <v>48</v>
      </c>
      <c r="E731">
        <v>62</v>
      </c>
      <c r="F731" t="s">
        <v>12</v>
      </c>
      <c r="G731" s="1">
        <f t="shared" si="77"/>
        <v>31</v>
      </c>
      <c r="H731">
        <v>64</v>
      </c>
      <c r="I731" s="1">
        <f t="shared" si="78"/>
        <v>3968</v>
      </c>
      <c r="J731">
        <v>92</v>
      </c>
      <c r="K731" s="1">
        <f t="shared" si="79"/>
        <v>2852</v>
      </c>
      <c r="L731" s="1">
        <f>fact_events[[#This Row],[revenue_(before_promo)]]+fact_events[[#This Row],[revenue_(after_promo)]]</f>
        <v>6820</v>
      </c>
      <c r="M731" s="1">
        <f t="shared" si="80"/>
        <v>28</v>
      </c>
      <c r="N731" s="4">
        <f t="shared" si="81"/>
        <v>0.4375</v>
      </c>
      <c r="O731" s="1">
        <f t="shared" si="82"/>
        <v>-1116</v>
      </c>
      <c r="P731" s="5">
        <f t="shared" si="83"/>
        <v>-0.17275541795665636</v>
      </c>
      <c r="Q731" s="1" t="str">
        <f>VLOOKUP(B731,dim_stores[#All],2,FALSE)</f>
        <v>Bengaluru</v>
      </c>
      <c r="R731" s="1" t="str">
        <f>VLOOKUP(D731,dim_products[#All],3,FALSE)</f>
        <v>Personal Care</v>
      </c>
      <c r="S731" s="5"/>
    </row>
    <row r="732" spans="1:19" x14ac:dyDescent="0.25">
      <c r="A732" s="1" t="s">
        <v>1481</v>
      </c>
      <c r="B732" t="s">
        <v>126</v>
      </c>
      <c r="C732" t="s">
        <v>15</v>
      </c>
      <c r="D732" t="s">
        <v>53</v>
      </c>
      <c r="E732">
        <v>860</v>
      </c>
      <c r="F732" t="s">
        <v>54</v>
      </c>
      <c r="G732" s="1">
        <f t="shared" si="77"/>
        <v>576.19999999999993</v>
      </c>
      <c r="H732">
        <v>194</v>
      </c>
      <c r="I732" s="1">
        <f t="shared" si="78"/>
        <v>166840</v>
      </c>
      <c r="J732">
        <v>271</v>
      </c>
      <c r="K732" s="1">
        <f t="shared" si="79"/>
        <v>156150.19999999998</v>
      </c>
      <c r="L732" s="1">
        <f>fact_events[[#This Row],[revenue_(before_promo)]]+fact_events[[#This Row],[revenue_(after_promo)]]</f>
        <v>322990.19999999995</v>
      </c>
      <c r="M732" s="1">
        <f t="shared" si="80"/>
        <v>77</v>
      </c>
      <c r="N732" s="4">
        <f t="shared" si="81"/>
        <v>0.39690721649484534</v>
      </c>
      <c r="O732" s="1">
        <f t="shared" si="82"/>
        <v>-10689.800000000017</v>
      </c>
      <c r="P732" s="5">
        <f t="shared" si="83"/>
        <v>-1.6547678018575878</v>
      </c>
      <c r="Q732" s="1" t="str">
        <f>VLOOKUP(B732,dim_stores[#All],2,FALSE)</f>
        <v>Mangalore</v>
      </c>
      <c r="R732" s="1" t="str">
        <f>VLOOKUP(D732,dim_products[#All],3,FALSE)</f>
        <v>Grocery &amp; Staples</v>
      </c>
      <c r="S732" s="5"/>
    </row>
    <row r="733" spans="1:19" x14ac:dyDescent="0.25">
      <c r="A733" s="1" t="s">
        <v>755</v>
      </c>
      <c r="B733" t="s">
        <v>52</v>
      </c>
      <c r="C733" t="s">
        <v>15</v>
      </c>
      <c r="D733" t="s">
        <v>35</v>
      </c>
      <c r="E733">
        <v>350</v>
      </c>
      <c r="F733" t="s">
        <v>21</v>
      </c>
      <c r="G733" s="1">
        <f t="shared" si="77"/>
        <v>175</v>
      </c>
      <c r="H733">
        <v>61</v>
      </c>
      <c r="I733" s="1">
        <f t="shared" si="78"/>
        <v>21350</v>
      </c>
      <c r="J733">
        <v>178</v>
      </c>
      <c r="K733" s="1">
        <f t="shared" si="79"/>
        <v>31150</v>
      </c>
      <c r="L733" s="1">
        <f>fact_events[[#This Row],[revenue_(before_promo)]]+fact_events[[#This Row],[revenue_(after_promo)]]</f>
        <v>52500</v>
      </c>
      <c r="M733" s="1">
        <f t="shared" si="80"/>
        <v>117</v>
      </c>
      <c r="N733" s="4">
        <f t="shared" si="81"/>
        <v>1.9180327868852458</v>
      </c>
      <c r="O733" s="1">
        <f t="shared" si="82"/>
        <v>9800</v>
      </c>
      <c r="P733" s="5">
        <f t="shared" si="83"/>
        <v>1.5170278637770898</v>
      </c>
      <c r="Q733" s="1" t="str">
        <f>VLOOKUP(B733,dim_stores[#All],2,FALSE)</f>
        <v>Visakhapatnam</v>
      </c>
      <c r="R733" s="1" t="str">
        <f>VLOOKUP(D733,dim_products[#All],3,FALSE)</f>
        <v>Home Appliances</v>
      </c>
      <c r="S733" s="5"/>
    </row>
    <row r="734" spans="1:19" x14ac:dyDescent="0.25">
      <c r="A734" s="1" t="s">
        <v>756</v>
      </c>
      <c r="B734" t="s">
        <v>93</v>
      </c>
      <c r="C734" t="s">
        <v>15</v>
      </c>
      <c r="D734" t="s">
        <v>32</v>
      </c>
      <c r="E734">
        <v>65</v>
      </c>
      <c r="F734" t="s">
        <v>12</v>
      </c>
      <c r="G734" s="1">
        <f t="shared" si="77"/>
        <v>32.5</v>
      </c>
      <c r="H734">
        <v>115</v>
      </c>
      <c r="I734" s="1">
        <f t="shared" si="78"/>
        <v>7475</v>
      </c>
      <c r="J734">
        <v>151</v>
      </c>
      <c r="K734" s="1">
        <f t="shared" si="79"/>
        <v>4907.5</v>
      </c>
      <c r="L734" s="1">
        <f>fact_events[[#This Row],[revenue_(before_promo)]]+fact_events[[#This Row],[revenue_(after_promo)]]</f>
        <v>12382.5</v>
      </c>
      <c r="M734" s="1">
        <f t="shared" si="80"/>
        <v>36</v>
      </c>
      <c r="N734" s="4">
        <f t="shared" si="81"/>
        <v>0.31304347826086959</v>
      </c>
      <c r="O734" s="1">
        <f t="shared" si="82"/>
        <v>-2567.5</v>
      </c>
      <c r="P734" s="5">
        <f t="shared" si="83"/>
        <v>-0.39744582043343651</v>
      </c>
      <c r="Q734" s="1" t="str">
        <f>VLOOKUP(B734,dim_stores[#All],2,FALSE)</f>
        <v>Bengaluru</v>
      </c>
      <c r="R734" s="1" t="str">
        <f>VLOOKUP(D734,dim_products[#All],3,FALSE)</f>
        <v>Personal Care</v>
      </c>
      <c r="S734" s="5"/>
    </row>
    <row r="735" spans="1:19" x14ac:dyDescent="0.25">
      <c r="A735" s="1" t="s">
        <v>757</v>
      </c>
      <c r="B735" t="s">
        <v>103</v>
      </c>
      <c r="C735" t="s">
        <v>10</v>
      </c>
      <c r="D735" t="s">
        <v>51</v>
      </c>
      <c r="E735">
        <v>370</v>
      </c>
      <c r="F735" t="s">
        <v>21</v>
      </c>
      <c r="G735" s="1">
        <f t="shared" si="77"/>
        <v>185</v>
      </c>
      <c r="H735">
        <v>444</v>
      </c>
      <c r="I735" s="1">
        <f t="shared" si="78"/>
        <v>164280</v>
      </c>
      <c r="J735">
        <v>1123</v>
      </c>
      <c r="K735" s="1">
        <f t="shared" si="79"/>
        <v>207755</v>
      </c>
      <c r="L735" s="1">
        <f>fact_events[[#This Row],[revenue_(before_promo)]]+fact_events[[#This Row],[revenue_(after_promo)]]</f>
        <v>372035</v>
      </c>
      <c r="M735" s="1">
        <f t="shared" si="80"/>
        <v>679</v>
      </c>
      <c r="N735" s="4">
        <f t="shared" si="81"/>
        <v>1.5292792792792793</v>
      </c>
      <c r="O735" s="1">
        <f t="shared" si="82"/>
        <v>43475</v>
      </c>
      <c r="P735" s="5">
        <f t="shared" si="83"/>
        <v>6.7298761609907123</v>
      </c>
      <c r="Q735" s="1" t="str">
        <f>VLOOKUP(B735,dim_stores[#All],2,FALSE)</f>
        <v>Hyderabad</v>
      </c>
      <c r="R735" s="1" t="str">
        <f>VLOOKUP(D735,dim_products[#All],3,FALSE)</f>
        <v>Grocery &amp; Staples</v>
      </c>
      <c r="S735" s="5"/>
    </row>
    <row r="736" spans="1:19" x14ac:dyDescent="0.25">
      <c r="A736" s="1" t="s">
        <v>758</v>
      </c>
      <c r="B736" t="s">
        <v>27</v>
      </c>
      <c r="C736" t="s">
        <v>15</v>
      </c>
      <c r="D736" t="s">
        <v>16</v>
      </c>
      <c r="E736">
        <v>156</v>
      </c>
      <c r="F736" t="s">
        <v>17</v>
      </c>
      <c r="G736" s="1">
        <f t="shared" si="77"/>
        <v>117</v>
      </c>
      <c r="H736">
        <v>402</v>
      </c>
      <c r="I736" s="1">
        <f t="shared" si="78"/>
        <v>62712</v>
      </c>
      <c r="J736">
        <v>353</v>
      </c>
      <c r="K736" s="1">
        <f t="shared" si="79"/>
        <v>41301</v>
      </c>
      <c r="L736" s="1">
        <f>fact_events[[#This Row],[revenue_(before_promo)]]+fact_events[[#This Row],[revenue_(after_promo)]]</f>
        <v>104013</v>
      </c>
      <c r="M736" s="1">
        <f t="shared" si="80"/>
        <v>-49</v>
      </c>
      <c r="N736" s="4">
        <f t="shared" si="81"/>
        <v>-0.12189054726368159</v>
      </c>
      <c r="O736" s="1">
        <f t="shared" si="82"/>
        <v>-21411</v>
      </c>
      <c r="P736" s="5">
        <f t="shared" si="83"/>
        <v>-3.3143962848297215</v>
      </c>
      <c r="Q736" s="1" t="str">
        <f>VLOOKUP(B736,dim_stores[#All],2,FALSE)</f>
        <v>Bengaluru</v>
      </c>
      <c r="R736" s="1" t="str">
        <f>VLOOKUP(D736,dim_products[#All],3,FALSE)</f>
        <v>Grocery &amp; Staples</v>
      </c>
      <c r="S736" s="5"/>
    </row>
    <row r="737" spans="1:19" x14ac:dyDescent="0.25">
      <c r="A737" s="1" t="s">
        <v>759</v>
      </c>
      <c r="B737" t="s">
        <v>34</v>
      </c>
      <c r="C737" t="s">
        <v>15</v>
      </c>
      <c r="D737" t="s">
        <v>11</v>
      </c>
      <c r="E737">
        <v>190</v>
      </c>
      <c r="F737" t="s">
        <v>12</v>
      </c>
      <c r="G737" s="1">
        <f t="shared" si="77"/>
        <v>95</v>
      </c>
      <c r="H737">
        <v>82</v>
      </c>
      <c r="I737" s="1">
        <f t="shared" si="78"/>
        <v>15580</v>
      </c>
      <c r="J737">
        <v>107</v>
      </c>
      <c r="K737" s="1">
        <f t="shared" si="79"/>
        <v>10165</v>
      </c>
      <c r="L737" s="1">
        <f>fact_events[[#This Row],[revenue_(before_promo)]]+fact_events[[#This Row],[revenue_(after_promo)]]</f>
        <v>25745</v>
      </c>
      <c r="M737" s="1">
        <f t="shared" si="80"/>
        <v>25</v>
      </c>
      <c r="N737" s="4">
        <f t="shared" si="81"/>
        <v>0.3048780487804878</v>
      </c>
      <c r="O737" s="1">
        <f t="shared" si="82"/>
        <v>-5415</v>
      </c>
      <c r="P737" s="5">
        <f t="shared" si="83"/>
        <v>-0.83823529411764708</v>
      </c>
      <c r="Q737" s="1" t="str">
        <f>VLOOKUP(B737,dim_stores[#All],2,FALSE)</f>
        <v>Hyderabad</v>
      </c>
      <c r="R737" s="1" t="str">
        <f>VLOOKUP(D737,dim_products[#All],3,FALSE)</f>
        <v>Personal Care</v>
      </c>
      <c r="S737" s="5"/>
    </row>
    <row r="738" spans="1:19" x14ac:dyDescent="0.25">
      <c r="A738" s="1" t="s">
        <v>760</v>
      </c>
      <c r="B738" t="s">
        <v>37</v>
      </c>
      <c r="C738" t="s">
        <v>10</v>
      </c>
      <c r="D738" t="s">
        <v>11</v>
      </c>
      <c r="E738">
        <v>190</v>
      </c>
      <c r="F738" t="s">
        <v>12</v>
      </c>
      <c r="G738" s="1">
        <f t="shared" si="77"/>
        <v>95</v>
      </c>
      <c r="H738">
        <v>28</v>
      </c>
      <c r="I738" s="1">
        <f t="shared" si="78"/>
        <v>5320</v>
      </c>
      <c r="J738">
        <v>39</v>
      </c>
      <c r="K738" s="1">
        <f t="shared" si="79"/>
        <v>3705</v>
      </c>
      <c r="L738" s="1">
        <f>fact_events[[#This Row],[revenue_(before_promo)]]+fact_events[[#This Row],[revenue_(after_promo)]]</f>
        <v>9025</v>
      </c>
      <c r="M738" s="1">
        <f t="shared" si="80"/>
        <v>11</v>
      </c>
      <c r="N738" s="4">
        <f t="shared" si="81"/>
        <v>0.39285714285714285</v>
      </c>
      <c r="O738" s="1">
        <f t="shared" si="82"/>
        <v>-1615</v>
      </c>
      <c r="P738" s="5">
        <f t="shared" si="83"/>
        <v>-0.25</v>
      </c>
      <c r="Q738" s="1" t="str">
        <f>VLOOKUP(B738,dim_stores[#All],2,FALSE)</f>
        <v>Coimbatore</v>
      </c>
      <c r="R738" s="1" t="str">
        <f>VLOOKUP(D738,dim_products[#All],3,FALSE)</f>
        <v>Personal Care</v>
      </c>
      <c r="S738" s="5"/>
    </row>
    <row r="739" spans="1:19" x14ac:dyDescent="0.25">
      <c r="A739" s="1" t="s">
        <v>761</v>
      </c>
      <c r="B739" t="s">
        <v>40</v>
      </c>
      <c r="C739" t="s">
        <v>10</v>
      </c>
      <c r="D739" t="s">
        <v>48</v>
      </c>
      <c r="E739">
        <v>62</v>
      </c>
      <c r="F739" t="s">
        <v>12</v>
      </c>
      <c r="G739" s="1">
        <f t="shared" si="77"/>
        <v>31</v>
      </c>
      <c r="H739">
        <v>36</v>
      </c>
      <c r="I739" s="1">
        <f t="shared" si="78"/>
        <v>2232</v>
      </c>
      <c r="J739">
        <v>42</v>
      </c>
      <c r="K739" s="1">
        <f t="shared" si="79"/>
        <v>1302</v>
      </c>
      <c r="L739" s="1">
        <f>fact_events[[#This Row],[revenue_(before_promo)]]+fact_events[[#This Row],[revenue_(after_promo)]]</f>
        <v>3534</v>
      </c>
      <c r="M739" s="1">
        <f t="shared" si="80"/>
        <v>6</v>
      </c>
      <c r="N739" s="4">
        <f t="shared" si="81"/>
        <v>0.16666666666666666</v>
      </c>
      <c r="O739" s="1">
        <f t="shared" si="82"/>
        <v>-930</v>
      </c>
      <c r="P739" s="5">
        <f t="shared" si="83"/>
        <v>-0.14396284829721362</v>
      </c>
      <c r="Q739" s="1" t="str">
        <f>VLOOKUP(B739,dim_stores[#All],2,FALSE)</f>
        <v>Madurai</v>
      </c>
      <c r="R739" s="1" t="str">
        <f>VLOOKUP(D739,dim_products[#All],3,FALSE)</f>
        <v>Personal Care</v>
      </c>
      <c r="S739" s="5"/>
    </row>
    <row r="740" spans="1:19" x14ac:dyDescent="0.25">
      <c r="A740" s="1" t="s">
        <v>762</v>
      </c>
      <c r="B740" t="s">
        <v>60</v>
      </c>
      <c r="C740" t="s">
        <v>15</v>
      </c>
      <c r="D740" t="s">
        <v>11</v>
      </c>
      <c r="E740">
        <v>190</v>
      </c>
      <c r="F740" t="s">
        <v>12</v>
      </c>
      <c r="G740" s="1">
        <f t="shared" si="77"/>
        <v>95</v>
      </c>
      <c r="H740">
        <v>33</v>
      </c>
      <c r="I740" s="1">
        <f t="shared" si="78"/>
        <v>6270</v>
      </c>
      <c r="J740">
        <v>42</v>
      </c>
      <c r="K740" s="1">
        <f t="shared" si="79"/>
        <v>3990</v>
      </c>
      <c r="L740" s="1">
        <f>fact_events[[#This Row],[revenue_(before_promo)]]+fact_events[[#This Row],[revenue_(after_promo)]]</f>
        <v>10260</v>
      </c>
      <c r="M740" s="1">
        <f t="shared" si="80"/>
        <v>9</v>
      </c>
      <c r="N740" s="4">
        <f t="shared" si="81"/>
        <v>0.27272727272727271</v>
      </c>
      <c r="O740" s="1">
        <f t="shared" si="82"/>
        <v>-2280</v>
      </c>
      <c r="P740" s="5">
        <f t="shared" si="83"/>
        <v>-0.35294117647058826</v>
      </c>
      <c r="Q740" s="1" t="str">
        <f>VLOOKUP(B740,dim_stores[#All],2,FALSE)</f>
        <v>Trivandrum</v>
      </c>
      <c r="R740" s="1" t="str">
        <f>VLOOKUP(D740,dim_products[#All],3,FALSE)</f>
        <v>Personal Care</v>
      </c>
      <c r="S740" s="5"/>
    </row>
    <row r="741" spans="1:19" x14ac:dyDescent="0.25">
      <c r="A741" s="1" t="s">
        <v>763</v>
      </c>
      <c r="B741" t="s">
        <v>29</v>
      </c>
      <c r="C741" t="s">
        <v>10</v>
      </c>
      <c r="D741" t="s">
        <v>53</v>
      </c>
      <c r="E741">
        <v>860</v>
      </c>
      <c r="F741" t="s">
        <v>54</v>
      </c>
      <c r="G741" s="1">
        <f t="shared" si="77"/>
        <v>576.19999999999993</v>
      </c>
      <c r="H741">
        <v>501</v>
      </c>
      <c r="I741" s="1">
        <f t="shared" si="78"/>
        <v>430860</v>
      </c>
      <c r="J741">
        <v>701</v>
      </c>
      <c r="K741" s="1">
        <f t="shared" si="79"/>
        <v>403916.19999999995</v>
      </c>
      <c r="L741" s="1">
        <f>fact_events[[#This Row],[revenue_(before_promo)]]+fact_events[[#This Row],[revenue_(after_promo)]]</f>
        <v>834776.2</v>
      </c>
      <c r="M741" s="1">
        <f t="shared" si="80"/>
        <v>200</v>
      </c>
      <c r="N741" s="4">
        <f t="shared" si="81"/>
        <v>0.39920159680638723</v>
      </c>
      <c r="O741" s="1">
        <f t="shared" si="82"/>
        <v>-26943.800000000047</v>
      </c>
      <c r="P741" s="5">
        <f t="shared" si="83"/>
        <v>-4.1708668730650231</v>
      </c>
      <c r="Q741" s="1" t="str">
        <f>VLOOKUP(B741,dim_stores[#All],2,FALSE)</f>
        <v>Bengaluru</v>
      </c>
      <c r="R741" s="1" t="str">
        <f>VLOOKUP(D741,dim_products[#All],3,FALSE)</f>
        <v>Grocery &amp; Staples</v>
      </c>
      <c r="S741" s="5"/>
    </row>
    <row r="742" spans="1:19" x14ac:dyDescent="0.25">
      <c r="A742" s="1" t="s">
        <v>764</v>
      </c>
      <c r="B742" t="s">
        <v>31</v>
      </c>
      <c r="C742" t="s">
        <v>10</v>
      </c>
      <c r="D742" t="s">
        <v>20</v>
      </c>
      <c r="E742">
        <v>300</v>
      </c>
      <c r="F742" t="s">
        <v>21</v>
      </c>
      <c r="G742" s="1">
        <f t="shared" si="77"/>
        <v>150</v>
      </c>
      <c r="H742">
        <v>24</v>
      </c>
      <c r="I742" s="1">
        <f t="shared" si="78"/>
        <v>7200</v>
      </c>
      <c r="J742">
        <v>93</v>
      </c>
      <c r="K742" s="1">
        <f t="shared" si="79"/>
        <v>13950</v>
      </c>
      <c r="L742" s="1">
        <f>fact_events[[#This Row],[revenue_(before_promo)]]+fact_events[[#This Row],[revenue_(after_promo)]]</f>
        <v>21150</v>
      </c>
      <c r="M742" s="1">
        <f t="shared" si="80"/>
        <v>69</v>
      </c>
      <c r="N742" s="4">
        <f t="shared" si="81"/>
        <v>2.875</v>
      </c>
      <c r="O742" s="1">
        <f t="shared" si="82"/>
        <v>6750</v>
      </c>
      <c r="P742" s="5">
        <f t="shared" si="83"/>
        <v>1.0448916408668731</v>
      </c>
      <c r="Q742" s="1" t="str">
        <f>VLOOKUP(B742,dim_stores[#All],2,FALSE)</f>
        <v>Visakhapatnam</v>
      </c>
      <c r="R742" s="1" t="str">
        <f>VLOOKUP(D742,dim_products[#All],3,FALSE)</f>
        <v>Home Care</v>
      </c>
      <c r="S742" s="5"/>
    </row>
    <row r="743" spans="1:19" x14ac:dyDescent="0.25">
      <c r="A743" s="1" t="s">
        <v>765</v>
      </c>
      <c r="B743" t="s">
        <v>37</v>
      </c>
      <c r="C743" t="s">
        <v>15</v>
      </c>
      <c r="D743" t="s">
        <v>28</v>
      </c>
      <c r="E743">
        <v>55</v>
      </c>
      <c r="F743" t="s">
        <v>17</v>
      </c>
      <c r="G743" s="1">
        <f t="shared" si="77"/>
        <v>41.25</v>
      </c>
      <c r="H743">
        <v>101</v>
      </c>
      <c r="I743" s="1">
        <f t="shared" si="78"/>
        <v>5555</v>
      </c>
      <c r="J743">
        <v>89</v>
      </c>
      <c r="K743" s="1">
        <f t="shared" si="79"/>
        <v>3671.25</v>
      </c>
      <c r="L743" s="1">
        <f>fact_events[[#This Row],[revenue_(before_promo)]]+fact_events[[#This Row],[revenue_(after_promo)]]</f>
        <v>9226.25</v>
      </c>
      <c r="M743" s="1">
        <f t="shared" si="80"/>
        <v>-12</v>
      </c>
      <c r="N743" s="4">
        <f t="shared" si="81"/>
        <v>-0.11881188118811881</v>
      </c>
      <c r="O743" s="1">
        <f t="shared" si="82"/>
        <v>-1883.75</v>
      </c>
      <c r="P743" s="5">
        <f t="shared" si="83"/>
        <v>-0.29160216718266252</v>
      </c>
      <c r="Q743" s="1" t="str">
        <f>VLOOKUP(B743,dim_stores[#All],2,FALSE)</f>
        <v>Coimbatore</v>
      </c>
      <c r="R743" s="1" t="str">
        <f>VLOOKUP(D743,dim_products[#All],3,FALSE)</f>
        <v>Home Care</v>
      </c>
      <c r="S743" s="5"/>
    </row>
    <row r="744" spans="1:19" x14ac:dyDescent="0.25">
      <c r="A744" s="1" t="s">
        <v>766</v>
      </c>
      <c r="B744" t="s">
        <v>123</v>
      </c>
      <c r="C744" t="s">
        <v>10</v>
      </c>
      <c r="D744" t="s">
        <v>51</v>
      </c>
      <c r="E744">
        <v>370</v>
      </c>
      <c r="F744" t="s">
        <v>21</v>
      </c>
      <c r="G744" s="1">
        <f t="shared" si="77"/>
        <v>185</v>
      </c>
      <c r="H744">
        <v>413</v>
      </c>
      <c r="I744" s="1">
        <f t="shared" si="78"/>
        <v>152810</v>
      </c>
      <c r="J744">
        <v>1102</v>
      </c>
      <c r="K744" s="1">
        <f t="shared" si="79"/>
        <v>203870</v>
      </c>
      <c r="L744" s="1">
        <f>fact_events[[#This Row],[revenue_(before_promo)]]+fact_events[[#This Row],[revenue_(after_promo)]]</f>
        <v>356680</v>
      </c>
      <c r="M744" s="1">
        <f t="shared" si="80"/>
        <v>689</v>
      </c>
      <c r="N744" s="4">
        <f t="shared" si="81"/>
        <v>1.6682808716707023</v>
      </c>
      <c r="O744" s="1">
        <f t="shared" si="82"/>
        <v>51060</v>
      </c>
      <c r="P744" s="5">
        <f t="shared" si="83"/>
        <v>7.9040247678018574</v>
      </c>
      <c r="Q744" s="1" t="str">
        <f>VLOOKUP(B744,dim_stores[#All],2,FALSE)</f>
        <v>Bengaluru</v>
      </c>
      <c r="R744" s="1" t="str">
        <f>VLOOKUP(D744,dim_products[#All],3,FALSE)</f>
        <v>Grocery &amp; Staples</v>
      </c>
      <c r="S744" s="5"/>
    </row>
    <row r="745" spans="1:19" x14ac:dyDescent="0.25">
      <c r="A745" s="1" t="s">
        <v>767</v>
      </c>
      <c r="B745" t="s">
        <v>67</v>
      </c>
      <c r="C745" t="s">
        <v>10</v>
      </c>
      <c r="D745" t="s">
        <v>53</v>
      </c>
      <c r="E745">
        <v>860</v>
      </c>
      <c r="F745" t="s">
        <v>54</v>
      </c>
      <c r="G745" s="1">
        <f t="shared" si="77"/>
        <v>576.19999999999993</v>
      </c>
      <c r="H745">
        <v>451</v>
      </c>
      <c r="I745" s="1">
        <f t="shared" si="78"/>
        <v>387860</v>
      </c>
      <c r="J745">
        <v>613</v>
      </c>
      <c r="K745" s="1">
        <f t="shared" si="79"/>
        <v>353210.6</v>
      </c>
      <c r="L745" s="1">
        <f>fact_events[[#This Row],[revenue_(before_promo)]]+fact_events[[#This Row],[revenue_(after_promo)]]</f>
        <v>741070.6</v>
      </c>
      <c r="M745" s="1">
        <f t="shared" si="80"/>
        <v>162</v>
      </c>
      <c r="N745" s="4">
        <f t="shared" si="81"/>
        <v>0.35920177383592017</v>
      </c>
      <c r="O745" s="1">
        <f t="shared" si="82"/>
        <v>-34649.400000000023</v>
      </c>
      <c r="P745" s="5">
        <f t="shared" si="83"/>
        <v>-5.3636842105263192</v>
      </c>
      <c r="Q745" s="1" t="str">
        <f>VLOOKUP(B745,dim_stores[#All],2,FALSE)</f>
        <v>Bengaluru</v>
      </c>
      <c r="R745" s="1" t="str">
        <f>VLOOKUP(D745,dim_products[#All],3,FALSE)</f>
        <v>Grocery &amp; Staples</v>
      </c>
      <c r="S745" s="5"/>
    </row>
    <row r="746" spans="1:19" x14ac:dyDescent="0.25">
      <c r="A746" s="1" t="s">
        <v>768</v>
      </c>
      <c r="B746" t="s">
        <v>40</v>
      </c>
      <c r="C746" t="s">
        <v>15</v>
      </c>
      <c r="D746" t="s">
        <v>28</v>
      </c>
      <c r="E746">
        <v>55</v>
      </c>
      <c r="F746" t="s">
        <v>17</v>
      </c>
      <c r="G746" s="1">
        <f t="shared" si="77"/>
        <v>41.25</v>
      </c>
      <c r="H746">
        <v>80</v>
      </c>
      <c r="I746" s="1">
        <f t="shared" si="78"/>
        <v>4400</v>
      </c>
      <c r="J746">
        <v>70</v>
      </c>
      <c r="K746" s="1">
        <f t="shared" si="79"/>
        <v>2887.5</v>
      </c>
      <c r="L746" s="1">
        <f>fact_events[[#This Row],[revenue_(before_promo)]]+fact_events[[#This Row],[revenue_(after_promo)]]</f>
        <v>7287.5</v>
      </c>
      <c r="M746" s="1">
        <f t="shared" si="80"/>
        <v>-10</v>
      </c>
      <c r="N746" s="4">
        <f t="shared" si="81"/>
        <v>-0.125</v>
      </c>
      <c r="O746" s="1">
        <f t="shared" si="82"/>
        <v>-1512.5</v>
      </c>
      <c r="P746" s="5">
        <f t="shared" si="83"/>
        <v>-0.23413312693498453</v>
      </c>
      <c r="Q746" s="1" t="str">
        <f>VLOOKUP(B746,dim_stores[#All],2,FALSE)</f>
        <v>Madurai</v>
      </c>
      <c r="R746" s="1" t="str">
        <f>VLOOKUP(D746,dim_products[#All],3,FALSE)</f>
        <v>Home Care</v>
      </c>
      <c r="S746" s="5"/>
    </row>
    <row r="747" spans="1:19" x14ac:dyDescent="0.25">
      <c r="A747" s="1" t="s">
        <v>769</v>
      </c>
      <c r="B747" t="s">
        <v>27</v>
      </c>
      <c r="C747" t="s">
        <v>15</v>
      </c>
      <c r="D747" t="s">
        <v>35</v>
      </c>
      <c r="E747">
        <v>350</v>
      </c>
      <c r="F747" t="s">
        <v>21</v>
      </c>
      <c r="G747" s="1">
        <f t="shared" si="77"/>
        <v>175</v>
      </c>
      <c r="H747">
        <v>98</v>
      </c>
      <c r="I747" s="1">
        <f t="shared" si="78"/>
        <v>34300</v>
      </c>
      <c r="J747">
        <v>372</v>
      </c>
      <c r="K747" s="1">
        <f t="shared" si="79"/>
        <v>65100</v>
      </c>
      <c r="L747" s="1">
        <f>fact_events[[#This Row],[revenue_(before_promo)]]+fact_events[[#This Row],[revenue_(after_promo)]]</f>
        <v>99400</v>
      </c>
      <c r="M747" s="1">
        <f t="shared" si="80"/>
        <v>274</v>
      </c>
      <c r="N747" s="4">
        <f t="shared" si="81"/>
        <v>2.795918367346939</v>
      </c>
      <c r="O747" s="1">
        <f t="shared" si="82"/>
        <v>30800</v>
      </c>
      <c r="P747" s="5">
        <f t="shared" si="83"/>
        <v>4.7678018575851393</v>
      </c>
      <c r="Q747" s="1" t="str">
        <f>VLOOKUP(B747,dim_stores[#All],2,FALSE)</f>
        <v>Bengaluru</v>
      </c>
      <c r="R747" s="1" t="str">
        <f>VLOOKUP(D747,dim_products[#All],3,FALSE)</f>
        <v>Home Appliances</v>
      </c>
      <c r="S747" s="5"/>
    </row>
    <row r="748" spans="1:19" x14ac:dyDescent="0.25">
      <c r="A748" s="1" t="s">
        <v>770</v>
      </c>
      <c r="B748" t="s">
        <v>117</v>
      </c>
      <c r="C748" t="s">
        <v>15</v>
      </c>
      <c r="D748" t="s">
        <v>38</v>
      </c>
      <c r="E748">
        <v>1190</v>
      </c>
      <c r="F748" t="s">
        <v>21</v>
      </c>
      <c r="G748" s="1">
        <f t="shared" si="77"/>
        <v>595</v>
      </c>
      <c r="H748">
        <v>29</v>
      </c>
      <c r="I748" s="1">
        <f t="shared" si="78"/>
        <v>34510</v>
      </c>
      <c r="J748">
        <v>100</v>
      </c>
      <c r="K748" s="1">
        <f t="shared" si="79"/>
        <v>59500</v>
      </c>
      <c r="L748" s="1">
        <f>fact_events[[#This Row],[revenue_(before_promo)]]+fact_events[[#This Row],[revenue_(after_promo)]]</f>
        <v>94010</v>
      </c>
      <c r="M748" s="1">
        <f t="shared" si="80"/>
        <v>71</v>
      </c>
      <c r="N748" s="4">
        <f t="shared" si="81"/>
        <v>2.4482758620689653</v>
      </c>
      <c r="O748" s="1">
        <f t="shared" si="82"/>
        <v>24990</v>
      </c>
      <c r="P748" s="5">
        <f t="shared" si="83"/>
        <v>3.8684210526315788</v>
      </c>
      <c r="Q748" s="1" t="str">
        <f>VLOOKUP(B748,dim_stores[#All],2,FALSE)</f>
        <v>Mangalore</v>
      </c>
      <c r="R748" s="1" t="str">
        <f>VLOOKUP(D748,dim_products[#All],3,FALSE)</f>
        <v>Home Care</v>
      </c>
      <c r="S748" s="5"/>
    </row>
    <row r="749" spans="1:19" x14ac:dyDescent="0.25">
      <c r="A749" s="1" t="s">
        <v>771</v>
      </c>
      <c r="B749" t="s">
        <v>9</v>
      </c>
      <c r="C749" t="s">
        <v>10</v>
      </c>
      <c r="D749" t="s">
        <v>51</v>
      </c>
      <c r="E749">
        <v>370</v>
      </c>
      <c r="F749" t="s">
        <v>21</v>
      </c>
      <c r="G749" s="1">
        <f t="shared" si="77"/>
        <v>185</v>
      </c>
      <c r="H749">
        <v>355</v>
      </c>
      <c r="I749" s="1">
        <f t="shared" si="78"/>
        <v>131350</v>
      </c>
      <c r="J749">
        <v>1508</v>
      </c>
      <c r="K749" s="1">
        <f t="shared" si="79"/>
        <v>278980</v>
      </c>
      <c r="L749" s="1">
        <f>fact_events[[#This Row],[revenue_(before_promo)]]+fact_events[[#This Row],[revenue_(after_promo)]]</f>
        <v>410330</v>
      </c>
      <c r="M749" s="1">
        <f t="shared" si="80"/>
        <v>1153</v>
      </c>
      <c r="N749" s="4">
        <f t="shared" si="81"/>
        <v>3.2478873239436621</v>
      </c>
      <c r="O749" s="1">
        <f t="shared" si="82"/>
        <v>147630</v>
      </c>
      <c r="P749" s="5">
        <f t="shared" si="83"/>
        <v>22.852941176470587</v>
      </c>
      <c r="Q749" s="1" t="str">
        <f>VLOOKUP(B749,dim_stores[#All],2,FALSE)</f>
        <v>Coimbatore</v>
      </c>
      <c r="R749" s="1" t="str">
        <f>VLOOKUP(D749,dim_products[#All],3,FALSE)</f>
        <v>Grocery &amp; Staples</v>
      </c>
      <c r="S749" s="5"/>
    </row>
    <row r="750" spans="1:19" x14ac:dyDescent="0.25">
      <c r="A750" s="1" t="s">
        <v>772</v>
      </c>
      <c r="B750" t="s">
        <v>19</v>
      </c>
      <c r="C750" t="s">
        <v>10</v>
      </c>
      <c r="D750" t="s">
        <v>11</v>
      </c>
      <c r="E750">
        <v>190</v>
      </c>
      <c r="F750" t="s">
        <v>12</v>
      </c>
      <c r="G750" s="1">
        <f t="shared" si="77"/>
        <v>95</v>
      </c>
      <c r="H750">
        <v>25</v>
      </c>
      <c r="I750" s="1">
        <f t="shared" si="78"/>
        <v>4750</v>
      </c>
      <c r="J750">
        <v>35</v>
      </c>
      <c r="K750" s="1">
        <f t="shared" si="79"/>
        <v>3325</v>
      </c>
      <c r="L750" s="1">
        <f>fact_events[[#This Row],[revenue_(before_promo)]]+fact_events[[#This Row],[revenue_(after_promo)]]</f>
        <v>8075</v>
      </c>
      <c r="M750" s="1">
        <f t="shared" si="80"/>
        <v>10</v>
      </c>
      <c r="N750" s="4">
        <f t="shared" si="81"/>
        <v>0.4</v>
      </c>
      <c r="O750" s="1">
        <f t="shared" si="82"/>
        <v>-1425</v>
      </c>
      <c r="P750" s="5">
        <f t="shared" si="83"/>
        <v>-0.22058823529411764</v>
      </c>
      <c r="Q750" s="1" t="str">
        <f>VLOOKUP(B750,dim_stores[#All],2,FALSE)</f>
        <v>Vijayawada</v>
      </c>
      <c r="R750" s="1" t="str">
        <f>VLOOKUP(D750,dim_products[#All],3,FALSE)</f>
        <v>Personal Care</v>
      </c>
      <c r="S750" s="5"/>
    </row>
    <row r="751" spans="1:19" x14ac:dyDescent="0.25">
      <c r="A751" s="1" t="s">
        <v>773</v>
      </c>
      <c r="B751" t="s">
        <v>212</v>
      </c>
      <c r="C751" t="s">
        <v>10</v>
      </c>
      <c r="D751" t="s">
        <v>43</v>
      </c>
      <c r="E751">
        <v>415</v>
      </c>
      <c r="F751" t="s">
        <v>17</v>
      </c>
      <c r="G751" s="1">
        <f t="shared" si="77"/>
        <v>311.25</v>
      </c>
      <c r="H751">
        <v>34</v>
      </c>
      <c r="I751" s="1">
        <f t="shared" si="78"/>
        <v>14110</v>
      </c>
      <c r="J751">
        <v>28</v>
      </c>
      <c r="K751" s="1">
        <f t="shared" si="79"/>
        <v>8715</v>
      </c>
      <c r="L751" s="1">
        <f>fact_events[[#This Row],[revenue_(before_promo)]]+fact_events[[#This Row],[revenue_(after_promo)]]</f>
        <v>22825</v>
      </c>
      <c r="M751" s="1">
        <f t="shared" si="80"/>
        <v>-6</v>
      </c>
      <c r="N751" s="4">
        <f t="shared" si="81"/>
        <v>-0.17647058823529413</v>
      </c>
      <c r="O751" s="1">
        <f t="shared" si="82"/>
        <v>-5395</v>
      </c>
      <c r="P751" s="5">
        <f t="shared" si="83"/>
        <v>-0.8351393188854489</v>
      </c>
      <c r="Q751" s="1" t="str">
        <f>VLOOKUP(B751,dim_stores[#All],2,FALSE)</f>
        <v>Bengaluru</v>
      </c>
      <c r="R751" s="1" t="str">
        <f>VLOOKUP(D751,dim_products[#All],3,FALSE)</f>
        <v>Home Care</v>
      </c>
      <c r="S751" s="5"/>
    </row>
    <row r="752" spans="1:19" x14ac:dyDescent="0.25">
      <c r="A752" s="1" t="s">
        <v>774</v>
      </c>
      <c r="B752" t="s">
        <v>99</v>
      </c>
      <c r="C752" t="s">
        <v>10</v>
      </c>
      <c r="D752" t="s">
        <v>43</v>
      </c>
      <c r="E752">
        <v>415</v>
      </c>
      <c r="F752" t="s">
        <v>17</v>
      </c>
      <c r="G752" s="1">
        <f t="shared" si="77"/>
        <v>311.25</v>
      </c>
      <c r="H752">
        <v>18</v>
      </c>
      <c r="I752" s="1">
        <f t="shared" si="78"/>
        <v>7470</v>
      </c>
      <c r="J752">
        <v>14</v>
      </c>
      <c r="K752" s="1">
        <f t="shared" si="79"/>
        <v>4357.5</v>
      </c>
      <c r="L752" s="1">
        <f>fact_events[[#This Row],[revenue_(before_promo)]]+fact_events[[#This Row],[revenue_(after_promo)]]</f>
        <v>11827.5</v>
      </c>
      <c r="M752" s="1">
        <f t="shared" si="80"/>
        <v>-4</v>
      </c>
      <c r="N752" s="4">
        <f t="shared" si="81"/>
        <v>-0.22222222222222221</v>
      </c>
      <c r="O752" s="1">
        <f t="shared" si="82"/>
        <v>-3112.5</v>
      </c>
      <c r="P752" s="5">
        <f t="shared" si="83"/>
        <v>-0.48181114551083593</v>
      </c>
      <c r="Q752" s="1" t="str">
        <f>VLOOKUP(B752,dim_stores[#All],2,FALSE)</f>
        <v>Coimbatore</v>
      </c>
      <c r="R752" s="1" t="str">
        <f>VLOOKUP(D752,dim_products[#All],3,FALSE)</f>
        <v>Home Care</v>
      </c>
      <c r="S752" s="5"/>
    </row>
    <row r="753" spans="1:19" x14ac:dyDescent="0.25">
      <c r="A753" s="1" t="s">
        <v>775</v>
      </c>
      <c r="B753" t="s">
        <v>139</v>
      </c>
      <c r="C753" t="s">
        <v>10</v>
      </c>
      <c r="D753" t="s">
        <v>35</v>
      </c>
      <c r="E753">
        <v>350</v>
      </c>
      <c r="F753" t="s">
        <v>21</v>
      </c>
      <c r="G753" s="1">
        <f t="shared" si="77"/>
        <v>175</v>
      </c>
      <c r="H753">
        <v>58</v>
      </c>
      <c r="I753" s="1">
        <f t="shared" si="78"/>
        <v>20300</v>
      </c>
      <c r="J753">
        <v>148</v>
      </c>
      <c r="K753" s="1">
        <f t="shared" si="79"/>
        <v>25900</v>
      </c>
      <c r="L753" s="1">
        <f>fact_events[[#This Row],[revenue_(before_promo)]]+fact_events[[#This Row],[revenue_(after_promo)]]</f>
        <v>46200</v>
      </c>
      <c r="M753" s="1">
        <f t="shared" si="80"/>
        <v>90</v>
      </c>
      <c r="N753" s="4">
        <f t="shared" si="81"/>
        <v>1.5517241379310345</v>
      </c>
      <c r="O753" s="1">
        <f t="shared" si="82"/>
        <v>5600</v>
      </c>
      <c r="P753" s="5">
        <f t="shared" si="83"/>
        <v>0.86687306501547989</v>
      </c>
      <c r="Q753" s="1" t="str">
        <f>VLOOKUP(B753,dim_stores[#All],2,FALSE)</f>
        <v>Visakhapatnam</v>
      </c>
      <c r="R753" s="1" t="str">
        <f>VLOOKUP(D753,dim_products[#All],3,FALSE)</f>
        <v>Home Appliances</v>
      </c>
      <c r="S753" s="5"/>
    </row>
    <row r="754" spans="1:19" x14ac:dyDescent="0.25">
      <c r="A754" s="1" t="s">
        <v>776</v>
      </c>
      <c r="B754" t="s">
        <v>142</v>
      </c>
      <c r="C754" t="s">
        <v>15</v>
      </c>
      <c r="D754" t="s">
        <v>43</v>
      </c>
      <c r="E754">
        <v>415</v>
      </c>
      <c r="F754" t="s">
        <v>17</v>
      </c>
      <c r="G754" s="1">
        <f t="shared" si="77"/>
        <v>311.25</v>
      </c>
      <c r="H754">
        <v>70</v>
      </c>
      <c r="I754" s="1">
        <f t="shared" si="78"/>
        <v>29050</v>
      </c>
      <c r="J754">
        <v>63</v>
      </c>
      <c r="K754" s="1">
        <f t="shared" si="79"/>
        <v>19608.75</v>
      </c>
      <c r="L754" s="1">
        <f>fact_events[[#This Row],[revenue_(before_promo)]]+fact_events[[#This Row],[revenue_(after_promo)]]</f>
        <v>48658.75</v>
      </c>
      <c r="M754" s="1">
        <f t="shared" si="80"/>
        <v>-7</v>
      </c>
      <c r="N754" s="4">
        <f t="shared" si="81"/>
        <v>-0.1</v>
      </c>
      <c r="O754" s="1">
        <f t="shared" si="82"/>
        <v>-9441.25</v>
      </c>
      <c r="P754" s="5">
        <f t="shared" si="83"/>
        <v>-1.4614938080495357</v>
      </c>
      <c r="Q754" s="1" t="str">
        <f>VLOOKUP(B754,dim_stores[#All],2,FALSE)</f>
        <v>Madurai</v>
      </c>
      <c r="R754" s="1" t="str">
        <f>VLOOKUP(D754,dim_products[#All],3,FALSE)</f>
        <v>Home Care</v>
      </c>
      <c r="S754" s="5"/>
    </row>
    <row r="755" spans="1:19" x14ac:dyDescent="0.25">
      <c r="A755" s="1" t="s">
        <v>1481</v>
      </c>
      <c r="B755" t="s">
        <v>212</v>
      </c>
      <c r="C755" t="s">
        <v>10</v>
      </c>
      <c r="D755" t="s">
        <v>11</v>
      </c>
      <c r="E755">
        <v>190</v>
      </c>
      <c r="F755" t="s">
        <v>12</v>
      </c>
      <c r="G755" s="1">
        <f t="shared" si="77"/>
        <v>95</v>
      </c>
      <c r="H755">
        <v>45</v>
      </c>
      <c r="I755" s="1">
        <f t="shared" si="78"/>
        <v>8550</v>
      </c>
      <c r="J755">
        <v>73</v>
      </c>
      <c r="K755" s="1">
        <f t="shared" si="79"/>
        <v>6935</v>
      </c>
      <c r="L755" s="1">
        <f>fact_events[[#This Row],[revenue_(before_promo)]]+fact_events[[#This Row],[revenue_(after_promo)]]</f>
        <v>15485</v>
      </c>
      <c r="M755" s="1">
        <f t="shared" si="80"/>
        <v>28</v>
      </c>
      <c r="N755" s="4">
        <f t="shared" si="81"/>
        <v>0.62222222222222223</v>
      </c>
      <c r="O755" s="1">
        <f t="shared" si="82"/>
        <v>-1615</v>
      </c>
      <c r="P755" s="5">
        <f t="shared" si="83"/>
        <v>-0.25</v>
      </c>
      <c r="Q755" s="1" t="str">
        <f>VLOOKUP(B755,dim_stores[#All],2,FALSE)</f>
        <v>Bengaluru</v>
      </c>
      <c r="R755" s="1" t="str">
        <f>VLOOKUP(D755,dim_products[#All],3,FALSE)</f>
        <v>Personal Care</v>
      </c>
      <c r="S755" s="5"/>
    </row>
    <row r="756" spans="1:19" x14ac:dyDescent="0.25">
      <c r="A756" s="1" t="s">
        <v>777</v>
      </c>
      <c r="B756" t="s">
        <v>174</v>
      </c>
      <c r="C756" t="s">
        <v>15</v>
      </c>
      <c r="D756" t="s">
        <v>85</v>
      </c>
      <c r="E756">
        <v>110</v>
      </c>
      <c r="F756" t="s">
        <v>12</v>
      </c>
      <c r="G756" s="1">
        <f t="shared" si="77"/>
        <v>55</v>
      </c>
      <c r="H756">
        <v>42</v>
      </c>
      <c r="I756" s="1">
        <f t="shared" si="78"/>
        <v>4620</v>
      </c>
      <c r="J756">
        <v>55</v>
      </c>
      <c r="K756" s="1">
        <f t="shared" si="79"/>
        <v>3025</v>
      </c>
      <c r="L756" s="1">
        <f>fact_events[[#This Row],[revenue_(before_promo)]]+fact_events[[#This Row],[revenue_(after_promo)]]</f>
        <v>7645</v>
      </c>
      <c r="M756" s="1">
        <f t="shared" si="80"/>
        <v>13</v>
      </c>
      <c r="N756" s="4">
        <f t="shared" si="81"/>
        <v>0.30952380952380953</v>
      </c>
      <c r="O756" s="1">
        <f t="shared" si="82"/>
        <v>-1595</v>
      </c>
      <c r="P756" s="5">
        <f t="shared" si="83"/>
        <v>-0.24690402476780185</v>
      </c>
      <c r="Q756" s="1" t="str">
        <f>VLOOKUP(B756,dim_stores[#All],2,FALSE)</f>
        <v>Trivandrum</v>
      </c>
      <c r="R756" s="1" t="str">
        <f>VLOOKUP(D756,dim_products[#All],3,FALSE)</f>
        <v>Personal Care</v>
      </c>
      <c r="S756" s="5"/>
    </row>
    <row r="757" spans="1:19" x14ac:dyDescent="0.25">
      <c r="A757" s="1" t="s">
        <v>778</v>
      </c>
      <c r="B757" t="s">
        <v>47</v>
      </c>
      <c r="C757" t="s">
        <v>10</v>
      </c>
      <c r="D757" t="s">
        <v>16</v>
      </c>
      <c r="E757">
        <v>200</v>
      </c>
      <c r="F757" t="s">
        <v>21</v>
      </c>
      <c r="G757" s="1">
        <f t="shared" si="77"/>
        <v>100</v>
      </c>
      <c r="H757">
        <v>358</v>
      </c>
      <c r="I757" s="1">
        <f t="shared" si="78"/>
        <v>71600</v>
      </c>
      <c r="J757">
        <v>1410</v>
      </c>
      <c r="K757" s="1">
        <f t="shared" si="79"/>
        <v>141000</v>
      </c>
      <c r="L757" s="1">
        <f>fact_events[[#This Row],[revenue_(before_promo)]]+fact_events[[#This Row],[revenue_(after_promo)]]</f>
        <v>212600</v>
      </c>
      <c r="M757" s="1">
        <f t="shared" si="80"/>
        <v>1052</v>
      </c>
      <c r="N757" s="4">
        <f t="shared" si="81"/>
        <v>2.9385474860335195</v>
      </c>
      <c r="O757" s="1">
        <f t="shared" si="82"/>
        <v>69400</v>
      </c>
      <c r="P757" s="5">
        <f t="shared" si="83"/>
        <v>10.743034055727554</v>
      </c>
      <c r="Q757" s="1" t="str">
        <f>VLOOKUP(B757,dim_stores[#All],2,FALSE)</f>
        <v>Chennai</v>
      </c>
      <c r="R757" s="1" t="str">
        <f>VLOOKUP(D757,dim_products[#All],3,FALSE)</f>
        <v>Grocery &amp; Staples</v>
      </c>
      <c r="S757" s="5"/>
    </row>
    <row r="758" spans="1:19" x14ac:dyDescent="0.25">
      <c r="A758" s="1" t="s">
        <v>1481</v>
      </c>
      <c r="B758" t="s">
        <v>67</v>
      </c>
      <c r="C758" t="s">
        <v>10</v>
      </c>
      <c r="D758" t="s">
        <v>48</v>
      </c>
      <c r="E758">
        <v>62</v>
      </c>
      <c r="F758" t="s">
        <v>12</v>
      </c>
      <c r="G758" s="1">
        <f t="shared" si="77"/>
        <v>31</v>
      </c>
      <c r="H758">
        <v>52</v>
      </c>
      <c r="I758" s="1">
        <f t="shared" si="78"/>
        <v>3224</v>
      </c>
      <c r="J758">
        <v>75</v>
      </c>
      <c r="K758" s="1">
        <f t="shared" si="79"/>
        <v>2325</v>
      </c>
      <c r="L758" s="1">
        <f>fact_events[[#This Row],[revenue_(before_promo)]]+fact_events[[#This Row],[revenue_(after_promo)]]</f>
        <v>5549</v>
      </c>
      <c r="M758" s="1">
        <f t="shared" si="80"/>
        <v>23</v>
      </c>
      <c r="N758" s="4">
        <f t="shared" si="81"/>
        <v>0.44230769230769229</v>
      </c>
      <c r="O758" s="1">
        <f t="shared" si="82"/>
        <v>-899</v>
      </c>
      <c r="P758" s="5">
        <f t="shared" si="83"/>
        <v>-0.13916408668730651</v>
      </c>
      <c r="Q758" s="1" t="str">
        <f>VLOOKUP(B758,dim_stores[#All],2,FALSE)</f>
        <v>Bengaluru</v>
      </c>
      <c r="R758" s="1" t="str">
        <f>VLOOKUP(D758,dim_products[#All],3,FALSE)</f>
        <v>Personal Care</v>
      </c>
      <c r="S758" s="5"/>
    </row>
    <row r="759" spans="1:19" x14ac:dyDescent="0.25">
      <c r="A759" s="1" t="s">
        <v>779</v>
      </c>
      <c r="B759" t="s">
        <v>99</v>
      </c>
      <c r="C759" t="s">
        <v>15</v>
      </c>
      <c r="D759" t="s">
        <v>11</v>
      </c>
      <c r="E759">
        <v>190</v>
      </c>
      <c r="F759" t="s">
        <v>12</v>
      </c>
      <c r="G759" s="1">
        <f t="shared" si="77"/>
        <v>95</v>
      </c>
      <c r="H759">
        <v>66</v>
      </c>
      <c r="I759" s="1">
        <f t="shared" si="78"/>
        <v>12540</v>
      </c>
      <c r="J759">
        <v>102</v>
      </c>
      <c r="K759" s="1">
        <f t="shared" si="79"/>
        <v>9690</v>
      </c>
      <c r="L759" s="1">
        <f>fact_events[[#This Row],[revenue_(before_promo)]]+fact_events[[#This Row],[revenue_(after_promo)]]</f>
        <v>22230</v>
      </c>
      <c r="M759" s="1">
        <f t="shared" si="80"/>
        <v>36</v>
      </c>
      <c r="N759" s="4">
        <f t="shared" si="81"/>
        <v>0.54545454545454541</v>
      </c>
      <c r="O759" s="1">
        <f t="shared" si="82"/>
        <v>-2850</v>
      </c>
      <c r="P759" s="5">
        <f t="shared" si="83"/>
        <v>-0.44117647058823528</v>
      </c>
      <c r="Q759" s="1" t="str">
        <f>VLOOKUP(B759,dim_stores[#All],2,FALSE)</f>
        <v>Coimbatore</v>
      </c>
      <c r="R759" s="1" t="str">
        <f>VLOOKUP(D759,dim_products[#All],3,FALSE)</f>
        <v>Personal Care</v>
      </c>
      <c r="S759" s="5"/>
    </row>
    <row r="760" spans="1:19" x14ac:dyDescent="0.25">
      <c r="A760" s="1" t="s">
        <v>780</v>
      </c>
      <c r="B760" t="s">
        <v>50</v>
      </c>
      <c r="C760" t="s">
        <v>10</v>
      </c>
      <c r="D760" t="s">
        <v>32</v>
      </c>
      <c r="E760">
        <v>50</v>
      </c>
      <c r="F760" t="s">
        <v>17</v>
      </c>
      <c r="G760" s="1">
        <f t="shared" si="77"/>
        <v>37.5</v>
      </c>
      <c r="H760">
        <v>28</v>
      </c>
      <c r="I760" s="1">
        <f t="shared" si="78"/>
        <v>1400</v>
      </c>
      <c r="J760">
        <v>21</v>
      </c>
      <c r="K760" s="1">
        <f t="shared" si="79"/>
        <v>787.5</v>
      </c>
      <c r="L760" s="1">
        <f>fact_events[[#This Row],[revenue_(before_promo)]]+fact_events[[#This Row],[revenue_(after_promo)]]</f>
        <v>2187.5</v>
      </c>
      <c r="M760" s="1">
        <f t="shared" si="80"/>
        <v>-7</v>
      </c>
      <c r="N760" s="4">
        <f t="shared" si="81"/>
        <v>-0.25</v>
      </c>
      <c r="O760" s="1">
        <f t="shared" si="82"/>
        <v>-612.5</v>
      </c>
      <c r="P760" s="5">
        <f t="shared" si="83"/>
        <v>-9.481424148606811E-2</v>
      </c>
      <c r="Q760" s="1" t="str">
        <f>VLOOKUP(B760,dim_stores[#All],2,FALSE)</f>
        <v>Bengaluru</v>
      </c>
      <c r="R760" s="1" t="str">
        <f>VLOOKUP(D760,dim_products[#All],3,FALSE)</f>
        <v>Personal Care</v>
      </c>
      <c r="S760" s="5"/>
    </row>
    <row r="761" spans="1:19" x14ac:dyDescent="0.25">
      <c r="A761" s="1" t="s">
        <v>781</v>
      </c>
      <c r="B761" t="s">
        <v>50</v>
      </c>
      <c r="C761" t="s">
        <v>10</v>
      </c>
      <c r="D761" t="s">
        <v>53</v>
      </c>
      <c r="E761">
        <v>860</v>
      </c>
      <c r="F761" t="s">
        <v>54</v>
      </c>
      <c r="G761" s="1">
        <f t="shared" si="77"/>
        <v>576.19999999999993</v>
      </c>
      <c r="H761">
        <v>450</v>
      </c>
      <c r="I761" s="1">
        <f t="shared" si="78"/>
        <v>387000</v>
      </c>
      <c r="J761">
        <v>634</v>
      </c>
      <c r="K761" s="1">
        <f t="shared" si="79"/>
        <v>365310.79999999993</v>
      </c>
      <c r="L761" s="1">
        <f>fact_events[[#This Row],[revenue_(before_promo)]]+fact_events[[#This Row],[revenue_(after_promo)]]</f>
        <v>752310.79999999993</v>
      </c>
      <c r="M761" s="1">
        <f t="shared" si="80"/>
        <v>184</v>
      </c>
      <c r="N761" s="4">
        <f t="shared" si="81"/>
        <v>0.40888888888888891</v>
      </c>
      <c r="O761" s="1">
        <f t="shared" si="82"/>
        <v>-21689.20000000007</v>
      </c>
      <c r="P761" s="5">
        <f t="shared" si="83"/>
        <v>-3.3574613003096085</v>
      </c>
      <c r="Q761" s="1" t="str">
        <f>VLOOKUP(B761,dim_stores[#All],2,FALSE)</f>
        <v>Bengaluru</v>
      </c>
      <c r="R761" s="1" t="str">
        <f>VLOOKUP(D761,dim_products[#All],3,FALSE)</f>
        <v>Grocery &amp; Staples</v>
      </c>
      <c r="S761" s="5"/>
    </row>
    <row r="762" spans="1:19" x14ac:dyDescent="0.25">
      <c r="A762" s="1" t="s">
        <v>782</v>
      </c>
      <c r="B762" t="s">
        <v>99</v>
      </c>
      <c r="C762" t="s">
        <v>15</v>
      </c>
      <c r="D762" t="s">
        <v>32</v>
      </c>
      <c r="E762">
        <v>65</v>
      </c>
      <c r="F762" t="s">
        <v>12</v>
      </c>
      <c r="G762" s="1">
        <f t="shared" si="77"/>
        <v>32.5</v>
      </c>
      <c r="H762">
        <v>82</v>
      </c>
      <c r="I762" s="1">
        <f t="shared" si="78"/>
        <v>5330</v>
      </c>
      <c r="J762">
        <v>122</v>
      </c>
      <c r="K762" s="1">
        <f t="shared" si="79"/>
        <v>3965</v>
      </c>
      <c r="L762" s="1">
        <f>fact_events[[#This Row],[revenue_(before_promo)]]+fact_events[[#This Row],[revenue_(after_promo)]]</f>
        <v>9295</v>
      </c>
      <c r="M762" s="1">
        <f t="shared" si="80"/>
        <v>40</v>
      </c>
      <c r="N762" s="4">
        <f t="shared" si="81"/>
        <v>0.48780487804878048</v>
      </c>
      <c r="O762" s="1">
        <f t="shared" si="82"/>
        <v>-1365</v>
      </c>
      <c r="P762" s="5">
        <f t="shared" si="83"/>
        <v>-0.21130030959752322</v>
      </c>
      <c r="Q762" s="1" t="str">
        <f>VLOOKUP(B762,dim_stores[#All],2,FALSE)</f>
        <v>Coimbatore</v>
      </c>
      <c r="R762" s="1" t="str">
        <f>VLOOKUP(D762,dim_products[#All],3,FALSE)</f>
        <v>Personal Care</v>
      </c>
      <c r="S762" s="5"/>
    </row>
    <row r="763" spans="1:19" x14ac:dyDescent="0.25">
      <c r="A763" s="1" t="s">
        <v>783</v>
      </c>
      <c r="B763" t="s">
        <v>84</v>
      </c>
      <c r="C763" t="s">
        <v>15</v>
      </c>
      <c r="D763" t="s">
        <v>53</v>
      </c>
      <c r="E763">
        <v>860</v>
      </c>
      <c r="F763" t="s">
        <v>54</v>
      </c>
      <c r="G763" s="1">
        <f t="shared" si="77"/>
        <v>576.19999999999993</v>
      </c>
      <c r="H763">
        <v>395</v>
      </c>
      <c r="I763" s="1">
        <f t="shared" si="78"/>
        <v>339700</v>
      </c>
      <c r="J763">
        <v>711</v>
      </c>
      <c r="K763" s="1">
        <f t="shared" si="79"/>
        <v>409678.19999999995</v>
      </c>
      <c r="L763" s="1">
        <f>fact_events[[#This Row],[revenue_(before_promo)]]+fact_events[[#This Row],[revenue_(after_promo)]]</f>
        <v>749378.2</v>
      </c>
      <c r="M763" s="1">
        <f t="shared" si="80"/>
        <v>316</v>
      </c>
      <c r="N763" s="4">
        <f t="shared" si="81"/>
        <v>0.8</v>
      </c>
      <c r="O763" s="1">
        <f t="shared" si="82"/>
        <v>69978.199999999953</v>
      </c>
      <c r="P763" s="5">
        <f t="shared" si="83"/>
        <v>10.832538699690396</v>
      </c>
      <c r="Q763" s="1" t="str">
        <f>VLOOKUP(B763,dim_stores[#All],2,FALSE)</f>
        <v>Mysuru</v>
      </c>
      <c r="R763" s="1" t="str">
        <f>VLOOKUP(D763,dim_products[#All],3,FALSE)</f>
        <v>Grocery &amp; Staples</v>
      </c>
      <c r="S763" s="5"/>
    </row>
    <row r="764" spans="1:19" x14ac:dyDescent="0.25">
      <c r="A764" s="1" t="s">
        <v>1481</v>
      </c>
      <c r="B764" t="s">
        <v>81</v>
      </c>
      <c r="C764" t="s">
        <v>10</v>
      </c>
      <c r="D764" t="s">
        <v>24</v>
      </c>
      <c r="E764">
        <v>3000</v>
      </c>
      <c r="F764" t="s">
        <v>25</v>
      </c>
      <c r="G764" s="1">
        <f t="shared" si="77"/>
        <v>2500</v>
      </c>
      <c r="H764">
        <v>122</v>
      </c>
      <c r="I764" s="1">
        <f t="shared" si="78"/>
        <v>366000</v>
      </c>
      <c r="J764">
        <v>342</v>
      </c>
      <c r="K764" s="1">
        <f t="shared" si="79"/>
        <v>855000</v>
      </c>
      <c r="L764" s="1">
        <f>fact_events[[#This Row],[revenue_(before_promo)]]+fact_events[[#This Row],[revenue_(after_promo)]]</f>
        <v>1221000</v>
      </c>
      <c r="M764" s="1">
        <f t="shared" si="80"/>
        <v>220</v>
      </c>
      <c r="N764" s="4">
        <f t="shared" si="81"/>
        <v>1.8032786885245902</v>
      </c>
      <c r="O764" s="1">
        <f t="shared" si="82"/>
        <v>489000</v>
      </c>
      <c r="P764" s="5">
        <f t="shared" si="83"/>
        <v>75.696594427244577</v>
      </c>
      <c r="Q764" s="1" t="str">
        <f>VLOOKUP(B764,dim_stores[#All],2,FALSE)</f>
        <v>Madurai</v>
      </c>
      <c r="R764" s="1" t="str">
        <f>VLOOKUP(D764,dim_products[#All],3,FALSE)</f>
        <v>Combo1</v>
      </c>
      <c r="S764" s="5"/>
    </row>
    <row r="765" spans="1:19" x14ac:dyDescent="0.25">
      <c r="A765" s="1" t="s">
        <v>784</v>
      </c>
      <c r="B765" t="s">
        <v>119</v>
      </c>
      <c r="C765" t="s">
        <v>15</v>
      </c>
      <c r="D765" t="s">
        <v>32</v>
      </c>
      <c r="E765">
        <v>65</v>
      </c>
      <c r="F765" t="s">
        <v>12</v>
      </c>
      <c r="G765" s="1">
        <f t="shared" si="77"/>
        <v>32.5</v>
      </c>
      <c r="H765">
        <v>119</v>
      </c>
      <c r="I765" s="1">
        <f t="shared" si="78"/>
        <v>7735</v>
      </c>
      <c r="J765">
        <v>154</v>
      </c>
      <c r="K765" s="1">
        <f t="shared" si="79"/>
        <v>5005</v>
      </c>
      <c r="L765" s="1">
        <f>fact_events[[#This Row],[revenue_(before_promo)]]+fact_events[[#This Row],[revenue_(after_promo)]]</f>
        <v>12740</v>
      </c>
      <c r="M765" s="1">
        <f t="shared" si="80"/>
        <v>35</v>
      </c>
      <c r="N765" s="4">
        <f t="shared" si="81"/>
        <v>0.29411764705882354</v>
      </c>
      <c r="O765" s="1">
        <f t="shared" si="82"/>
        <v>-2730</v>
      </c>
      <c r="P765" s="5">
        <f t="shared" si="83"/>
        <v>-0.42260061919504643</v>
      </c>
      <c r="Q765" s="1" t="str">
        <f>VLOOKUP(B765,dim_stores[#All],2,FALSE)</f>
        <v>Chennai</v>
      </c>
      <c r="R765" s="1" t="str">
        <f>VLOOKUP(D765,dim_products[#All],3,FALSE)</f>
        <v>Personal Care</v>
      </c>
      <c r="S765" s="5"/>
    </row>
    <row r="766" spans="1:19" x14ac:dyDescent="0.25">
      <c r="A766" s="1" t="s">
        <v>785</v>
      </c>
      <c r="B766" t="s">
        <v>56</v>
      </c>
      <c r="C766" t="s">
        <v>15</v>
      </c>
      <c r="D766" t="s">
        <v>48</v>
      </c>
      <c r="E766">
        <v>62</v>
      </c>
      <c r="F766" t="s">
        <v>12</v>
      </c>
      <c r="G766" s="1">
        <f t="shared" si="77"/>
        <v>31</v>
      </c>
      <c r="H766">
        <v>119</v>
      </c>
      <c r="I766" s="1">
        <f t="shared" si="78"/>
        <v>7378</v>
      </c>
      <c r="J766">
        <v>138</v>
      </c>
      <c r="K766" s="1">
        <f t="shared" si="79"/>
        <v>4278</v>
      </c>
      <c r="L766" s="1">
        <f>fact_events[[#This Row],[revenue_(before_promo)]]+fact_events[[#This Row],[revenue_(after_promo)]]</f>
        <v>11656</v>
      </c>
      <c r="M766" s="1">
        <f t="shared" si="80"/>
        <v>19</v>
      </c>
      <c r="N766" s="4">
        <f t="shared" si="81"/>
        <v>0.15966386554621848</v>
      </c>
      <c r="O766" s="1">
        <f t="shared" si="82"/>
        <v>-3100</v>
      </c>
      <c r="P766" s="5">
        <f t="shared" si="83"/>
        <v>-0.47987616099071206</v>
      </c>
      <c r="Q766" s="1" t="str">
        <f>VLOOKUP(B766,dim_stores[#All],2,FALSE)</f>
        <v>Chennai</v>
      </c>
      <c r="R766" s="1" t="str">
        <f>VLOOKUP(D766,dim_products[#All],3,FALSE)</f>
        <v>Personal Care</v>
      </c>
      <c r="S766" s="5"/>
    </row>
    <row r="767" spans="1:19" x14ac:dyDescent="0.25">
      <c r="A767" s="1" t="s">
        <v>786</v>
      </c>
      <c r="B767" t="s">
        <v>29</v>
      </c>
      <c r="C767" t="s">
        <v>10</v>
      </c>
      <c r="D767" t="s">
        <v>35</v>
      </c>
      <c r="E767">
        <v>350</v>
      </c>
      <c r="F767" t="s">
        <v>21</v>
      </c>
      <c r="G767" s="1">
        <f t="shared" si="77"/>
        <v>175</v>
      </c>
      <c r="H767">
        <v>94</v>
      </c>
      <c r="I767" s="1">
        <f t="shared" si="78"/>
        <v>32900</v>
      </c>
      <c r="J767">
        <v>371</v>
      </c>
      <c r="K767" s="1">
        <f t="shared" si="79"/>
        <v>64925</v>
      </c>
      <c r="L767" s="1">
        <f>fact_events[[#This Row],[revenue_(before_promo)]]+fact_events[[#This Row],[revenue_(after_promo)]]</f>
        <v>97825</v>
      </c>
      <c r="M767" s="1">
        <f t="shared" si="80"/>
        <v>277</v>
      </c>
      <c r="N767" s="4">
        <f t="shared" si="81"/>
        <v>2.9468085106382977</v>
      </c>
      <c r="O767" s="1">
        <f t="shared" si="82"/>
        <v>32025</v>
      </c>
      <c r="P767" s="5">
        <f t="shared" si="83"/>
        <v>4.9574303405572753</v>
      </c>
      <c r="Q767" s="1" t="str">
        <f>VLOOKUP(B767,dim_stores[#All],2,FALSE)</f>
        <v>Bengaluru</v>
      </c>
      <c r="R767" s="1" t="str">
        <f>VLOOKUP(D767,dim_products[#All],3,FALSE)</f>
        <v>Home Appliances</v>
      </c>
      <c r="S767" s="5"/>
    </row>
    <row r="768" spans="1:19" x14ac:dyDescent="0.25">
      <c r="A768" s="1" t="s">
        <v>787</v>
      </c>
      <c r="B768" t="s">
        <v>113</v>
      </c>
      <c r="C768" t="s">
        <v>15</v>
      </c>
      <c r="D768" t="s">
        <v>24</v>
      </c>
      <c r="E768">
        <v>3000</v>
      </c>
      <c r="F768" t="s">
        <v>25</v>
      </c>
      <c r="G768" s="1">
        <f t="shared" si="77"/>
        <v>2500</v>
      </c>
      <c r="H768">
        <v>316</v>
      </c>
      <c r="I768" s="1">
        <f t="shared" si="78"/>
        <v>948000</v>
      </c>
      <c r="J768">
        <v>859</v>
      </c>
      <c r="K768" s="1">
        <f t="shared" si="79"/>
        <v>2147500</v>
      </c>
      <c r="L768" s="1">
        <f>fact_events[[#This Row],[revenue_(before_promo)]]+fact_events[[#This Row],[revenue_(after_promo)]]</f>
        <v>3095500</v>
      </c>
      <c r="M768" s="1">
        <f t="shared" si="80"/>
        <v>543</v>
      </c>
      <c r="N768" s="4">
        <f t="shared" si="81"/>
        <v>1.7183544303797469</v>
      </c>
      <c r="O768" s="1">
        <f t="shared" si="82"/>
        <v>1199500</v>
      </c>
      <c r="P768" s="5">
        <f t="shared" si="83"/>
        <v>185.6811145510836</v>
      </c>
      <c r="Q768" s="1" t="str">
        <f>VLOOKUP(B768,dim_stores[#All],2,FALSE)</f>
        <v>Chennai</v>
      </c>
      <c r="R768" s="1" t="str">
        <f>VLOOKUP(D768,dim_products[#All],3,FALSE)</f>
        <v>Combo1</v>
      </c>
      <c r="S768" s="5"/>
    </row>
    <row r="769" spans="1:19" x14ac:dyDescent="0.25">
      <c r="A769" s="1" t="s">
        <v>788</v>
      </c>
      <c r="B769" t="s">
        <v>142</v>
      </c>
      <c r="C769" t="s">
        <v>15</v>
      </c>
      <c r="D769" t="s">
        <v>20</v>
      </c>
      <c r="E769">
        <v>300</v>
      </c>
      <c r="F769" t="s">
        <v>21</v>
      </c>
      <c r="G769" s="1">
        <f t="shared" si="77"/>
        <v>150</v>
      </c>
      <c r="H769">
        <v>47</v>
      </c>
      <c r="I769" s="1">
        <f t="shared" si="78"/>
        <v>14100</v>
      </c>
      <c r="J769">
        <v>157</v>
      </c>
      <c r="K769" s="1">
        <f t="shared" si="79"/>
        <v>23550</v>
      </c>
      <c r="L769" s="1">
        <f>fact_events[[#This Row],[revenue_(before_promo)]]+fact_events[[#This Row],[revenue_(after_promo)]]</f>
        <v>37650</v>
      </c>
      <c r="M769" s="1">
        <f t="shared" si="80"/>
        <v>110</v>
      </c>
      <c r="N769" s="4">
        <f t="shared" si="81"/>
        <v>2.3404255319148937</v>
      </c>
      <c r="O769" s="1">
        <f t="shared" si="82"/>
        <v>9450</v>
      </c>
      <c r="P769" s="5">
        <f t="shared" si="83"/>
        <v>1.4628482972136223</v>
      </c>
      <c r="Q769" s="1" t="str">
        <f>VLOOKUP(B769,dim_stores[#All],2,FALSE)</f>
        <v>Madurai</v>
      </c>
      <c r="R769" s="1" t="str">
        <f>VLOOKUP(D769,dim_products[#All],3,FALSE)</f>
        <v>Home Care</v>
      </c>
      <c r="S769" s="5"/>
    </row>
    <row r="770" spans="1:19" x14ac:dyDescent="0.25">
      <c r="A770" s="1" t="s">
        <v>789</v>
      </c>
      <c r="B770" t="s">
        <v>139</v>
      </c>
      <c r="C770" t="s">
        <v>10</v>
      </c>
      <c r="D770" t="s">
        <v>43</v>
      </c>
      <c r="E770">
        <v>415</v>
      </c>
      <c r="F770" t="s">
        <v>17</v>
      </c>
      <c r="G770" s="1">
        <f t="shared" ref="G770:G833" si="84">IF(F770="25% OFF", E770*(1-0.25),IF(F770="50% OFF", E770*(1-0.5),IF(F770="33% OFF", E770*(1-0.33),IF(F770="500 CAshback", E770-500,IF(F770="BOGOF", E770/2,E770)))))</f>
        <v>311.25</v>
      </c>
      <c r="H770">
        <v>33</v>
      </c>
      <c r="I770" s="1">
        <f t="shared" ref="I770:I833" si="85">E770*H770</f>
        <v>13695</v>
      </c>
      <c r="J770">
        <v>27</v>
      </c>
      <c r="K770" s="1">
        <f t="shared" ref="K770:K833" si="86">J770*G770</f>
        <v>8403.75</v>
      </c>
      <c r="L770" s="1">
        <f>fact_events[[#This Row],[revenue_(before_promo)]]+fact_events[[#This Row],[revenue_(after_promo)]]</f>
        <v>22098.75</v>
      </c>
      <c r="M770" s="1">
        <f t="shared" ref="M770:M833" si="87">J770-H770</f>
        <v>-6</v>
      </c>
      <c r="N770" s="4">
        <f t="shared" ref="N770:N833" si="88">M770/H770</f>
        <v>-0.18181818181818182</v>
      </c>
      <c r="O770" s="1">
        <f t="shared" ref="O770:O833" si="89">K770-I770</f>
        <v>-5291.25</v>
      </c>
      <c r="P770" s="5">
        <f t="shared" ref="P770:P833" si="90">O770/6460</f>
        <v>-0.81907894736842102</v>
      </c>
      <c r="Q770" s="1" t="str">
        <f>VLOOKUP(B770,dim_stores[#All],2,FALSE)</f>
        <v>Visakhapatnam</v>
      </c>
      <c r="R770" s="1" t="str">
        <f>VLOOKUP(D770,dim_products[#All],3,FALSE)</f>
        <v>Home Care</v>
      </c>
      <c r="S770" s="5"/>
    </row>
    <row r="771" spans="1:19" x14ac:dyDescent="0.25">
      <c r="A771" s="1" t="s">
        <v>790</v>
      </c>
      <c r="B771" t="s">
        <v>113</v>
      </c>
      <c r="C771" t="s">
        <v>15</v>
      </c>
      <c r="D771" t="s">
        <v>43</v>
      </c>
      <c r="E771">
        <v>415</v>
      </c>
      <c r="F771" t="s">
        <v>17</v>
      </c>
      <c r="G771" s="1">
        <f t="shared" si="84"/>
        <v>311.25</v>
      </c>
      <c r="H771">
        <v>99</v>
      </c>
      <c r="I771" s="1">
        <f t="shared" si="85"/>
        <v>41085</v>
      </c>
      <c r="J771">
        <v>87</v>
      </c>
      <c r="K771" s="1">
        <f t="shared" si="86"/>
        <v>27078.75</v>
      </c>
      <c r="L771" s="1">
        <f>fact_events[[#This Row],[revenue_(before_promo)]]+fact_events[[#This Row],[revenue_(after_promo)]]</f>
        <v>68163.75</v>
      </c>
      <c r="M771" s="1">
        <f t="shared" si="87"/>
        <v>-12</v>
      </c>
      <c r="N771" s="4">
        <f t="shared" si="88"/>
        <v>-0.12121212121212122</v>
      </c>
      <c r="O771" s="1">
        <f t="shared" si="89"/>
        <v>-14006.25</v>
      </c>
      <c r="P771" s="5">
        <f t="shared" si="90"/>
        <v>-2.1681501547987616</v>
      </c>
      <c r="Q771" s="1" t="str">
        <f>VLOOKUP(B771,dim_stores[#All],2,FALSE)</f>
        <v>Chennai</v>
      </c>
      <c r="R771" s="1" t="str">
        <f>VLOOKUP(D771,dim_products[#All],3,FALSE)</f>
        <v>Home Care</v>
      </c>
      <c r="S771" s="5"/>
    </row>
    <row r="772" spans="1:19" x14ac:dyDescent="0.25">
      <c r="A772" s="1" t="s">
        <v>791</v>
      </c>
      <c r="B772" t="s">
        <v>190</v>
      </c>
      <c r="C772" t="s">
        <v>10</v>
      </c>
      <c r="D772" t="s">
        <v>32</v>
      </c>
      <c r="E772">
        <v>50</v>
      </c>
      <c r="F772" t="s">
        <v>17</v>
      </c>
      <c r="G772" s="1">
        <f t="shared" si="84"/>
        <v>37.5</v>
      </c>
      <c r="H772">
        <v>16</v>
      </c>
      <c r="I772" s="1">
        <f t="shared" si="85"/>
        <v>800</v>
      </c>
      <c r="J772">
        <v>13</v>
      </c>
      <c r="K772" s="1">
        <f t="shared" si="86"/>
        <v>487.5</v>
      </c>
      <c r="L772" s="1">
        <f>fact_events[[#This Row],[revenue_(before_promo)]]+fact_events[[#This Row],[revenue_(after_promo)]]</f>
        <v>1287.5</v>
      </c>
      <c r="M772" s="1">
        <f t="shared" si="87"/>
        <v>-3</v>
      </c>
      <c r="N772" s="4">
        <f t="shared" si="88"/>
        <v>-0.1875</v>
      </c>
      <c r="O772" s="1">
        <f t="shared" si="89"/>
        <v>-312.5</v>
      </c>
      <c r="P772" s="5">
        <f t="shared" si="90"/>
        <v>-4.8374613003095979E-2</v>
      </c>
      <c r="Q772" s="1" t="str">
        <f>VLOOKUP(B772,dim_stores[#All],2,FALSE)</f>
        <v>Visakhapatnam</v>
      </c>
      <c r="R772" s="1" t="str">
        <f>VLOOKUP(D772,dim_products[#All],3,FALSE)</f>
        <v>Personal Care</v>
      </c>
      <c r="S772" s="5"/>
    </row>
    <row r="773" spans="1:19" x14ac:dyDescent="0.25">
      <c r="A773" s="1" t="s">
        <v>792</v>
      </c>
      <c r="B773" t="s">
        <v>107</v>
      </c>
      <c r="C773" t="s">
        <v>10</v>
      </c>
      <c r="D773" t="s">
        <v>11</v>
      </c>
      <c r="E773">
        <v>190</v>
      </c>
      <c r="F773" t="s">
        <v>12</v>
      </c>
      <c r="G773" s="1">
        <f t="shared" si="84"/>
        <v>95</v>
      </c>
      <c r="H773">
        <v>45</v>
      </c>
      <c r="I773" s="1">
        <f t="shared" si="85"/>
        <v>8550</v>
      </c>
      <c r="J773">
        <v>72</v>
      </c>
      <c r="K773" s="1">
        <f t="shared" si="86"/>
        <v>6840</v>
      </c>
      <c r="L773" s="1">
        <f>fact_events[[#This Row],[revenue_(before_promo)]]+fact_events[[#This Row],[revenue_(after_promo)]]</f>
        <v>15390</v>
      </c>
      <c r="M773" s="1">
        <f t="shared" si="87"/>
        <v>27</v>
      </c>
      <c r="N773" s="4">
        <f t="shared" si="88"/>
        <v>0.6</v>
      </c>
      <c r="O773" s="1">
        <f t="shared" si="89"/>
        <v>-1710</v>
      </c>
      <c r="P773" s="5">
        <f t="shared" si="90"/>
        <v>-0.26470588235294118</v>
      </c>
      <c r="Q773" s="1" t="str">
        <f>VLOOKUP(B773,dim_stores[#All],2,FALSE)</f>
        <v>Coimbatore</v>
      </c>
      <c r="R773" s="1" t="str">
        <f>VLOOKUP(D773,dim_products[#All],3,FALSE)</f>
        <v>Personal Care</v>
      </c>
      <c r="S773" s="5"/>
    </row>
    <row r="774" spans="1:19" x14ac:dyDescent="0.25">
      <c r="A774" s="1" t="s">
        <v>793</v>
      </c>
      <c r="B774" t="s">
        <v>56</v>
      </c>
      <c r="C774" t="s">
        <v>10</v>
      </c>
      <c r="D774" t="s">
        <v>68</v>
      </c>
      <c r="E774">
        <v>1020</v>
      </c>
      <c r="F774" t="s">
        <v>21</v>
      </c>
      <c r="G774" s="1">
        <f t="shared" si="84"/>
        <v>510</v>
      </c>
      <c r="H774">
        <v>105</v>
      </c>
      <c r="I774" s="1">
        <f t="shared" si="85"/>
        <v>107100</v>
      </c>
      <c r="J774">
        <v>407</v>
      </c>
      <c r="K774" s="1">
        <f t="shared" si="86"/>
        <v>207570</v>
      </c>
      <c r="L774" s="1">
        <f>fact_events[[#This Row],[revenue_(before_promo)]]+fact_events[[#This Row],[revenue_(after_promo)]]</f>
        <v>314670</v>
      </c>
      <c r="M774" s="1">
        <f t="shared" si="87"/>
        <v>302</v>
      </c>
      <c r="N774" s="4">
        <f t="shared" si="88"/>
        <v>2.8761904761904762</v>
      </c>
      <c r="O774" s="1">
        <f t="shared" si="89"/>
        <v>100470</v>
      </c>
      <c r="P774" s="5">
        <f t="shared" si="90"/>
        <v>15.552631578947368</v>
      </c>
      <c r="Q774" s="1" t="str">
        <f>VLOOKUP(B774,dim_stores[#All],2,FALSE)</f>
        <v>Chennai</v>
      </c>
      <c r="R774" s="1" t="str">
        <f>VLOOKUP(D774,dim_products[#All],3,FALSE)</f>
        <v>Home Appliances</v>
      </c>
      <c r="S774" s="5"/>
    </row>
    <row r="775" spans="1:19" x14ac:dyDescent="0.25">
      <c r="A775" s="1" t="s">
        <v>794</v>
      </c>
      <c r="B775" t="s">
        <v>190</v>
      </c>
      <c r="C775" t="s">
        <v>10</v>
      </c>
      <c r="D775" t="s">
        <v>53</v>
      </c>
      <c r="E775">
        <v>860</v>
      </c>
      <c r="F775" t="s">
        <v>54</v>
      </c>
      <c r="G775" s="1">
        <f t="shared" si="84"/>
        <v>576.19999999999993</v>
      </c>
      <c r="H775">
        <v>408</v>
      </c>
      <c r="I775" s="1">
        <f t="shared" si="85"/>
        <v>350880</v>
      </c>
      <c r="J775">
        <v>632</v>
      </c>
      <c r="K775" s="1">
        <f t="shared" si="86"/>
        <v>364158.39999999997</v>
      </c>
      <c r="L775" s="1">
        <f>fact_events[[#This Row],[revenue_(before_promo)]]+fact_events[[#This Row],[revenue_(after_promo)]]</f>
        <v>715038.39999999991</v>
      </c>
      <c r="M775" s="1">
        <f t="shared" si="87"/>
        <v>224</v>
      </c>
      <c r="N775" s="4">
        <f t="shared" si="88"/>
        <v>0.5490196078431373</v>
      </c>
      <c r="O775" s="1">
        <f t="shared" si="89"/>
        <v>13278.399999999965</v>
      </c>
      <c r="P775" s="5">
        <f t="shared" si="90"/>
        <v>2.0554798761609852</v>
      </c>
      <c r="Q775" s="1" t="str">
        <f>VLOOKUP(B775,dim_stores[#All],2,FALSE)</f>
        <v>Visakhapatnam</v>
      </c>
      <c r="R775" s="1" t="str">
        <f>VLOOKUP(D775,dim_products[#All],3,FALSE)</f>
        <v>Grocery &amp; Staples</v>
      </c>
      <c r="S775" s="5"/>
    </row>
    <row r="776" spans="1:19" x14ac:dyDescent="0.25">
      <c r="A776" s="1" t="s">
        <v>795</v>
      </c>
      <c r="B776" t="s">
        <v>31</v>
      </c>
      <c r="C776" t="s">
        <v>10</v>
      </c>
      <c r="D776" t="s">
        <v>38</v>
      </c>
      <c r="E776">
        <v>1190</v>
      </c>
      <c r="F776" t="s">
        <v>21</v>
      </c>
      <c r="G776" s="1">
        <f t="shared" si="84"/>
        <v>595</v>
      </c>
      <c r="H776">
        <v>27</v>
      </c>
      <c r="I776" s="1">
        <f t="shared" si="85"/>
        <v>32130</v>
      </c>
      <c r="J776">
        <v>107</v>
      </c>
      <c r="K776" s="1">
        <f t="shared" si="86"/>
        <v>63665</v>
      </c>
      <c r="L776" s="1">
        <f>fact_events[[#This Row],[revenue_(before_promo)]]+fact_events[[#This Row],[revenue_(after_promo)]]</f>
        <v>95795</v>
      </c>
      <c r="M776" s="1">
        <f t="shared" si="87"/>
        <v>80</v>
      </c>
      <c r="N776" s="4">
        <f t="shared" si="88"/>
        <v>2.9629629629629628</v>
      </c>
      <c r="O776" s="1">
        <f t="shared" si="89"/>
        <v>31535</v>
      </c>
      <c r="P776" s="5">
        <f t="shared" si="90"/>
        <v>4.8815789473684212</v>
      </c>
      <c r="Q776" s="1" t="str">
        <f>VLOOKUP(B776,dim_stores[#All],2,FALSE)</f>
        <v>Visakhapatnam</v>
      </c>
      <c r="R776" s="1" t="str">
        <f>VLOOKUP(D776,dim_products[#All],3,FALSE)</f>
        <v>Home Care</v>
      </c>
      <c r="S776" s="5"/>
    </row>
    <row r="777" spans="1:19" x14ac:dyDescent="0.25">
      <c r="A777" s="1" t="s">
        <v>1481</v>
      </c>
      <c r="B777" t="s">
        <v>47</v>
      </c>
      <c r="C777" t="s">
        <v>15</v>
      </c>
      <c r="D777" t="s">
        <v>16</v>
      </c>
      <c r="E777">
        <v>156</v>
      </c>
      <c r="F777" t="s">
        <v>17</v>
      </c>
      <c r="G777" s="1">
        <f t="shared" si="84"/>
        <v>117</v>
      </c>
      <c r="H777">
        <v>334</v>
      </c>
      <c r="I777" s="1">
        <f t="shared" si="85"/>
        <v>52104</v>
      </c>
      <c r="J777">
        <v>260</v>
      </c>
      <c r="K777" s="1">
        <f t="shared" si="86"/>
        <v>30420</v>
      </c>
      <c r="L777" s="1">
        <f>fact_events[[#This Row],[revenue_(before_promo)]]+fact_events[[#This Row],[revenue_(after_promo)]]</f>
        <v>82524</v>
      </c>
      <c r="M777" s="1">
        <f t="shared" si="87"/>
        <v>-74</v>
      </c>
      <c r="N777" s="4">
        <f t="shared" si="88"/>
        <v>-0.22155688622754491</v>
      </c>
      <c r="O777" s="1">
        <f t="shared" si="89"/>
        <v>-21684</v>
      </c>
      <c r="P777" s="5">
        <f t="shared" si="90"/>
        <v>-3.3566563467492259</v>
      </c>
      <c r="Q777" s="1" t="str">
        <f>VLOOKUP(B777,dim_stores[#All],2,FALSE)</f>
        <v>Chennai</v>
      </c>
      <c r="R777" s="1" t="str">
        <f>VLOOKUP(D777,dim_products[#All],3,FALSE)</f>
        <v>Grocery &amp; Staples</v>
      </c>
      <c r="S777" s="5"/>
    </row>
    <row r="778" spans="1:19" x14ac:dyDescent="0.25">
      <c r="A778" s="1" t="s">
        <v>796</v>
      </c>
      <c r="B778" t="s">
        <v>107</v>
      </c>
      <c r="C778" t="s">
        <v>10</v>
      </c>
      <c r="D778" t="s">
        <v>51</v>
      </c>
      <c r="E778">
        <v>370</v>
      </c>
      <c r="F778" t="s">
        <v>21</v>
      </c>
      <c r="G778" s="1">
        <f t="shared" si="84"/>
        <v>185</v>
      </c>
      <c r="H778">
        <v>367</v>
      </c>
      <c r="I778" s="1">
        <f t="shared" si="85"/>
        <v>135790</v>
      </c>
      <c r="J778">
        <v>1423</v>
      </c>
      <c r="K778" s="1">
        <f t="shared" si="86"/>
        <v>263255</v>
      </c>
      <c r="L778" s="1">
        <f>fact_events[[#This Row],[revenue_(before_promo)]]+fact_events[[#This Row],[revenue_(after_promo)]]</f>
        <v>399045</v>
      </c>
      <c r="M778" s="1">
        <f t="shared" si="87"/>
        <v>1056</v>
      </c>
      <c r="N778" s="4">
        <f t="shared" si="88"/>
        <v>2.877384196185286</v>
      </c>
      <c r="O778" s="1">
        <f t="shared" si="89"/>
        <v>127465</v>
      </c>
      <c r="P778" s="5">
        <f t="shared" si="90"/>
        <v>19.731424148606813</v>
      </c>
      <c r="Q778" s="1" t="str">
        <f>VLOOKUP(B778,dim_stores[#All],2,FALSE)</f>
        <v>Coimbatore</v>
      </c>
      <c r="R778" s="1" t="str">
        <f>VLOOKUP(D778,dim_products[#All],3,FALSE)</f>
        <v>Grocery &amp; Staples</v>
      </c>
      <c r="S778" s="5"/>
    </row>
    <row r="779" spans="1:19" x14ac:dyDescent="0.25">
      <c r="A779" s="1" t="s">
        <v>797</v>
      </c>
      <c r="B779" t="s">
        <v>139</v>
      </c>
      <c r="C779" t="s">
        <v>10</v>
      </c>
      <c r="D779" t="s">
        <v>28</v>
      </c>
      <c r="E779">
        <v>55</v>
      </c>
      <c r="F779" t="s">
        <v>17</v>
      </c>
      <c r="G779" s="1">
        <f t="shared" si="84"/>
        <v>41.25</v>
      </c>
      <c r="H779">
        <v>19</v>
      </c>
      <c r="I779" s="1">
        <f t="shared" si="85"/>
        <v>1045</v>
      </c>
      <c r="J779">
        <v>15</v>
      </c>
      <c r="K779" s="1">
        <f t="shared" si="86"/>
        <v>618.75</v>
      </c>
      <c r="L779" s="1">
        <f>fact_events[[#This Row],[revenue_(before_promo)]]+fact_events[[#This Row],[revenue_(after_promo)]]</f>
        <v>1663.75</v>
      </c>
      <c r="M779" s="1">
        <f t="shared" si="87"/>
        <v>-4</v>
      </c>
      <c r="N779" s="4">
        <f t="shared" si="88"/>
        <v>-0.21052631578947367</v>
      </c>
      <c r="O779" s="1">
        <f t="shared" si="89"/>
        <v>-426.25</v>
      </c>
      <c r="P779" s="5">
        <f t="shared" si="90"/>
        <v>-6.5982972136222909E-2</v>
      </c>
      <c r="Q779" s="1" t="str">
        <f>VLOOKUP(B779,dim_stores[#All],2,FALSE)</f>
        <v>Visakhapatnam</v>
      </c>
      <c r="R779" s="1" t="str">
        <f>VLOOKUP(D779,dim_products[#All],3,FALSE)</f>
        <v>Home Care</v>
      </c>
      <c r="S779" s="5"/>
    </row>
    <row r="780" spans="1:19" x14ac:dyDescent="0.25">
      <c r="A780" s="1" t="s">
        <v>798</v>
      </c>
      <c r="B780" t="s">
        <v>207</v>
      </c>
      <c r="C780" t="s">
        <v>15</v>
      </c>
      <c r="D780" t="s">
        <v>53</v>
      </c>
      <c r="E780">
        <v>860</v>
      </c>
      <c r="F780" t="s">
        <v>54</v>
      </c>
      <c r="G780" s="1">
        <f t="shared" si="84"/>
        <v>576.19999999999993</v>
      </c>
      <c r="H780">
        <v>367</v>
      </c>
      <c r="I780" s="1">
        <f t="shared" si="85"/>
        <v>315620</v>
      </c>
      <c r="J780">
        <v>601</v>
      </c>
      <c r="K780" s="1">
        <f t="shared" si="86"/>
        <v>346296.19999999995</v>
      </c>
      <c r="L780" s="1">
        <f>fact_events[[#This Row],[revenue_(before_promo)]]+fact_events[[#This Row],[revenue_(after_promo)]]</f>
        <v>661916.19999999995</v>
      </c>
      <c r="M780" s="1">
        <f t="shared" si="87"/>
        <v>234</v>
      </c>
      <c r="N780" s="4">
        <f t="shared" si="88"/>
        <v>0.63760217983651224</v>
      </c>
      <c r="O780" s="1">
        <f t="shared" si="89"/>
        <v>30676.199999999953</v>
      </c>
      <c r="P780" s="5">
        <f t="shared" si="90"/>
        <v>4.748637770897826</v>
      </c>
      <c r="Q780" s="1" t="str">
        <f>VLOOKUP(B780,dim_stores[#All],2,FALSE)</f>
        <v>Hyderabad</v>
      </c>
      <c r="R780" s="1" t="str">
        <f>VLOOKUP(D780,dim_products[#All],3,FALSE)</f>
        <v>Grocery &amp; Staples</v>
      </c>
      <c r="S780" s="5"/>
    </row>
    <row r="781" spans="1:19" x14ac:dyDescent="0.25">
      <c r="A781" s="1" t="s">
        <v>799</v>
      </c>
      <c r="B781" t="s">
        <v>65</v>
      </c>
      <c r="C781" t="s">
        <v>10</v>
      </c>
      <c r="D781" t="s">
        <v>51</v>
      </c>
      <c r="E781">
        <v>370</v>
      </c>
      <c r="F781" t="s">
        <v>21</v>
      </c>
      <c r="G781" s="1">
        <f t="shared" si="84"/>
        <v>185</v>
      </c>
      <c r="H781">
        <v>412</v>
      </c>
      <c r="I781" s="1">
        <f t="shared" si="85"/>
        <v>152440</v>
      </c>
      <c r="J781">
        <v>1615</v>
      </c>
      <c r="K781" s="1">
        <f t="shared" si="86"/>
        <v>298775</v>
      </c>
      <c r="L781" s="1">
        <f>fact_events[[#This Row],[revenue_(before_promo)]]+fact_events[[#This Row],[revenue_(after_promo)]]</f>
        <v>451215</v>
      </c>
      <c r="M781" s="1">
        <f t="shared" si="87"/>
        <v>1203</v>
      </c>
      <c r="N781" s="4">
        <f t="shared" si="88"/>
        <v>2.9199029126213594</v>
      </c>
      <c r="O781" s="1">
        <f t="shared" si="89"/>
        <v>146335</v>
      </c>
      <c r="P781" s="5">
        <f t="shared" si="90"/>
        <v>22.652476780185758</v>
      </c>
      <c r="Q781" s="1" t="str">
        <f>VLOOKUP(B781,dim_stores[#All],2,FALSE)</f>
        <v>Hyderabad</v>
      </c>
      <c r="R781" s="1" t="str">
        <f>VLOOKUP(D781,dim_products[#All],3,FALSE)</f>
        <v>Grocery &amp; Staples</v>
      </c>
      <c r="S781" s="5"/>
    </row>
    <row r="782" spans="1:19" x14ac:dyDescent="0.25">
      <c r="A782" s="1" t="s">
        <v>800</v>
      </c>
      <c r="B782" t="s">
        <v>93</v>
      </c>
      <c r="C782" t="s">
        <v>15</v>
      </c>
      <c r="D782" t="s">
        <v>53</v>
      </c>
      <c r="E782">
        <v>860</v>
      </c>
      <c r="F782" t="s">
        <v>54</v>
      </c>
      <c r="G782" s="1">
        <f t="shared" si="84"/>
        <v>576.19999999999993</v>
      </c>
      <c r="H782">
        <v>351</v>
      </c>
      <c r="I782" s="1">
        <f t="shared" si="85"/>
        <v>301860</v>
      </c>
      <c r="J782">
        <v>526</v>
      </c>
      <c r="K782" s="1">
        <f t="shared" si="86"/>
        <v>303081.19999999995</v>
      </c>
      <c r="L782" s="1">
        <f>fact_events[[#This Row],[revenue_(before_promo)]]+fact_events[[#This Row],[revenue_(after_promo)]]</f>
        <v>604941.19999999995</v>
      </c>
      <c r="M782" s="1">
        <f t="shared" si="87"/>
        <v>175</v>
      </c>
      <c r="N782" s="4">
        <f t="shared" si="88"/>
        <v>0.4985754985754986</v>
      </c>
      <c r="O782" s="1">
        <f t="shared" si="89"/>
        <v>1221.1999999999534</v>
      </c>
      <c r="P782" s="5">
        <f t="shared" si="90"/>
        <v>0.18904024767801136</v>
      </c>
      <c r="Q782" s="1" t="str">
        <f>VLOOKUP(B782,dim_stores[#All],2,FALSE)</f>
        <v>Bengaluru</v>
      </c>
      <c r="R782" s="1" t="str">
        <f>VLOOKUP(D782,dim_products[#All],3,FALSE)</f>
        <v>Grocery &amp; Staples</v>
      </c>
      <c r="S782" s="5"/>
    </row>
    <row r="783" spans="1:19" x14ac:dyDescent="0.25">
      <c r="A783" s="1" t="s">
        <v>801</v>
      </c>
      <c r="B783" t="s">
        <v>9</v>
      </c>
      <c r="C783" t="s">
        <v>15</v>
      </c>
      <c r="D783" t="s">
        <v>61</v>
      </c>
      <c r="E783">
        <v>172</v>
      </c>
      <c r="F783" t="s">
        <v>54</v>
      </c>
      <c r="G783" s="1">
        <f t="shared" si="84"/>
        <v>115.23999999999998</v>
      </c>
      <c r="H783">
        <v>190</v>
      </c>
      <c r="I783" s="1">
        <f t="shared" si="85"/>
        <v>32680</v>
      </c>
      <c r="J783">
        <v>313</v>
      </c>
      <c r="K783" s="1">
        <f t="shared" si="86"/>
        <v>36070.119999999995</v>
      </c>
      <c r="L783" s="1">
        <f>fact_events[[#This Row],[revenue_(before_promo)]]+fact_events[[#This Row],[revenue_(after_promo)]]</f>
        <v>68750.12</v>
      </c>
      <c r="M783" s="1">
        <f t="shared" si="87"/>
        <v>123</v>
      </c>
      <c r="N783" s="4">
        <f t="shared" si="88"/>
        <v>0.64736842105263159</v>
      </c>
      <c r="O783" s="1">
        <f t="shared" si="89"/>
        <v>3390.1199999999953</v>
      </c>
      <c r="P783" s="5">
        <f t="shared" si="90"/>
        <v>0.52478637770897762</v>
      </c>
      <c r="Q783" s="1" t="str">
        <f>VLOOKUP(B783,dim_stores[#All],2,FALSE)</f>
        <v>Coimbatore</v>
      </c>
      <c r="R783" s="1" t="str">
        <f>VLOOKUP(D783,dim_products[#All],3,FALSE)</f>
        <v>Grocery &amp; Staples</v>
      </c>
      <c r="S783" s="5"/>
    </row>
    <row r="784" spans="1:19" x14ac:dyDescent="0.25">
      <c r="A784" s="1" t="s">
        <v>1481</v>
      </c>
      <c r="B784" t="s">
        <v>89</v>
      </c>
      <c r="C784" t="s">
        <v>15</v>
      </c>
      <c r="D784" t="s">
        <v>68</v>
      </c>
      <c r="E784">
        <v>1020</v>
      </c>
      <c r="F784" t="s">
        <v>21</v>
      </c>
      <c r="G784" s="1">
        <f t="shared" si="84"/>
        <v>510</v>
      </c>
      <c r="H784">
        <v>24</v>
      </c>
      <c r="I784" s="1">
        <f t="shared" si="85"/>
        <v>24480</v>
      </c>
      <c r="J784">
        <v>80</v>
      </c>
      <c r="K784" s="1">
        <f t="shared" si="86"/>
        <v>40800</v>
      </c>
      <c r="L784" s="1">
        <f>fact_events[[#This Row],[revenue_(before_promo)]]+fact_events[[#This Row],[revenue_(after_promo)]]</f>
        <v>65280</v>
      </c>
      <c r="M784" s="1">
        <f t="shared" si="87"/>
        <v>56</v>
      </c>
      <c r="N784" s="4">
        <f t="shared" si="88"/>
        <v>2.3333333333333335</v>
      </c>
      <c r="O784" s="1">
        <f t="shared" si="89"/>
        <v>16320</v>
      </c>
      <c r="P784" s="5">
        <f t="shared" si="90"/>
        <v>2.5263157894736841</v>
      </c>
      <c r="Q784" s="1" t="str">
        <f>VLOOKUP(B784,dim_stores[#All],2,FALSE)</f>
        <v>Vijayawada</v>
      </c>
      <c r="R784" s="1" t="str">
        <f>VLOOKUP(D784,dim_products[#All],3,FALSE)</f>
        <v>Home Appliances</v>
      </c>
      <c r="S784" s="5"/>
    </row>
    <row r="785" spans="1:19" x14ac:dyDescent="0.25">
      <c r="A785" s="1" t="s">
        <v>802</v>
      </c>
      <c r="B785" t="s">
        <v>113</v>
      </c>
      <c r="C785" t="s">
        <v>10</v>
      </c>
      <c r="D785" t="s">
        <v>32</v>
      </c>
      <c r="E785">
        <v>50</v>
      </c>
      <c r="F785" t="s">
        <v>17</v>
      </c>
      <c r="G785" s="1">
        <f t="shared" si="84"/>
        <v>37.5</v>
      </c>
      <c r="H785">
        <v>40</v>
      </c>
      <c r="I785" s="1">
        <f t="shared" si="85"/>
        <v>2000</v>
      </c>
      <c r="J785">
        <v>33</v>
      </c>
      <c r="K785" s="1">
        <f t="shared" si="86"/>
        <v>1237.5</v>
      </c>
      <c r="L785" s="1">
        <f>fact_events[[#This Row],[revenue_(before_promo)]]+fact_events[[#This Row],[revenue_(after_promo)]]</f>
        <v>3237.5</v>
      </c>
      <c r="M785" s="1">
        <f t="shared" si="87"/>
        <v>-7</v>
      </c>
      <c r="N785" s="4">
        <f t="shared" si="88"/>
        <v>-0.17499999999999999</v>
      </c>
      <c r="O785" s="1">
        <f t="shared" si="89"/>
        <v>-762.5</v>
      </c>
      <c r="P785" s="5">
        <f t="shared" si="90"/>
        <v>-0.11803405572755418</v>
      </c>
      <c r="Q785" s="1" t="str">
        <f>VLOOKUP(B785,dim_stores[#All],2,FALSE)</f>
        <v>Chennai</v>
      </c>
      <c r="R785" s="1" t="str">
        <f>VLOOKUP(D785,dim_products[#All],3,FALSE)</f>
        <v>Personal Care</v>
      </c>
      <c r="S785" s="5"/>
    </row>
    <row r="786" spans="1:19" x14ac:dyDescent="0.25">
      <c r="A786" s="1" t="s">
        <v>803</v>
      </c>
      <c r="B786" t="s">
        <v>34</v>
      </c>
      <c r="C786" t="s">
        <v>15</v>
      </c>
      <c r="D786" t="s">
        <v>16</v>
      </c>
      <c r="E786">
        <v>156</v>
      </c>
      <c r="F786" t="s">
        <v>17</v>
      </c>
      <c r="G786" s="1">
        <f t="shared" si="84"/>
        <v>117</v>
      </c>
      <c r="H786">
        <v>341</v>
      </c>
      <c r="I786" s="1">
        <f t="shared" si="85"/>
        <v>53196</v>
      </c>
      <c r="J786">
        <v>327</v>
      </c>
      <c r="K786" s="1">
        <f t="shared" si="86"/>
        <v>38259</v>
      </c>
      <c r="L786" s="1">
        <f>fact_events[[#This Row],[revenue_(before_promo)]]+fact_events[[#This Row],[revenue_(after_promo)]]</f>
        <v>91455</v>
      </c>
      <c r="M786" s="1">
        <f t="shared" si="87"/>
        <v>-14</v>
      </c>
      <c r="N786" s="4">
        <f t="shared" si="88"/>
        <v>-4.1055718475073312E-2</v>
      </c>
      <c r="O786" s="1">
        <f t="shared" si="89"/>
        <v>-14937</v>
      </c>
      <c r="P786" s="5">
        <f t="shared" si="90"/>
        <v>-2.3122291021671826</v>
      </c>
      <c r="Q786" s="1" t="str">
        <f>VLOOKUP(B786,dim_stores[#All],2,FALSE)</f>
        <v>Hyderabad</v>
      </c>
      <c r="R786" s="1" t="str">
        <f>VLOOKUP(D786,dim_products[#All],3,FALSE)</f>
        <v>Grocery &amp; Staples</v>
      </c>
      <c r="S786" s="5"/>
    </row>
    <row r="787" spans="1:19" x14ac:dyDescent="0.25">
      <c r="A787" s="1" t="s">
        <v>804</v>
      </c>
      <c r="B787" t="s">
        <v>34</v>
      </c>
      <c r="C787" t="s">
        <v>15</v>
      </c>
      <c r="D787" t="s">
        <v>28</v>
      </c>
      <c r="E787">
        <v>55</v>
      </c>
      <c r="F787" t="s">
        <v>17</v>
      </c>
      <c r="G787" s="1">
        <f t="shared" si="84"/>
        <v>41.25</v>
      </c>
      <c r="H787">
        <v>106</v>
      </c>
      <c r="I787" s="1">
        <f t="shared" si="85"/>
        <v>5830</v>
      </c>
      <c r="J787">
        <v>101</v>
      </c>
      <c r="K787" s="1">
        <f t="shared" si="86"/>
        <v>4166.25</v>
      </c>
      <c r="L787" s="1">
        <f>fact_events[[#This Row],[revenue_(before_promo)]]+fact_events[[#This Row],[revenue_(after_promo)]]</f>
        <v>9996.25</v>
      </c>
      <c r="M787" s="1">
        <f t="shared" si="87"/>
        <v>-5</v>
      </c>
      <c r="N787" s="4">
        <f t="shared" si="88"/>
        <v>-4.716981132075472E-2</v>
      </c>
      <c r="O787" s="1">
        <f t="shared" si="89"/>
        <v>-1663.75</v>
      </c>
      <c r="P787" s="5">
        <f t="shared" si="90"/>
        <v>-0.25754643962848295</v>
      </c>
      <c r="Q787" s="1" t="str">
        <f>VLOOKUP(B787,dim_stores[#All],2,FALSE)</f>
        <v>Hyderabad</v>
      </c>
      <c r="R787" s="1" t="str">
        <f>VLOOKUP(D787,dim_products[#All],3,FALSE)</f>
        <v>Home Care</v>
      </c>
      <c r="S787" s="5"/>
    </row>
    <row r="788" spans="1:19" x14ac:dyDescent="0.25">
      <c r="A788" s="1" t="s">
        <v>805</v>
      </c>
      <c r="B788" t="s">
        <v>161</v>
      </c>
      <c r="C788" t="s">
        <v>10</v>
      </c>
      <c r="D788" t="s">
        <v>61</v>
      </c>
      <c r="E788">
        <v>172</v>
      </c>
      <c r="F788" t="s">
        <v>54</v>
      </c>
      <c r="G788" s="1">
        <f t="shared" si="84"/>
        <v>115.23999999999998</v>
      </c>
      <c r="H788">
        <v>256</v>
      </c>
      <c r="I788" s="1">
        <f t="shared" si="85"/>
        <v>44032</v>
      </c>
      <c r="J788">
        <v>358</v>
      </c>
      <c r="K788" s="1">
        <f t="shared" si="86"/>
        <v>41255.919999999991</v>
      </c>
      <c r="L788" s="1">
        <f>fact_events[[#This Row],[revenue_(before_promo)]]+fact_events[[#This Row],[revenue_(after_promo)]]</f>
        <v>85287.919999999984</v>
      </c>
      <c r="M788" s="1">
        <f t="shared" si="87"/>
        <v>102</v>
      </c>
      <c r="N788" s="4">
        <f t="shared" si="88"/>
        <v>0.3984375</v>
      </c>
      <c r="O788" s="1">
        <f t="shared" si="89"/>
        <v>-2776.080000000009</v>
      </c>
      <c r="P788" s="5">
        <f t="shared" si="90"/>
        <v>-0.42973374613003235</v>
      </c>
      <c r="Q788" s="1" t="str">
        <f>VLOOKUP(B788,dim_stores[#All],2,FALSE)</f>
        <v>Chennai</v>
      </c>
      <c r="R788" s="1" t="str">
        <f>VLOOKUP(D788,dim_products[#All],3,FALSE)</f>
        <v>Grocery &amp; Staples</v>
      </c>
      <c r="S788" s="5"/>
    </row>
    <row r="789" spans="1:19" x14ac:dyDescent="0.25">
      <c r="A789" s="1" t="s">
        <v>806</v>
      </c>
      <c r="B789" t="s">
        <v>50</v>
      </c>
      <c r="C789" t="s">
        <v>10</v>
      </c>
      <c r="D789" t="s">
        <v>61</v>
      </c>
      <c r="E789">
        <v>172</v>
      </c>
      <c r="F789" t="s">
        <v>54</v>
      </c>
      <c r="G789" s="1">
        <f t="shared" si="84"/>
        <v>115.23999999999998</v>
      </c>
      <c r="H789">
        <v>277</v>
      </c>
      <c r="I789" s="1">
        <f t="shared" si="85"/>
        <v>47644</v>
      </c>
      <c r="J789">
        <v>387</v>
      </c>
      <c r="K789" s="1">
        <f t="shared" si="86"/>
        <v>44597.87999999999</v>
      </c>
      <c r="L789" s="1">
        <f>fact_events[[#This Row],[revenue_(before_promo)]]+fact_events[[#This Row],[revenue_(after_promo)]]</f>
        <v>92241.87999999999</v>
      </c>
      <c r="M789" s="1">
        <f t="shared" si="87"/>
        <v>110</v>
      </c>
      <c r="N789" s="4">
        <f t="shared" si="88"/>
        <v>0.3971119133574007</v>
      </c>
      <c r="O789" s="1">
        <f t="shared" si="89"/>
        <v>-3046.1200000000099</v>
      </c>
      <c r="P789" s="5">
        <f t="shared" si="90"/>
        <v>-0.47153560371517184</v>
      </c>
      <c r="Q789" s="1" t="str">
        <f>VLOOKUP(B789,dim_stores[#All],2,FALSE)</f>
        <v>Bengaluru</v>
      </c>
      <c r="R789" s="1" t="str">
        <f>VLOOKUP(D789,dim_products[#All],3,FALSE)</f>
        <v>Grocery &amp; Staples</v>
      </c>
      <c r="S789" s="5"/>
    </row>
    <row r="790" spans="1:19" x14ac:dyDescent="0.25">
      <c r="A790" s="1" t="s">
        <v>807</v>
      </c>
      <c r="B790" t="s">
        <v>23</v>
      </c>
      <c r="C790" t="s">
        <v>10</v>
      </c>
      <c r="D790" t="s">
        <v>11</v>
      </c>
      <c r="E790">
        <v>190</v>
      </c>
      <c r="F790" t="s">
        <v>12</v>
      </c>
      <c r="G790" s="1">
        <f t="shared" si="84"/>
        <v>95</v>
      </c>
      <c r="H790">
        <v>28</v>
      </c>
      <c r="I790" s="1">
        <f t="shared" si="85"/>
        <v>5320</v>
      </c>
      <c r="J790">
        <v>31</v>
      </c>
      <c r="K790" s="1">
        <f t="shared" si="86"/>
        <v>2945</v>
      </c>
      <c r="L790" s="1">
        <f>fact_events[[#This Row],[revenue_(before_promo)]]+fact_events[[#This Row],[revenue_(after_promo)]]</f>
        <v>8265</v>
      </c>
      <c r="M790" s="1">
        <f t="shared" si="87"/>
        <v>3</v>
      </c>
      <c r="N790" s="4">
        <f t="shared" si="88"/>
        <v>0.10714285714285714</v>
      </c>
      <c r="O790" s="1">
        <f t="shared" si="89"/>
        <v>-2375</v>
      </c>
      <c r="P790" s="5">
        <f t="shared" si="90"/>
        <v>-0.36764705882352944</v>
      </c>
      <c r="Q790" s="1" t="str">
        <f>VLOOKUP(B790,dim_stores[#All],2,FALSE)</f>
        <v>Coimbatore</v>
      </c>
      <c r="R790" s="1" t="str">
        <f>VLOOKUP(D790,dim_products[#All],3,FALSE)</f>
        <v>Personal Care</v>
      </c>
      <c r="S790" s="5"/>
    </row>
    <row r="791" spans="1:19" x14ac:dyDescent="0.25">
      <c r="A791" s="1" t="s">
        <v>808</v>
      </c>
      <c r="B791" t="s">
        <v>212</v>
      </c>
      <c r="C791" t="s">
        <v>15</v>
      </c>
      <c r="D791" t="s">
        <v>53</v>
      </c>
      <c r="E791">
        <v>860</v>
      </c>
      <c r="F791" t="s">
        <v>54</v>
      </c>
      <c r="G791" s="1">
        <f t="shared" si="84"/>
        <v>576.19999999999993</v>
      </c>
      <c r="H791">
        <v>336</v>
      </c>
      <c r="I791" s="1">
        <f t="shared" si="85"/>
        <v>288960</v>
      </c>
      <c r="J791">
        <v>577</v>
      </c>
      <c r="K791" s="1">
        <f t="shared" si="86"/>
        <v>332467.39999999997</v>
      </c>
      <c r="L791" s="1">
        <f>fact_events[[#This Row],[revenue_(before_promo)]]+fact_events[[#This Row],[revenue_(after_promo)]]</f>
        <v>621427.39999999991</v>
      </c>
      <c r="M791" s="1">
        <f t="shared" si="87"/>
        <v>241</v>
      </c>
      <c r="N791" s="4">
        <f t="shared" si="88"/>
        <v>0.71726190476190477</v>
      </c>
      <c r="O791" s="1">
        <f t="shared" si="89"/>
        <v>43507.399999999965</v>
      </c>
      <c r="P791" s="5">
        <f t="shared" si="90"/>
        <v>6.7348916408668673</v>
      </c>
      <c r="Q791" s="1" t="str">
        <f>VLOOKUP(B791,dim_stores[#All],2,FALSE)</f>
        <v>Bengaluru</v>
      </c>
      <c r="R791" s="1" t="str">
        <f>VLOOKUP(D791,dim_products[#All],3,FALSE)</f>
        <v>Grocery &amp; Staples</v>
      </c>
      <c r="S791" s="5"/>
    </row>
    <row r="792" spans="1:19" x14ac:dyDescent="0.25">
      <c r="A792" s="1" t="s">
        <v>809</v>
      </c>
      <c r="B792" t="s">
        <v>84</v>
      </c>
      <c r="C792" t="s">
        <v>15</v>
      </c>
      <c r="D792" t="s">
        <v>38</v>
      </c>
      <c r="E792">
        <v>1190</v>
      </c>
      <c r="F792" t="s">
        <v>21</v>
      </c>
      <c r="G792" s="1">
        <f t="shared" si="84"/>
        <v>595</v>
      </c>
      <c r="H792">
        <v>47</v>
      </c>
      <c r="I792" s="1">
        <f t="shared" si="85"/>
        <v>55930</v>
      </c>
      <c r="J792">
        <v>184</v>
      </c>
      <c r="K792" s="1">
        <f t="shared" si="86"/>
        <v>109480</v>
      </c>
      <c r="L792" s="1">
        <f>fact_events[[#This Row],[revenue_(before_promo)]]+fact_events[[#This Row],[revenue_(after_promo)]]</f>
        <v>165410</v>
      </c>
      <c r="M792" s="1">
        <f t="shared" si="87"/>
        <v>137</v>
      </c>
      <c r="N792" s="4">
        <f t="shared" si="88"/>
        <v>2.9148936170212765</v>
      </c>
      <c r="O792" s="1">
        <f t="shared" si="89"/>
        <v>53550</v>
      </c>
      <c r="P792" s="5">
        <f t="shared" si="90"/>
        <v>8.2894736842105257</v>
      </c>
      <c r="Q792" s="1" t="str">
        <f>VLOOKUP(B792,dim_stores[#All],2,FALSE)</f>
        <v>Mysuru</v>
      </c>
      <c r="R792" s="1" t="str">
        <f>VLOOKUP(D792,dim_products[#All],3,FALSE)</f>
        <v>Home Care</v>
      </c>
      <c r="S792" s="5"/>
    </row>
    <row r="793" spans="1:19" x14ac:dyDescent="0.25">
      <c r="A793" s="1" t="s">
        <v>810</v>
      </c>
      <c r="B793" t="s">
        <v>34</v>
      </c>
      <c r="C793" t="s">
        <v>10</v>
      </c>
      <c r="D793" t="s">
        <v>53</v>
      </c>
      <c r="E793">
        <v>860</v>
      </c>
      <c r="F793" t="s">
        <v>54</v>
      </c>
      <c r="G793" s="1">
        <f t="shared" si="84"/>
        <v>576.19999999999993</v>
      </c>
      <c r="H793">
        <v>594</v>
      </c>
      <c r="I793" s="1">
        <f t="shared" si="85"/>
        <v>510840</v>
      </c>
      <c r="J793">
        <v>819</v>
      </c>
      <c r="K793" s="1">
        <f t="shared" si="86"/>
        <v>471907.79999999993</v>
      </c>
      <c r="L793" s="1">
        <f>fact_events[[#This Row],[revenue_(before_promo)]]+fact_events[[#This Row],[revenue_(after_promo)]]</f>
        <v>982747.79999999993</v>
      </c>
      <c r="M793" s="1">
        <f t="shared" si="87"/>
        <v>225</v>
      </c>
      <c r="N793" s="4">
        <f t="shared" si="88"/>
        <v>0.37878787878787878</v>
      </c>
      <c r="O793" s="1">
        <f t="shared" si="89"/>
        <v>-38932.20000000007</v>
      </c>
      <c r="P793" s="5">
        <f t="shared" si="90"/>
        <v>-6.0266563467492364</v>
      </c>
      <c r="Q793" s="1" t="str">
        <f>VLOOKUP(B793,dim_stores[#All],2,FALSE)</f>
        <v>Hyderabad</v>
      </c>
      <c r="R793" s="1" t="str">
        <f>VLOOKUP(D793,dim_products[#All],3,FALSE)</f>
        <v>Grocery &amp; Staples</v>
      </c>
      <c r="S793" s="5"/>
    </row>
    <row r="794" spans="1:19" x14ac:dyDescent="0.25">
      <c r="A794" s="1" t="s">
        <v>811</v>
      </c>
      <c r="B794" t="s">
        <v>23</v>
      </c>
      <c r="C794" t="s">
        <v>15</v>
      </c>
      <c r="D794" t="s">
        <v>85</v>
      </c>
      <c r="E794">
        <v>110</v>
      </c>
      <c r="F794" t="s">
        <v>12</v>
      </c>
      <c r="G794" s="1">
        <f t="shared" si="84"/>
        <v>55</v>
      </c>
      <c r="H794">
        <v>59</v>
      </c>
      <c r="I794" s="1">
        <f t="shared" si="85"/>
        <v>6490</v>
      </c>
      <c r="J794">
        <v>69</v>
      </c>
      <c r="K794" s="1">
        <f t="shared" si="86"/>
        <v>3795</v>
      </c>
      <c r="L794" s="1">
        <f>fact_events[[#This Row],[revenue_(before_promo)]]+fact_events[[#This Row],[revenue_(after_promo)]]</f>
        <v>10285</v>
      </c>
      <c r="M794" s="1">
        <f t="shared" si="87"/>
        <v>10</v>
      </c>
      <c r="N794" s="4">
        <f t="shared" si="88"/>
        <v>0.16949152542372881</v>
      </c>
      <c r="O794" s="1">
        <f t="shared" si="89"/>
        <v>-2695</v>
      </c>
      <c r="P794" s="5">
        <f t="shared" si="90"/>
        <v>-0.41718266253869968</v>
      </c>
      <c r="Q794" s="1" t="str">
        <f>VLOOKUP(B794,dim_stores[#All],2,FALSE)</f>
        <v>Coimbatore</v>
      </c>
      <c r="R794" s="1" t="str">
        <f>VLOOKUP(D794,dim_products[#All],3,FALSE)</f>
        <v>Personal Care</v>
      </c>
      <c r="S794" s="5"/>
    </row>
    <row r="795" spans="1:19" x14ac:dyDescent="0.25">
      <c r="A795" s="1" t="s">
        <v>812</v>
      </c>
      <c r="B795" t="s">
        <v>212</v>
      </c>
      <c r="C795" t="s">
        <v>10</v>
      </c>
      <c r="D795" t="s">
        <v>32</v>
      </c>
      <c r="E795">
        <v>50</v>
      </c>
      <c r="F795" t="s">
        <v>17</v>
      </c>
      <c r="G795" s="1">
        <f t="shared" si="84"/>
        <v>37.5</v>
      </c>
      <c r="H795">
        <v>40</v>
      </c>
      <c r="I795" s="1">
        <f t="shared" si="85"/>
        <v>2000</v>
      </c>
      <c r="J795">
        <v>33</v>
      </c>
      <c r="K795" s="1">
        <f t="shared" si="86"/>
        <v>1237.5</v>
      </c>
      <c r="L795" s="1">
        <f>fact_events[[#This Row],[revenue_(before_promo)]]+fact_events[[#This Row],[revenue_(after_promo)]]</f>
        <v>3237.5</v>
      </c>
      <c r="M795" s="1">
        <f t="shared" si="87"/>
        <v>-7</v>
      </c>
      <c r="N795" s="4">
        <f t="shared" si="88"/>
        <v>-0.17499999999999999</v>
      </c>
      <c r="O795" s="1">
        <f t="shared" si="89"/>
        <v>-762.5</v>
      </c>
      <c r="P795" s="5">
        <f t="shared" si="90"/>
        <v>-0.11803405572755418</v>
      </c>
      <c r="Q795" s="1" t="str">
        <f>VLOOKUP(B795,dim_stores[#All],2,FALSE)</f>
        <v>Bengaluru</v>
      </c>
      <c r="R795" s="1" t="str">
        <f>VLOOKUP(D795,dim_products[#All],3,FALSE)</f>
        <v>Personal Care</v>
      </c>
      <c r="S795" s="5"/>
    </row>
    <row r="796" spans="1:19" x14ac:dyDescent="0.25">
      <c r="A796" s="1" t="s">
        <v>813</v>
      </c>
      <c r="B796" t="s">
        <v>40</v>
      </c>
      <c r="C796" t="s">
        <v>15</v>
      </c>
      <c r="D796" t="s">
        <v>24</v>
      </c>
      <c r="E796">
        <v>3000</v>
      </c>
      <c r="F796" t="s">
        <v>25</v>
      </c>
      <c r="G796" s="1">
        <f t="shared" si="84"/>
        <v>2500</v>
      </c>
      <c r="H796">
        <v>315</v>
      </c>
      <c r="I796" s="1">
        <f t="shared" si="85"/>
        <v>945000</v>
      </c>
      <c r="J796">
        <v>976</v>
      </c>
      <c r="K796" s="1">
        <f t="shared" si="86"/>
        <v>2440000</v>
      </c>
      <c r="L796" s="1">
        <f>fact_events[[#This Row],[revenue_(before_promo)]]+fact_events[[#This Row],[revenue_(after_promo)]]</f>
        <v>3385000</v>
      </c>
      <c r="M796" s="1">
        <f t="shared" si="87"/>
        <v>661</v>
      </c>
      <c r="N796" s="4">
        <f t="shared" si="88"/>
        <v>2.0984126984126985</v>
      </c>
      <c r="O796" s="1">
        <f t="shared" si="89"/>
        <v>1495000</v>
      </c>
      <c r="P796" s="5">
        <f t="shared" si="90"/>
        <v>231.42414860681114</v>
      </c>
      <c r="Q796" s="1" t="str">
        <f>VLOOKUP(B796,dim_stores[#All],2,FALSE)</f>
        <v>Madurai</v>
      </c>
      <c r="R796" s="1" t="str">
        <f>VLOOKUP(D796,dim_products[#All],3,FALSE)</f>
        <v>Combo1</v>
      </c>
      <c r="S796" s="5"/>
    </row>
    <row r="797" spans="1:19" x14ac:dyDescent="0.25">
      <c r="A797" s="1" t="s">
        <v>814</v>
      </c>
      <c r="B797" t="s">
        <v>193</v>
      </c>
      <c r="C797" t="s">
        <v>10</v>
      </c>
      <c r="D797" t="s">
        <v>11</v>
      </c>
      <c r="E797">
        <v>190</v>
      </c>
      <c r="F797" t="s">
        <v>12</v>
      </c>
      <c r="G797" s="1">
        <f t="shared" si="84"/>
        <v>95</v>
      </c>
      <c r="H797">
        <v>49</v>
      </c>
      <c r="I797" s="1">
        <f t="shared" si="85"/>
        <v>9310</v>
      </c>
      <c r="J797">
        <v>68</v>
      </c>
      <c r="K797" s="1">
        <f t="shared" si="86"/>
        <v>6460</v>
      </c>
      <c r="L797" s="1">
        <f>fact_events[[#This Row],[revenue_(before_promo)]]+fact_events[[#This Row],[revenue_(after_promo)]]</f>
        <v>15770</v>
      </c>
      <c r="M797" s="1">
        <f t="shared" si="87"/>
        <v>19</v>
      </c>
      <c r="N797" s="4">
        <f t="shared" si="88"/>
        <v>0.38775510204081631</v>
      </c>
      <c r="O797" s="1">
        <f t="shared" si="89"/>
        <v>-2850</v>
      </c>
      <c r="P797" s="5">
        <f t="shared" si="90"/>
        <v>-0.44117647058823528</v>
      </c>
      <c r="Q797" s="1" t="str">
        <f>VLOOKUP(B797,dim_stores[#All],2,FALSE)</f>
        <v>Bengaluru</v>
      </c>
      <c r="R797" s="1" t="str">
        <f>VLOOKUP(D797,dim_products[#All],3,FALSE)</f>
        <v>Personal Care</v>
      </c>
      <c r="S797" s="5"/>
    </row>
    <row r="798" spans="1:19" x14ac:dyDescent="0.25">
      <c r="A798" s="1" t="s">
        <v>815</v>
      </c>
      <c r="B798" t="s">
        <v>207</v>
      </c>
      <c r="C798" t="s">
        <v>10</v>
      </c>
      <c r="D798" t="s">
        <v>51</v>
      </c>
      <c r="E798">
        <v>370</v>
      </c>
      <c r="F798" t="s">
        <v>21</v>
      </c>
      <c r="G798" s="1">
        <f t="shared" si="84"/>
        <v>185</v>
      </c>
      <c r="H798">
        <v>412</v>
      </c>
      <c r="I798" s="1">
        <f t="shared" si="85"/>
        <v>152440</v>
      </c>
      <c r="J798">
        <v>1615</v>
      </c>
      <c r="K798" s="1">
        <f t="shared" si="86"/>
        <v>298775</v>
      </c>
      <c r="L798" s="1">
        <f>fact_events[[#This Row],[revenue_(before_promo)]]+fact_events[[#This Row],[revenue_(after_promo)]]</f>
        <v>451215</v>
      </c>
      <c r="M798" s="1">
        <f t="shared" si="87"/>
        <v>1203</v>
      </c>
      <c r="N798" s="4">
        <f t="shared" si="88"/>
        <v>2.9199029126213594</v>
      </c>
      <c r="O798" s="1">
        <f t="shared" si="89"/>
        <v>146335</v>
      </c>
      <c r="P798" s="5">
        <f t="shared" si="90"/>
        <v>22.652476780185758</v>
      </c>
      <c r="Q798" s="1" t="str">
        <f>VLOOKUP(B798,dim_stores[#All],2,FALSE)</f>
        <v>Hyderabad</v>
      </c>
      <c r="R798" s="1" t="str">
        <f>VLOOKUP(D798,dim_products[#All],3,FALSE)</f>
        <v>Grocery &amp; Staples</v>
      </c>
      <c r="S798" s="5"/>
    </row>
    <row r="799" spans="1:19" x14ac:dyDescent="0.25">
      <c r="A799" s="1" t="s">
        <v>816</v>
      </c>
      <c r="B799" t="s">
        <v>34</v>
      </c>
      <c r="C799" t="s">
        <v>15</v>
      </c>
      <c r="D799" t="s">
        <v>51</v>
      </c>
      <c r="E799">
        <v>290</v>
      </c>
      <c r="F799" t="s">
        <v>17</v>
      </c>
      <c r="G799" s="1">
        <f t="shared" si="84"/>
        <v>217.5</v>
      </c>
      <c r="H799">
        <v>376</v>
      </c>
      <c r="I799" s="1">
        <f t="shared" si="85"/>
        <v>109040</v>
      </c>
      <c r="J799">
        <v>360</v>
      </c>
      <c r="K799" s="1">
        <f t="shared" si="86"/>
        <v>78300</v>
      </c>
      <c r="L799" s="1">
        <f>fact_events[[#This Row],[revenue_(before_promo)]]+fact_events[[#This Row],[revenue_(after_promo)]]</f>
        <v>187340</v>
      </c>
      <c r="M799" s="1">
        <f t="shared" si="87"/>
        <v>-16</v>
      </c>
      <c r="N799" s="4">
        <f t="shared" si="88"/>
        <v>-4.2553191489361701E-2</v>
      </c>
      <c r="O799" s="1">
        <f t="shared" si="89"/>
        <v>-30740</v>
      </c>
      <c r="P799" s="5">
        <f t="shared" si="90"/>
        <v>-4.7585139318885448</v>
      </c>
      <c r="Q799" s="1" t="str">
        <f>VLOOKUP(B799,dim_stores[#All],2,FALSE)</f>
        <v>Hyderabad</v>
      </c>
      <c r="R799" s="1" t="str">
        <f>VLOOKUP(D799,dim_products[#All],3,FALSE)</f>
        <v>Grocery &amp; Staples</v>
      </c>
      <c r="S799" s="5"/>
    </row>
    <row r="800" spans="1:19" x14ac:dyDescent="0.25">
      <c r="A800" s="1" t="s">
        <v>817</v>
      </c>
      <c r="B800" t="s">
        <v>75</v>
      </c>
      <c r="C800" t="s">
        <v>10</v>
      </c>
      <c r="D800" t="s">
        <v>48</v>
      </c>
      <c r="E800">
        <v>62</v>
      </c>
      <c r="F800" t="s">
        <v>12</v>
      </c>
      <c r="G800" s="1">
        <f t="shared" si="84"/>
        <v>31</v>
      </c>
      <c r="H800">
        <v>45</v>
      </c>
      <c r="I800" s="1">
        <f t="shared" si="85"/>
        <v>2790</v>
      </c>
      <c r="J800">
        <v>53</v>
      </c>
      <c r="K800" s="1">
        <f t="shared" si="86"/>
        <v>1643</v>
      </c>
      <c r="L800" s="1">
        <f>fact_events[[#This Row],[revenue_(before_promo)]]+fact_events[[#This Row],[revenue_(after_promo)]]</f>
        <v>4433</v>
      </c>
      <c r="M800" s="1">
        <f t="shared" si="87"/>
        <v>8</v>
      </c>
      <c r="N800" s="4">
        <f t="shared" si="88"/>
        <v>0.17777777777777778</v>
      </c>
      <c r="O800" s="1">
        <f t="shared" si="89"/>
        <v>-1147</v>
      </c>
      <c r="P800" s="5">
        <f t="shared" si="90"/>
        <v>-0.17755417956656347</v>
      </c>
      <c r="Q800" s="1" t="str">
        <f>VLOOKUP(B800,dim_stores[#All],2,FALSE)</f>
        <v>Madurai</v>
      </c>
      <c r="R800" s="1" t="str">
        <f>VLOOKUP(D800,dim_products[#All],3,FALSE)</f>
        <v>Personal Care</v>
      </c>
      <c r="S800" s="5"/>
    </row>
    <row r="801" spans="1:19" x14ac:dyDescent="0.25">
      <c r="A801" s="1" t="s">
        <v>818</v>
      </c>
      <c r="B801" t="s">
        <v>96</v>
      </c>
      <c r="C801" t="s">
        <v>15</v>
      </c>
      <c r="D801" t="s">
        <v>35</v>
      </c>
      <c r="E801">
        <v>350</v>
      </c>
      <c r="F801" t="s">
        <v>21</v>
      </c>
      <c r="G801" s="1">
        <f t="shared" si="84"/>
        <v>175</v>
      </c>
      <c r="H801">
        <v>73</v>
      </c>
      <c r="I801" s="1">
        <f t="shared" si="85"/>
        <v>25550</v>
      </c>
      <c r="J801">
        <v>282</v>
      </c>
      <c r="K801" s="1">
        <f t="shared" si="86"/>
        <v>49350</v>
      </c>
      <c r="L801" s="1">
        <f>fact_events[[#This Row],[revenue_(before_promo)]]+fact_events[[#This Row],[revenue_(after_promo)]]</f>
        <v>74900</v>
      </c>
      <c r="M801" s="1">
        <f t="shared" si="87"/>
        <v>209</v>
      </c>
      <c r="N801" s="4">
        <f t="shared" si="88"/>
        <v>2.8630136986301369</v>
      </c>
      <c r="O801" s="1">
        <f t="shared" si="89"/>
        <v>23800</v>
      </c>
      <c r="P801" s="5">
        <f t="shared" si="90"/>
        <v>3.6842105263157894</v>
      </c>
      <c r="Q801" s="1" t="str">
        <f>VLOOKUP(B801,dim_stores[#All],2,FALSE)</f>
        <v>Mysuru</v>
      </c>
      <c r="R801" s="1" t="str">
        <f>VLOOKUP(D801,dim_products[#All],3,FALSE)</f>
        <v>Home Appliances</v>
      </c>
      <c r="S801" s="5"/>
    </row>
    <row r="802" spans="1:19" x14ac:dyDescent="0.25">
      <c r="A802" s="1" t="s">
        <v>819</v>
      </c>
      <c r="B802" t="s">
        <v>19</v>
      </c>
      <c r="C802" t="s">
        <v>15</v>
      </c>
      <c r="D802" t="s">
        <v>28</v>
      </c>
      <c r="E802">
        <v>55</v>
      </c>
      <c r="F802" t="s">
        <v>17</v>
      </c>
      <c r="G802" s="1">
        <f t="shared" si="84"/>
        <v>41.25</v>
      </c>
      <c r="H802">
        <v>56</v>
      </c>
      <c r="I802" s="1">
        <f t="shared" si="85"/>
        <v>3080</v>
      </c>
      <c r="J802">
        <v>54</v>
      </c>
      <c r="K802" s="1">
        <f t="shared" si="86"/>
        <v>2227.5</v>
      </c>
      <c r="L802" s="1">
        <f>fact_events[[#This Row],[revenue_(before_promo)]]+fact_events[[#This Row],[revenue_(after_promo)]]</f>
        <v>5307.5</v>
      </c>
      <c r="M802" s="1">
        <f t="shared" si="87"/>
        <v>-2</v>
      </c>
      <c r="N802" s="4">
        <f t="shared" si="88"/>
        <v>-3.5714285714285712E-2</v>
      </c>
      <c r="O802" s="1">
        <f t="shared" si="89"/>
        <v>-852.5</v>
      </c>
      <c r="P802" s="5">
        <f t="shared" si="90"/>
        <v>-0.13196594427244582</v>
      </c>
      <c r="Q802" s="1" t="str">
        <f>VLOOKUP(B802,dim_stores[#All],2,FALSE)</f>
        <v>Vijayawada</v>
      </c>
      <c r="R802" s="1" t="str">
        <f>VLOOKUP(D802,dim_products[#All],3,FALSE)</f>
        <v>Home Care</v>
      </c>
      <c r="S802" s="5"/>
    </row>
    <row r="803" spans="1:19" x14ac:dyDescent="0.25">
      <c r="A803" s="1" t="s">
        <v>820</v>
      </c>
      <c r="B803" t="s">
        <v>174</v>
      </c>
      <c r="C803" t="s">
        <v>15</v>
      </c>
      <c r="D803" t="s">
        <v>61</v>
      </c>
      <c r="E803">
        <v>172</v>
      </c>
      <c r="F803" t="s">
        <v>54</v>
      </c>
      <c r="G803" s="1">
        <f t="shared" si="84"/>
        <v>115.23999999999998</v>
      </c>
      <c r="H803">
        <v>147</v>
      </c>
      <c r="I803" s="1">
        <f t="shared" si="85"/>
        <v>25284</v>
      </c>
      <c r="J803">
        <v>214</v>
      </c>
      <c r="K803" s="1">
        <f t="shared" si="86"/>
        <v>24661.359999999997</v>
      </c>
      <c r="L803" s="1">
        <f>fact_events[[#This Row],[revenue_(before_promo)]]+fact_events[[#This Row],[revenue_(after_promo)]]</f>
        <v>49945.36</v>
      </c>
      <c r="M803" s="1">
        <f t="shared" si="87"/>
        <v>67</v>
      </c>
      <c r="N803" s="4">
        <f t="shared" si="88"/>
        <v>0.45578231292517007</v>
      </c>
      <c r="O803" s="1">
        <f t="shared" si="89"/>
        <v>-622.64000000000306</v>
      </c>
      <c r="P803" s="5">
        <f t="shared" si="90"/>
        <v>-9.6383900928793037E-2</v>
      </c>
      <c r="Q803" s="1" t="str">
        <f>VLOOKUP(B803,dim_stores[#All],2,FALSE)</f>
        <v>Trivandrum</v>
      </c>
      <c r="R803" s="1" t="str">
        <f>VLOOKUP(D803,dim_products[#All],3,FALSE)</f>
        <v>Grocery &amp; Staples</v>
      </c>
      <c r="S803" s="5"/>
    </row>
    <row r="804" spans="1:19" x14ac:dyDescent="0.25">
      <c r="A804" s="1" t="s">
        <v>1481</v>
      </c>
      <c r="B804" t="s">
        <v>96</v>
      </c>
      <c r="C804" t="s">
        <v>15</v>
      </c>
      <c r="D804" t="s">
        <v>32</v>
      </c>
      <c r="E804">
        <v>65</v>
      </c>
      <c r="F804" t="s">
        <v>12</v>
      </c>
      <c r="G804" s="1">
        <f t="shared" si="84"/>
        <v>32.5</v>
      </c>
      <c r="H804">
        <v>103</v>
      </c>
      <c r="I804" s="1">
        <f t="shared" si="85"/>
        <v>6695</v>
      </c>
      <c r="J804">
        <v>109</v>
      </c>
      <c r="K804" s="1">
        <f t="shared" si="86"/>
        <v>3542.5</v>
      </c>
      <c r="L804" s="1">
        <f>fact_events[[#This Row],[revenue_(before_promo)]]+fact_events[[#This Row],[revenue_(after_promo)]]</f>
        <v>10237.5</v>
      </c>
      <c r="M804" s="1">
        <f t="shared" si="87"/>
        <v>6</v>
      </c>
      <c r="N804" s="4">
        <f t="shared" si="88"/>
        <v>5.8252427184466021E-2</v>
      </c>
      <c r="O804" s="1">
        <f t="shared" si="89"/>
        <v>-3152.5</v>
      </c>
      <c r="P804" s="5">
        <f t="shared" si="90"/>
        <v>-0.48800309597523217</v>
      </c>
      <c r="Q804" s="1" t="str">
        <f>VLOOKUP(B804,dim_stores[#All],2,FALSE)</f>
        <v>Mysuru</v>
      </c>
      <c r="R804" s="1" t="str">
        <f>VLOOKUP(D804,dim_products[#All],3,FALSE)</f>
        <v>Personal Care</v>
      </c>
      <c r="S804" s="5"/>
    </row>
    <row r="805" spans="1:19" x14ac:dyDescent="0.25">
      <c r="A805" s="1" t="s">
        <v>821</v>
      </c>
      <c r="B805" t="s">
        <v>58</v>
      </c>
      <c r="C805" t="s">
        <v>10</v>
      </c>
      <c r="D805" t="s">
        <v>48</v>
      </c>
      <c r="E805">
        <v>62</v>
      </c>
      <c r="F805" t="s">
        <v>12</v>
      </c>
      <c r="G805" s="1">
        <f t="shared" si="84"/>
        <v>31</v>
      </c>
      <c r="H805">
        <v>58</v>
      </c>
      <c r="I805" s="1">
        <f t="shared" si="85"/>
        <v>3596</v>
      </c>
      <c r="J805">
        <v>65</v>
      </c>
      <c r="K805" s="1">
        <f t="shared" si="86"/>
        <v>2015</v>
      </c>
      <c r="L805" s="1">
        <f>fact_events[[#This Row],[revenue_(before_promo)]]+fact_events[[#This Row],[revenue_(after_promo)]]</f>
        <v>5611</v>
      </c>
      <c r="M805" s="1">
        <f t="shared" si="87"/>
        <v>7</v>
      </c>
      <c r="N805" s="4">
        <f t="shared" si="88"/>
        <v>0.1206896551724138</v>
      </c>
      <c r="O805" s="1">
        <f t="shared" si="89"/>
        <v>-1581</v>
      </c>
      <c r="P805" s="5">
        <f t="shared" si="90"/>
        <v>-0.24473684210526317</v>
      </c>
      <c r="Q805" s="1" t="str">
        <f>VLOOKUP(B805,dim_stores[#All],2,FALSE)</f>
        <v>Chennai</v>
      </c>
      <c r="R805" s="1" t="str">
        <f>VLOOKUP(D805,dim_products[#All],3,FALSE)</f>
        <v>Personal Care</v>
      </c>
      <c r="S805" s="5"/>
    </row>
    <row r="806" spans="1:19" x14ac:dyDescent="0.25">
      <c r="A806" s="1" t="s">
        <v>1481</v>
      </c>
      <c r="B806" t="s">
        <v>23</v>
      </c>
      <c r="C806" t="s">
        <v>10</v>
      </c>
      <c r="D806" t="s">
        <v>61</v>
      </c>
      <c r="E806">
        <v>172</v>
      </c>
      <c r="F806" t="s">
        <v>54</v>
      </c>
      <c r="G806" s="1">
        <f t="shared" si="84"/>
        <v>115.23999999999998</v>
      </c>
      <c r="H806">
        <v>169</v>
      </c>
      <c r="I806" s="1">
        <f t="shared" si="85"/>
        <v>29068</v>
      </c>
      <c r="J806">
        <v>206</v>
      </c>
      <c r="K806" s="1">
        <f t="shared" si="86"/>
        <v>23739.439999999995</v>
      </c>
      <c r="L806" s="1">
        <f>fact_events[[#This Row],[revenue_(before_promo)]]+fact_events[[#This Row],[revenue_(after_promo)]]</f>
        <v>52807.439999999995</v>
      </c>
      <c r="M806" s="1">
        <f t="shared" si="87"/>
        <v>37</v>
      </c>
      <c r="N806" s="4">
        <f t="shared" si="88"/>
        <v>0.21893491124260356</v>
      </c>
      <c r="O806" s="1">
        <f t="shared" si="89"/>
        <v>-5328.5600000000049</v>
      </c>
      <c r="P806" s="5">
        <f t="shared" si="90"/>
        <v>-0.82485448916408743</v>
      </c>
      <c r="Q806" s="1" t="str">
        <f>VLOOKUP(B806,dim_stores[#All],2,FALSE)</f>
        <v>Coimbatore</v>
      </c>
      <c r="R806" s="1" t="str">
        <f>VLOOKUP(D806,dim_products[#All],3,FALSE)</f>
        <v>Grocery &amp; Staples</v>
      </c>
      <c r="S806" s="5"/>
    </row>
    <row r="807" spans="1:19" x14ac:dyDescent="0.25">
      <c r="A807" s="1" t="s">
        <v>822</v>
      </c>
      <c r="B807" t="s">
        <v>137</v>
      </c>
      <c r="C807" t="s">
        <v>15</v>
      </c>
      <c r="D807" t="s">
        <v>32</v>
      </c>
      <c r="E807">
        <v>65</v>
      </c>
      <c r="F807" t="s">
        <v>12</v>
      </c>
      <c r="G807" s="1">
        <f t="shared" si="84"/>
        <v>32.5</v>
      </c>
      <c r="H807">
        <v>61</v>
      </c>
      <c r="I807" s="1">
        <f t="shared" si="85"/>
        <v>3965</v>
      </c>
      <c r="J807">
        <v>68</v>
      </c>
      <c r="K807" s="1">
        <f t="shared" si="86"/>
        <v>2210</v>
      </c>
      <c r="L807" s="1">
        <f>fact_events[[#This Row],[revenue_(before_promo)]]+fact_events[[#This Row],[revenue_(after_promo)]]</f>
        <v>6175</v>
      </c>
      <c r="M807" s="1">
        <f t="shared" si="87"/>
        <v>7</v>
      </c>
      <c r="N807" s="4">
        <f t="shared" si="88"/>
        <v>0.11475409836065574</v>
      </c>
      <c r="O807" s="1">
        <f t="shared" si="89"/>
        <v>-1755</v>
      </c>
      <c r="P807" s="5">
        <f t="shared" si="90"/>
        <v>-0.27167182662538697</v>
      </c>
      <c r="Q807" s="1" t="str">
        <f>VLOOKUP(B807,dim_stores[#All],2,FALSE)</f>
        <v>Mangalore</v>
      </c>
      <c r="R807" s="1" t="str">
        <f>VLOOKUP(D807,dim_products[#All],3,FALSE)</f>
        <v>Personal Care</v>
      </c>
      <c r="S807" s="5"/>
    </row>
    <row r="808" spans="1:19" x14ac:dyDescent="0.25">
      <c r="A808" s="1" t="s">
        <v>823</v>
      </c>
      <c r="B808" t="s">
        <v>75</v>
      </c>
      <c r="C808" t="s">
        <v>10</v>
      </c>
      <c r="D808" t="s">
        <v>53</v>
      </c>
      <c r="E808">
        <v>860</v>
      </c>
      <c r="F808" t="s">
        <v>54</v>
      </c>
      <c r="G808" s="1">
        <f t="shared" si="84"/>
        <v>576.19999999999993</v>
      </c>
      <c r="H808">
        <v>457</v>
      </c>
      <c r="I808" s="1">
        <f t="shared" si="85"/>
        <v>393020</v>
      </c>
      <c r="J808">
        <v>548</v>
      </c>
      <c r="K808" s="1">
        <f t="shared" si="86"/>
        <v>315757.59999999998</v>
      </c>
      <c r="L808" s="1">
        <f>fact_events[[#This Row],[revenue_(before_promo)]]+fact_events[[#This Row],[revenue_(after_promo)]]</f>
        <v>708777.6</v>
      </c>
      <c r="M808" s="1">
        <f t="shared" si="87"/>
        <v>91</v>
      </c>
      <c r="N808" s="4">
        <f t="shared" si="88"/>
        <v>0.19912472647702406</v>
      </c>
      <c r="O808" s="1">
        <f t="shared" si="89"/>
        <v>-77262.400000000023</v>
      </c>
      <c r="P808" s="5">
        <f t="shared" si="90"/>
        <v>-11.960123839009292</v>
      </c>
      <c r="Q808" s="1" t="str">
        <f>VLOOKUP(B808,dim_stores[#All],2,FALSE)</f>
        <v>Madurai</v>
      </c>
      <c r="R808" s="1" t="str">
        <f>VLOOKUP(D808,dim_products[#All],3,FALSE)</f>
        <v>Grocery &amp; Staples</v>
      </c>
      <c r="S808" s="5"/>
    </row>
    <row r="809" spans="1:19" x14ac:dyDescent="0.25">
      <c r="A809" s="1" t="s">
        <v>824</v>
      </c>
      <c r="B809" t="s">
        <v>52</v>
      </c>
      <c r="C809" t="s">
        <v>15</v>
      </c>
      <c r="D809" t="s">
        <v>51</v>
      </c>
      <c r="E809">
        <v>290</v>
      </c>
      <c r="F809" t="s">
        <v>17</v>
      </c>
      <c r="G809" s="1">
        <f t="shared" si="84"/>
        <v>217.5</v>
      </c>
      <c r="H809">
        <v>255</v>
      </c>
      <c r="I809" s="1">
        <f t="shared" si="85"/>
        <v>73950</v>
      </c>
      <c r="J809">
        <v>196</v>
      </c>
      <c r="K809" s="1">
        <f t="shared" si="86"/>
        <v>42630</v>
      </c>
      <c r="L809" s="1">
        <f>fact_events[[#This Row],[revenue_(before_promo)]]+fact_events[[#This Row],[revenue_(after_promo)]]</f>
        <v>116580</v>
      </c>
      <c r="M809" s="1">
        <f t="shared" si="87"/>
        <v>-59</v>
      </c>
      <c r="N809" s="4">
        <f t="shared" si="88"/>
        <v>-0.23137254901960785</v>
      </c>
      <c r="O809" s="1">
        <f t="shared" si="89"/>
        <v>-31320</v>
      </c>
      <c r="P809" s="5">
        <f t="shared" si="90"/>
        <v>-4.848297213622291</v>
      </c>
      <c r="Q809" s="1" t="str">
        <f>VLOOKUP(B809,dim_stores[#All],2,FALSE)</f>
        <v>Visakhapatnam</v>
      </c>
      <c r="R809" s="1" t="str">
        <f>VLOOKUP(D809,dim_products[#All],3,FALSE)</f>
        <v>Grocery &amp; Staples</v>
      </c>
      <c r="S809" s="5"/>
    </row>
    <row r="810" spans="1:19" x14ac:dyDescent="0.25">
      <c r="A810" s="1" t="s">
        <v>825</v>
      </c>
      <c r="B810" t="s">
        <v>23</v>
      </c>
      <c r="C810" t="s">
        <v>15</v>
      </c>
      <c r="D810" t="s">
        <v>43</v>
      </c>
      <c r="E810">
        <v>415</v>
      </c>
      <c r="F810" t="s">
        <v>17</v>
      </c>
      <c r="G810" s="1">
        <f t="shared" si="84"/>
        <v>311.25</v>
      </c>
      <c r="H810">
        <v>57</v>
      </c>
      <c r="I810" s="1">
        <f t="shared" si="85"/>
        <v>23655</v>
      </c>
      <c r="J810">
        <v>44</v>
      </c>
      <c r="K810" s="1">
        <f t="shared" si="86"/>
        <v>13695</v>
      </c>
      <c r="L810" s="1">
        <f>fact_events[[#This Row],[revenue_(before_promo)]]+fact_events[[#This Row],[revenue_(after_promo)]]</f>
        <v>37350</v>
      </c>
      <c r="M810" s="1">
        <f t="shared" si="87"/>
        <v>-13</v>
      </c>
      <c r="N810" s="4">
        <f t="shared" si="88"/>
        <v>-0.22807017543859648</v>
      </c>
      <c r="O810" s="1">
        <f t="shared" si="89"/>
        <v>-9960</v>
      </c>
      <c r="P810" s="5">
        <f t="shared" si="90"/>
        <v>-1.541795665634675</v>
      </c>
      <c r="Q810" s="1" t="str">
        <f>VLOOKUP(B810,dim_stores[#All],2,FALSE)</f>
        <v>Coimbatore</v>
      </c>
      <c r="R810" s="1" t="str">
        <f>VLOOKUP(D810,dim_products[#All],3,FALSE)</f>
        <v>Home Care</v>
      </c>
      <c r="S810" s="5"/>
    </row>
    <row r="811" spans="1:19" x14ac:dyDescent="0.25">
      <c r="A811" s="1" t="s">
        <v>826</v>
      </c>
      <c r="B811" t="s">
        <v>110</v>
      </c>
      <c r="C811" t="s">
        <v>15</v>
      </c>
      <c r="D811" t="s">
        <v>38</v>
      </c>
      <c r="E811">
        <v>1190</v>
      </c>
      <c r="F811" t="s">
        <v>21</v>
      </c>
      <c r="G811" s="1">
        <f t="shared" si="84"/>
        <v>595</v>
      </c>
      <c r="H811">
        <v>45</v>
      </c>
      <c r="I811" s="1">
        <f t="shared" si="85"/>
        <v>53550</v>
      </c>
      <c r="J811">
        <v>152</v>
      </c>
      <c r="K811" s="1">
        <f t="shared" si="86"/>
        <v>90440</v>
      </c>
      <c r="L811" s="1">
        <f>fact_events[[#This Row],[revenue_(before_promo)]]+fact_events[[#This Row],[revenue_(after_promo)]]</f>
        <v>143990</v>
      </c>
      <c r="M811" s="1">
        <f t="shared" si="87"/>
        <v>107</v>
      </c>
      <c r="N811" s="4">
        <f t="shared" si="88"/>
        <v>2.3777777777777778</v>
      </c>
      <c r="O811" s="1">
        <f t="shared" si="89"/>
        <v>36890</v>
      </c>
      <c r="P811" s="5">
        <f t="shared" si="90"/>
        <v>5.7105263157894735</v>
      </c>
      <c r="Q811" s="1" t="str">
        <f>VLOOKUP(B811,dim_stores[#All],2,FALSE)</f>
        <v>Chennai</v>
      </c>
      <c r="R811" s="1" t="str">
        <f>VLOOKUP(D811,dim_products[#All],3,FALSE)</f>
        <v>Home Care</v>
      </c>
      <c r="S811" s="5"/>
    </row>
    <row r="812" spans="1:19" x14ac:dyDescent="0.25">
      <c r="A812" s="1" t="s">
        <v>827</v>
      </c>
      <c r="B812" t="s">
        <v>190</v>
      </c>
      <c r="C812" t="s">
        <v>15</v>
      </c>
      <c r="D812" t="s">
        <v>35</v>
      </c>
      <c r="E812">
        <v>350</v>
      </c>
      <c r="F812" t="s">
        <v>21</v>
      </c>
      <c r="G812" s="1">
        <f t="shared" si="84"/>
        <v>175</v>
      </c>
      <c r="H812">
        <v>47</v>
      </c>
      <c r="I812" s="1">
        <f t="shared" si="85"/>
        <v>16450</v>
      </c>
      <c r="J812">
        <v>161</v>
      </c>
      <c r="K812" s="1">
        <f t="shared" si="86"/>
        <v>28175</v>
      </c>
      <c r="L812" s="1">
        <f>fact_events[[#This Row],[revenue_(before_promo)]]+fact_events[[#This Row],[revenue_(after_promo)]]</f>
        <v>44625</v>
      </c>
      <c r="M812" s="1">
        <f t="shared" si="87"/>
        <v>114</v>
      </c>
      <c r="N812" s="4">
        <f t="shared" si="88"/>
        <v>2.4255319148936172</v>
      </c>
      <c r="O812" s="1">
        <f t="shared" si="89"/>
        <v>11725</v>
      </c>
      <c r="P812" s="5">
        <f t="shared" si="90"/>
        <v>1.8150154798761611</v>
      </c>
      <c r="Q812" s="1" t="str">
        <f>VLOOKUP(B812,dim_stores[#All],2,FALSE)</f>
        <v>Visakhapatnam</v>
      </c>
      <c r="R812" s="1" t="str">
        <f>VLOOKUP(D812,dim_products[#All],3,FALSE)</f>
        <v>Home Appliances</v>
      </c>
      <c r="S812" s="5"/>
    </row>
    <row r="813" spans="1:19" x14ac:dyDescent="0.25">
      <c r="A813" s="1" t="s">
        <v>828</v>
      </c>
      <c r="B813" t="s">
        <v>63</v>
      </c>
      <c r="C813" t="s">
        <v>10</v>
      </c>
      <c r="D813" t="s">
        <v>53</v>
      </c>
      <c r="E813">
        <v>860</v>
      </c>
      <c r="F813" t="s">
        <v>54</v>
      </c>
      <c r="G813" s="1">
        <f t="shared" si="84"/>
        <v>576.19999999999993</v>
      </c>
      <c r="H813">
        <v>387</v>
      </c>
      <c r="I813" s="1">
        <f t="shared" si="85"/>
        <v>332820</v>
      </c>
      <c r="J813">
        <v>530</v>
      </c>
      <c r="K813" s="1">
        <f t="shared" si="86"/>
        <v>305385.99999999994</v>
      </c>
      <c r="L813" s="1">
        <f>fact_events[[#This Row],[revenue_(before_promo)]]+fact_events[[#This Row],[revenue_(after_promo)]]</f>
        <v>638206</v>
      </c>
      <c r="M813" s="1">
        <f t="shared" si="87"/>
        <v>143</v>
      </c>
      <c r="N813" s="4">
        <f t="shared" si="88"/>
        <v>0.36950904392764861</v>
      </c>
      <c r="O813" s="1">
        <f t="shared" si="89"/>
        <v>-27434.000000000058</v>
      </c>
      <c r="P813" s="5">
        <f t="shared" si="90"/>
        <v>-4.2467492260062008</v>
      </c>
      <c r="Q813" s="1" t="str">
        <f>VLOOKUP(B813,dim_stores[#All],2,FALSE)</f>
        <v>Visakhapatnam</v>
      </c>
      <c r="R813" s="1" t="str">
        <f>VLOOKUP(D813,dim_products[#All],3,FALSE)</f>
        <v>Grocery &amp; Staples</v>
      </c>
      <c r="S813" s="5"/>
    </row>
    <row r="814" spans="1:19" x14ac:dyDescent="0.25">
      <c r="A814" s="1" t="s">
        <v>829</v>
      </c>
      <c r="B814" t="s">
        <v>58</v>
      </c>
      <c r="C814" t="s">
        <v>15</v>
      </c>
      <c r="D814" t="s">
        <v>32</v>
      </c>
      <c r="E814">
        <v>65</v>
      </c>
      <c r="F814" t="s">
        <v>12</v>
      </c>
      <c r="G814" s="1">
        <f t="shared" si="84"/>
        <v>32.5</v>
      </c>
      <c r="H814">
        <v>141</v>
      </c>
      <c r="I814" s="1">
        <f t="shared" si="85"/>
        <v>9165</v>
      </c>
      <c r="J814">
        <v>157</v>
      </c>
      <c r="K814" s="1">
        <f t="shared" si="86"/>
        <v>5102.5</v>
      </c>
      <c r="L814" s="1">
        <f>fact_events[[#This Row],[revenue_(before_promo)]]+fact_events[[#This Row],[revenue_(after_promo)]]</f>
        <v>14267.5</v>
      </c>
      <c r="M814" s="1">
        <f t="shared" si="87"/>
        <v>16</v>
      </c>
      <c r="N814" s="4">
        <f t="shared" si="88"/>
        <v>0.11347517730496454</v>
      </c>
      <c r="O814" s="1">
        <f t="shared" si="89"/>
        <v>-4062.5</v>
      </c>
      <c r="P814" s="5">
        <f t="shared" si="90"/>
        <v>-0.62886996904024772</v>
      </c>
      <c r="Q814" s="1" t="str">
        <f>VLOOKUP(B814,dim_stores[#All],2,FALSE)</f>
        <v>Chennai</v>
      </c>
      <c r="R814" s="1" t="str">
        <f>VLOOKUP(D814,dim_products[#All],3,FALSE)</f>
        <v>Personal Care</v>
      </c>
      <c r="S814" s="5"/>
    </row>
    <row r="815" spans="1:19" x14ac:dyDescent="0.25">
      <c r="A815" s="1" t="s">
        <v>830</v>
      </c>
      <c r="B815" t="s">
        <v>96</v>
      </c>
      <c r="C815" t="s">
        <v>15</v>
      </c>
      <c r="D815" t="s">
        <v>20</v>
      </c>
      <c r="E815">
        <v>300</v>
      </c>
      <c r="F815" t="s">
        <v>21</v>
      </c>
      <c r="G815" s="1">
        <f t="shared" si="84"/>
        <v>150</v>
      </c>
      <c r="H815">
        <v>59</v>
      </c>
      <c r="I815" s="1">
        <f t="shared" si="85"/>
        <v>17700</v>
      </c>
      <c r="J815">
        <v>233</v>
      </c>
      <c r="K815" s="1">
        <f t="shared" si="86"/>
        <v>34950</v>
      </c>
      <c r="L815" s="1">
        <f>fact_events[[#This Row],[revenue_(before_promo)]]+fact_events[[#This Row],[revenue_(after_promo)]]</f>
        <v>52650</v>
      </c>
      <c r="M815" s="1">
        <f t="shared" si="87"/>
        <v>174</v>
      </c>
      <c r="N815" s="4">
        <f t="shared" si="88"/>
        <v>2.9491525423728815</v>
      </c>
      <c r="O815" s="1">
        <f t="shared" si="89"/>
        <v>17250</v>
      </c>
      <c r="P815" s="5">
        <f t="shared" si="90"/>
        <v>2.670278637770898</v>
      </c>
      <c r="Q815" s="1" t="str">
        <f>VLOOKUP(B815,dim_stores[#All],2,FALSE)</f>
        <v>Mysuru</v>
      </c>
      <c r="R815" s="1" t="str">
        <f>VLOOKUP(D815,dim_products[#All],3,FALSE)</f>
        <v>Home Care</v>
      </c>
      <c r="S815" s="5"/>
    </row>
    <row r="816" spans="1:19" x14ac:dyDescent="0.25">
      <c r="A816" s="1" t="s">
        <v>831</v>
      </c>
      <c r="B816" t="s">
        <v>75</v>
      </c>
      <c r="C816" t="s">
        <v>15</v>
      </c>
      <c r="D816" t="s">
        <v>28</v>
      </c>
      <c r="E816">
        <v>55</v>
      </c>
      <c r="F816" t="s">
        <v>17</v>
      </c>
      <c r="G816" s="1">
        <f t="shared" si="84"/>
        <v>41.25</v>
      </c>
      <c r="H816">
        <v>64</v>
      </c>
      <c r="I816" s="1">
        <f t="shared" si="85"/>
        <v>3520</v>
      </c>
      <c r="J816">
        <v>58</v>
      </c>
      <c r="K816" s="1">
        <f t="shared" si="86"/>
        <v>2392.5</v>
      </c>
      <c r="L816" s="1">
        <f>fact_events[[#This Row],[revenue_(before_promo)]]+fact_events[[#This Row],[revenue_(after_promo)]]</f>
        <v>5912.5</v>
      </c>
      <c r="M816" s="1">
        <f t="shared" si="87"/>
        <v>-6</v>
      </c>
      <c r="N816" s="4">
        <f t="shared" si="88"/>
        <v>-9.375E-2</v>
      </c>
      <c r="O816" s="1">
        <f t="shared" si="89"/>
        <v>-1127.5</v>
      </c>
      <c r="P816" s="5">
        <f t="shared" si="90"/>
        <v>-0.17453560371517027</v>
      </c>
      <c r="Q816" s="1" t="str">
        <f>VLOOKUP(B816,dim_stores[#All],2,FALSE)</f>
        <v>Madurai</v>
      </c>
      <c r="R816" s="1" t="str">
        <f>VLOOKUP(D816,dim_products[#All],3,FALSE)</f>
        <v>Home Care</v>
      </c>
      <c r="S816" s="5"/>
    </row>
    <row r="817" spans="1:19" x14ac:dyDescent="0.25">
      <c r="A817" s="1" t="s">
        <v>832</v>
      </c>
      <c r="B817" t="s">
        <v>123</v>
      </c>
      <c r="C817" t="s">
        <v>10</v>
      </c>
      <c r="D817" t="s">
        <v>11</v>
      </c>
      <c r="E817">
        <v>190</v>
      </c>
      <c r="F817" t="s">
        <v>12</v>
      </c>
      <c r="G817" s="1">
        <f t="shared" si="84"/>
        <v>95</v>
      </c>
      <c r="H817">
        <v>39</v>
      </c>
      <c r="I817" s="1">
        <f t="shared" si="85"/>
        <v>7410</v>
      </c>
      <c r="J817">
        <v>55</v>
      </c>
      <c r="K817" s="1">
        <f t="shared" si="86"/>
        <v>5225</v>
      </c>
      <c r="L817" s="1">
        <f>fact_events[[#This Row],[revenue_(before_promo)]]+fact_events[[#This Row],[revenue_(after_promo)]]</f>
        <v>12635</v>
      </c>
      <c r="M817" s="1">
        <f t="shared" si="87"/>
        <v>16</v>
      </c>
      <c r="N817" s="4">
        <f t="shared" si="88"/>
        <v>0.41025641025641024</v>
      </c>
      <c r="O817" s="1">
        <f t="shared" si="89"/>
        <v>-2185</v>
      </c>
      <c r="P817" s="5">
        <f t="shared" si="90"/>
        <v>-0.33823529411764708</v>
      </c>
      <c r="Q817" s="1" t="str">
        <f>VLOOKUP(B817,dim_stores[#All],2,FALSE)</f>
        <v>Bengaluru</v>
      </c>
      <c r="R817" s="1" t="str">
        <f>VLOOKUP(D817,dim_products[#All],3,FALSE)</f>
        <v>Personal Care</v>
      </c>
      <c r="S817" s="5"/>
    </row>
    <row r="818" spans="1:19" x14ac:dyDescent="0.25">
      <c r="A818" s="1" t="s">
        <v>833</v>
      </c>
      <c r="B818" t="s">
        <v>78</v>
      </c>
      <c r="C818" t="s">
        <v>15</v>
      </c>
      <c r="D818" t="s">
        <v>85</v>
      </c>
      <c r="E818">
        <v>110</v>
      </c>
      <c r="F818" t="s">
        <v>12</v>
      </c>
      <c r="G818" s="1">
        <f t="shared" si="84"/>
        <v>55</v>
      </c>
      <c r="H818">
        <v>70</v>
      </c>
      <c r="I818" s="1">
        <f t="shared" si="85"/>
        <v>7700</v>
      </c>
      <c r="J818">
        <v>87</v>
      </c>
      <c r="K818" s="1">
        <f t="shared" si="86"/>
        <v>4785</v>
      </c>
      <c r="L818" s="1">
        <f>fact_events[[#This Row],[revenue_(before_promo)]]+fact_events[[#This Row],[revenue_(after_promo)]]</f>
        <v>12485</v>
      </c>
      <c r="M818" s="1">
        <f t="shared" si="87"/>
        <v>17</v>
      </c>
      <c r="N818" s="4">
        <f t="shared" si="88"/>
        <v>0.24285714285714285</v>
      </c>
      <c r="O818" s="1">
        <f t="shared" si="89"/>
        <v>-2915</v>
      </c>
      <c r="P818" s="5">
        <f t="shared" si="90"/>
        <v>-0.45123839009287925</v>
      </c>
      <c r="Q818" s="1" t="str">
        <f>VLOOKUP(B818,dim_stores[#All],2,FALSE)</f>
        <v>Mysuru</v>
      </c>
      <c r="R818" s="1" t="str">
        <f>VLOOKUP(D818,dim_products[#All],3,FALSE)</f>
        <v>Personal Care</v>
      </c>
      <c r="S818" s="5"/>
    </row>
    <row r="819" spans="1:19" x14ac:dyDescent="0.25">
      <c r="A819" s="1" t="s">
        <v>834</v>
      </c>
      <c r="B819" t="s">
        <v>63</v>
      </c>
      <c r="C819" t="s">
        <v>15</v>
      </c>
      <c r="D819" t="s">
        <v>51</v>
      </c>
      <c r="E819">
        <v>290</v>
      </c>
      <c r="F819" t="s">
        <v>17</v>
      </c>
      <c r="G819" s="1">
        <f t="shared" si="84"/>
        <v>217.5</v>
      </c>
      <c r="H819">
        <v>252</v>
      </c>
      <c r="I819" s="1">
        <f t="shared" si="85"/>
        <v>73080</v>
      </c>
      <c r="J819">
        <v>196</v>
      </c>
      <c r="K819" s="1">
        <f t="shared" si="86"/>
        <v>42630</v>
      </c>
      <c r="L819" s="1">
        <f>fact_events[[#This Row],[revenue_(before_promo)]]+fact_events[[#This Row],[revenue_(after_promo)]]</f>
        <v>115710</v>
      </c>
      <c r="M819" s="1">
        <f t="shared" si="87"/>
        <v>-56</v>
      </c>
      <c r="N819" s="4">
        <f t="shared" si="88"/>
        <v>-0.22222222222222221</v>
      </c>
      <c r="O819" s="1">
        <f t="shared" si="89"/>
        <v>-30450</v>
      </c>
      <c r="P819" s="5">
        <f t="shared" si="90"/>
        <v>-4.7136222910216716</v>
      </c>
      <c r="Q819" s="1" t="str">
        <f>VLOOKUP(B819,dim_stores[#All],2,FALSE)</f>
        <v>Visakhapatnam</v>
      </c>
      <c r="R819" s="1" t="str">
        <f>VLOOKUP(D819,dim_products[#All],3,FALSE)</f>
        <v>Grocery &amp; Staples</v>
      </c>
      <c r="S819" s="5"/>
    </row>
    <row r="820" spans="1:19" x14ac:dyDescent="0.25">
      <c r="A820" s="1" t="s">
        <v>835</v>
      </c>
      <c r="B820" t="s">
        <v>37</v>
      </c>
      <c r="C820" t="s">
        <v>15</v>
      </c>
      <c r="D820" t="s">
        <v>35</v>
      </c>
      <c r="E820">
        <v>350</v>
      </c>
      <c r="F820" t="s">
        <v>21</v>
      </c>
      <c r="G820" s="1">
        <f t="shared" si="84"/>
        <v>175</v>
      </c>
      <c r="H820">
        <v>42</v>
      </c>
      <c r="I820" s="1">
        <f t="shared" si="85"/>
        <v>14700</v>
      </c>
      <c r="J820">
        <v>128</v>
      </c>
      <c r="K820" s="1">
        <f t="shared" si="86"/>
        <v>22400</v>
      </c>
      <c r="L820" s="1">
        <f>fact_events[[#This Row],[revenue_(before_promo)]]+fact_events[[#This Row],[revenue_(after_promo)]]</f>
        <v>37100</v>
      </c>
      <c r="M820" s="1">
        <f t="shared" si="87"/>
        <v>86</v>
      </c>
      <c r="N820" s="4">
        <f t="shared" si="88"/>
        <v>2.0476190476190474</v>
      </c>
      <c r="O820" s="1">
        <f t="shared" si="89"/>
        <v>7700</v>
      </c>
      <c r="P820" s="5">
        <f t="shared" si="90"/>
        <v>1.1919504643962848</v>
      </c>
      <c r="Q820" s="1" t="str">
        <f>VLOOKUP(B820,dim_stores[#All],2,FALSE)</f>
        <v>Coimbatore</v>
      </c>
      <c r="R820" s="1" t="str">
        <f>VLOOKUP(D820,dim_products[#All],3,FALSE)</f>
        <v>Home Appliances</v>
      </c>
      <c r="S820" s="5"/>
    </row>
    <row r="821" spans="1:19" x14ac:dyDescent="0.25">
      <c r="A821" s="1" t="s">
        <v>836</v>
      </c>
      <c r="B821" t="s">
        <v>93</v>
      </c>
      <c r="C821" t="s">
        <v>15</v>
      </c>
      <c r="D821" t="s">
        <v>11</v>
      </c>
      <c r="E821">
        <v>190</v>
      </c>
      <c r="F821" t="s">
        <v>12</v>
      </c>
      <c r="G821" s="1">
        <f t="shared" si="84"/>
        <v>95</v>
      </c>
      <c r="H821">
        <v>63</v>
      </c>
      <c r="I821" s="1">
        <f t="shared" si="85"/>
        <v>11970</v>
      </c>
      <c r="J821">
        <v>81</v>
      </c>
      <c r="K821" s="1">
        <f t="shared" si="86"/>
        <v>7695</v>
      </c>
      <c r="L821" s="1">
        <f>fact_events[[#This Row],[revenue_(before_promo)]]+fact_events[[#This Row],[revenue_(after_promo)]]</f>
        <v>19665</v>
      </c>
      <c r="M821" s="1">
        <f t="shared" si="87"/>
        <v>18</v>
      </c>
      <c r="N821" s="4">
        <f t="shared" si="88"/>
        <v>0.2857142857142857</v>
      </c>
      <c r="O821" s="1">
        <f t="shared" si="89"/>
        <v>-4275</v>
      </c>
      <c r="P821" s="5">
        <f t="shared" si="90"/>
        <v>-0.66176470588235292</v>
      </c>
      <c r="Q821" s="1" t="str">
        <f>VLOOKUP(B821,dim_stores[#All],2,FALSE)</f>
        <v>Bengaluru</v>
      </c>
      <c r="R821" s="1" t="str">
        <f>VLOOKUP(D821,dim_products[#All],3,FALSE)</f>
        <v>Personal Care</v>
      </c>
      <c r="S821" s="5"/>
    </row>
    <row r="822" spans="1:19" x14ac:dyDescent="0.25">
      <c r="A822" s="1" t="s">
        <v>837</v>
      </c>
      <c r="B822" t="s">
        <v>81</v>
      </c>
      <c r="C822" t="s">
        <v>15</v>
      </c>
      <c r="D822" t="s">
        <v>61</v>
      </c>
      <c r="E822">
        <v>172</v>
      </c>
      <c r="F822" t="s">
        <v>54</v>
      </c>
      <c r="G822" s="1">
        <f t="shared" si="84"/>
        <v>115.23999999999998</v>
      </c>
      <c r="H822">
        <v>201</v>
      </c>
      <c r="I822" s="1">
        <f t="shared" si="85"/>
        <v>34572</v>
      </c>
      <c r="J822">
        <v>305</v>
      </c>
      <c r="K822" s="1">
        <f t="shared" si="86"/>
        <v>35148.199999999997</v>
      </c>
      <c r="L822" s="1">
        <f>fact_events[[#This Row],[revenue_(before_promo)]]+fact_events[[#This Row],[revenue_(after_promo)]]</f>
        <v>69720.2</v>
      </c>
      <c r="M822" s="1">
        <f t="shared" si="87"/>
        <v>104</v>
      </c>
      <c r="N822" s="4">
        <f t="shared" si="88"/>
        <v>0.51741293532338306</v>
      </c>
      <c r="O822" s="1">
        <f t="shared" si="89"/>
        <v>576.19999999999709</v>
      </c>
      <c r="P822" s="5">
        <f t="shared" si="90"/>
        <v>8.9195046439628028E-2</v>
      </c>
      <c r="Q822" s="1" t="str">
        <f>VLOOKUP(B822,dim_stores[#All],2,FALSE)</f>
        <v>Madurai</v>
      </c>
      <c r="R822" s="1" t="str">
        <f>VLOOKUP(D822,dim_products[#All],3,FALSE)</f>
        <v>Grocery &amp; Staples</v>
      </c>
      <c r="S822" s="5"/>
    </row>
    <row r="823" spans="1:19" x14ac:dyDescent="0.25">
      <c r="A823" s="1" t="s">
        <v>838</v>
      </c>
      <c r="B823" t="s">
        <v>58</v>
      </c>
      <c r="C823" t="s">
        <v>10</v>
      </c>
      <c r="D823" t="s">
        <v>11</v>
      </c>
      <c r="E823">
        <v>190</v>
      </c>
      <c r="F823" t="s">
        <v>12</v>
      </c>
      <c r="G823" s="1">
        <f t="shared" si="84"/>
        <v>95</v>
      </c>
      <c r="H823">
        <v>34</v>
      </c>
      <c r="I823" s="1">
        <f t="shared" si="85"/>
        <v>6460</v>
      </c>
      <c r="J823">
        <v>39</v>
      </c>
      <c r="K823" s="1">
        <f t="shared" si="86"/>
        <v>3705</v>
      </c>
      <c r="L823" s="1">
        <f>fact_events[[#This Row],[revenue_(before_promo)]]+fact_events[[#This Row],[revenue_(after_promo)]]</f>
        <v>10165</v>
      </c>
      <c r="M823" s="1">
        <f t="shared" si="87"/>
        <v>5</v>
      </c>
      <c r="N823" s="4">
        <f t="shared" si="88"/>
        <v>0.14705882352941177</v>
      </c>
      <c r="O823" s="1">
        <f t="shared" si="89"/>
        <v>-2755</v>
      </c>
      <c r="P823" s="5">
        <f t="shared" si="90"/>
        <v>-0.4264705882352941</v>
      </c>
      <c r="Q823" s="1" t="str">
        <f>VLOOKUP(B823,dim_stores[#All],2,FALSE)</f>
        <v>Chennai</v>
      </c>
      <c r="R823" s="1" t="str">
        <f>VLOOKUP(D823,dim_products[#All],3,FALSE)</f>
        <v>Personal Care</v>
      </c>
      <c r="S823" s="5"/>
    </row>
    <row r="824" spans="1:19" x14ac:dyDescent="0.25">
      <c r="A824" s="1" t="s">
        <v>839</v>
      </c>
      <c r="B824" t="s">
        <v>142</v>
      </c>
      <c r="C824" t="s">
        <v>10</v>
      </c>
      <c r="D824" t="s">
        <v>16</v>
      </c>
      <c r="E824">
        <v>200</v>
      </c>
      <c r="F824" t="s">
        <v>21</v>
      </c>
      <c r="G824" s="1">
        <f t="shared" si="84"/>
        <v>100</v>
      </c>
      <c r="H824">
        <v>255</v>
      </c>
      <c r="I824" s="1">
        <f t="shared" si="85"/>
        <v>51000</v>
      </c>
      <c r="J824">
        <v>1009</v>
      </c>
      <c r="K824" s="1">
        <f t="shared" si="86"/>
        <v>100900</v>
      </c>
      <c r="L824" s="1">
        <f>fact_events[[#This Row],[revenue_(before_promo)]]+fact_events[[#This Row],[revenue_(after_promo)]]</f>
        <v>151900</v>
      </c>
      <c r="M824" s="1">
        <f t="shared" si="87"/>
        <v>754</v>
      </c>
      <c r="N824" s="4">
        <f t="shared" si="88"/>
        <v>2.9568627450980394</v>
      </c>
      <c r="O824" s="1">
        <f t="shared" si="89"/>
        <v>49900</v>
      </c>
      <c r="P824" s="5">
        <f t="shared" si="90"/>
        <v>7.7244582043343657</v>
      </c>
      <c r="Q824" s="1" t="str">
        <f>VLOOKUP(B824,dim_stores[#All],2,FALSE)</f>
        <v>Madurai</v>
      </c>
      <c r="R824" s="1" t="str">
        <f>VLOOKUP(D824,dim_products[#All],3,FALSE)</f>
        <v>Grocery &amp; Staples</v>
      </c>
      <c r="S824" s="5"/>
    </row>
    <row r="825" spans="1:19" x14ac:dyDescent="0.25">
      <c r="A825" s="1" t="s">
        <v>840</v>
      </c>
      <c r="B825" t="s">
        <v>50</v>
      </c>
      <c r="C825" t="s">
        <v>15</v>
      </c>
      <c r="D825" t="s">
        <v>16</v>
      </c>
      <c r="E825">
        <v>156</v>
      </c>
      <c r="F825" t="s">
        <v>17</v>
      </c>
      <c r="G825" s="1">
        <f t="shared" si="84"/>
        <v>117</v>
      </c>
      <c r="H825">
        <v>390</v>
      </c>
      <c r="I825" s="1">
        <f t="shared" si="85"/>
        <v>60840</v>
      </c>
      <c r="J825">
        <v>308</v>
      </c>
      <c r="K825" s="1">
        <f t="shared" si="86"/>
        <v>36036</v>
      </c>
      <c r="L825" s="1">
        <f>fact_events[[#This Row],[revenue_(before_promo)]]+fact_events[[#This Row],[revenue_(after_promo)]]</f>
        <v>96876</v>
      </c>
      <c r="M825" s="1">
        <f t="shared" si="87"/>
        <v>-82</v>
      </c>
      <c r="N825" s="4">
        <f t="shared" si="88"/>
        <v>-0.21025641025641026</v>
      </c>
      <c r="O825" s="1">
        <f t="shared" si="89"/>
        <v>-24804</v>
      </c>
      <c r="P825" s="5">
        <f t="shared" si="90"/>
        <v>-3.8396284829721363</v>
      </c>
      <c r="Q825" s="1" t="str">
        <f>VLOOKUP(B825,dim_stores[#All],2,FALSE)</f>
        <v>Bengaluru</v>
      </c>
      <c r="R825" s="1" t="str">
        <f>VLOOKUP(D825,dim_products[#All],3,FALSE)</f>
        <v>Grocery &amp; Staples</v>
      </c>
      <c r="S825" s="5"/>
    </row>
    <row r="826" spans="1:19" x14ac:dyDescent="0.25">
      <c r="A826" s="1" t="s">
        <v>841</v>
      </c>
      <c r="B826" t="s">
        <v>58</v>
      </c>
      <c r="C826" t="s">
        <v>15</v>
      </c>
      <c r="D826" t="s">
        <v>28</v>
      </c>
      <c r="E826">
        <v>55</v>
      </c>
      <c r="F826" t="s">
        <v>17</v>
      </c>
      <c r="G826" s="1">
        <f t="shared" si="84"/>
        <v>41.25</v>
      </c>
      <c r="H826">
        <v>127</v>
      </c>
      <c r="I826" s="1">
        <f t="shared" si="85"/>
        <v>6985</v>
      </c>
      <c r="J826">
        <v>109</v>
      </c>
      <c r="K826" s="1">
        <f t="shared" si="86"/>
        <v>4496.25</v>
      </c>
      <c r="L826" s="1">
        <f>fact_events[[#This Row],[revenue_(before_promo)]]+fact_events[[#This Row],[revenue_(after_promo)]]</f>
        <v>11481.25</v>
      </c>
      <c r="M826" s="1">
        <f t="shared" si="87"/>
        <v>-18</v>
      </c>
      <c r="N826" s="4">
        <f t="shared" si="88"/>
        <v>-0.14173228346456693</v>
      </c>
      <c r="O826" s="1">
        <f t="shared" si="89"/>
        <v>-2488.75</v>
      </c>
      <c r="P826" s="5">
        <f t="shared" si="90"/>
        <v>-0.38525541795665635</v>
      </c>
      <c r="Q826" s="1" t="str">
        <f>VLOOKUP(B826,dim_stores[#All],2,FALSE)</f>
        <v>Chennai</v>
      </c>
      <c r="R826" s="1" t="str">
        <f>VLOOKUP(D826,dim_products[#All],3,FALSE)</f>
        <v>Home Care</v>
      </c>
      <c r="S826" s="5"/>
    </row>
    <row r="827" spans="1:19" x14ac:dyDescent="0.25">
      <c r="A827" s="1" t="s">
        <v>842</v>
      </c>
      <c r="B827" t="s">
        <v>193</v>
      </c>
      <c r="C827" t="s">
        <v>10</v>
      </c>
      <c r="D827" t="s">
        <v>28</v>
      </c>
      <c r="E827">
        <v>55</v>
      </c>
      <c r="F827" t="s">
        <v>17</v>
      </c>
      <c r="G827" s="1">
        <f t="shared" si="84"/>
        <v>41.25</v>
      </c>
      <c r="H827">
        <v>24</v>
      </c>
      <c r="I827" s="1">
        <f t="shared" si="85"/>
        <v>1320</v>
      </c>
      <c r="J827">
        <v>19</v>
      </c>
      <c r="K827" s="1">
        <f t="shared" si="86"/>
        <v>783.75</v>
      </c>
      <c r="L827" s="1">
        <f>fact_events[[#This Row],[revenue_(before_promo)]]+fact_events[[#This Row],[revenue_(after_promo)]]</f>
        <v>2103.75</v>
      </c>
      <c r="M827" s="1">
        <f t="shared" si="87"/>
        <v>-5</v>
      </c>
      <c r="N827" s="4">
        <f t="shared" si="88"/>
        <v>-0.20833333333333334</v>
      </c>
      <c r="O827" s="1">
        <f t="shared" si="89"/>
        <v>-536.25</v>
      </c>
      <c r="P827" s="5">
        <f t="shared" si="90"/>
        <v>-8.3010835913312694E-2</v>
      </c>
      <c r="Q827" s="1" t="str">
        <f>VLOOKUP(B827,dim_stores[#All],2,FALSE)</f>
        <v>Bengaluru</v>
      </c>
      <c r="R827" s="1" t="str">
        <f>VLOOKUP(D827,dim_products[#All],3,FALSE)</f>
        <v>Home Care</v>
      </c>
      <c r="S827" s="5"/>
    </row>
    <row r="828" spans="1:19" x14ac:dyDescent="0.25">
      <c r="A828" s="1" t="s">
        <v>843</v>
      </c>
      <c r="B828" t="s">
        <v>95</v>
      </c>
      <c r="C828" t="s">
        <v>15</v>
      </c>
      <c r="D828" t="s">
        <v>28</v>
      </c>
      <c r="E828">
        <v>55</v>
      </c>
      <c r="F828" t="s">
        <v>17</v>
      </c>
      <c r="G828" s="1">
        <f t="shared" si="84"/>
        <v>41.25</v>
      </c>
      <c r="H828">
        <v>110</v>
      </c>
      <c r="I828" s="1">
        <f t="shared" si="85"/>
        <v>6050</v>
      </c>
      <c r="J828">
        <v>86</v>
      </c>
      <c r="K828" s="1">
        <f t="shared" si="86"/>
        <v>3547.5</v>
      </c>
      <c r="L828" s="1">
        <f>fact_events[[#This Row],[revenue_(before_promo)]]+fact_events[[#This Row],[revenue_(after_promo)]]</f>
        <v>9597.5</v>
      </c>
      <c r="M828" s="1">
        <f t="shared" si="87"/>
        <v>-24</v>
      </c>
      <c r="N828" s="4">
        <f t="shared" si="88"/>
        <v>-0.21818181818181817</v>
      </c>
      <c r="O828" s="1">
        <f t="shared" si="89"/>
        <v>-2502.5</v>
      </c>
      <c r="P828" s="5">
        <f t="shared" si="90"/>
        <v>-0.38738390092879255</v>
      </c>
      <c r="Q828" s="1" t="str">
        <f>VLOOKUP(B828,dim_stores[#All],2,FALSE)</f>
        <v>Hyderabad</v>
      </c>
      <c r="R828" s="1" t="str">
        <f>VLOOKUP(D828,dim_products[#All],3,FALSE)</f>
        <v>Home Care</v>
      </c>
      <c r="S828" s="5"/>
    </row>
    <row r="829" spans="1:19" x14ac:dyDescent="0.25">
      <c r="A829" s="1" t="s">
        <v>844</v>
      </c>
      <c r="B829" t="s">
        <v>34</v>
      </c>
      <c r="C829" t="s">
        <v>15</v>
      </c>
      <c r="D829" t="s">
        <v>38</v>
      </c>
      <c r="E829">
        <v>1190</v>
      </c>
      <c r="F829" t="s">
        <v>21</v>
      </c>
      <c r="G829" s="1">
        <f t="shared" si="84"/>
        <v>595</v>
      </c>
      <c r="H829">
        <v>63</v>
      </c>
      <c r="I829" s="1">
        <f t="shared" si="85"/>
        <v>74970</v>
      </c>
      <c r="J829">
        <v>208</v>
      </c>
      <c r="K829" s="1">
        <f t="shared" si="86"/>
        <v>123760</v>
      </c>
      <c r="L829" s="1">
        <f>fact_events[[#This Row],[revenue_(before_promo)]]+fact_events[[#This Row],[revenue_(after_promo)]]</f>
        <v>198730</v>
      </c>
      <c r="M829" s="1">
        <f t="shared" si="87"/>
        <v>145</v>
      </c>
      <c r="N829" s="4">
        <f t="shared" si="88"/>
        <v>2.3015873015873014</v>
      </c>
      <c r="O829" s="1">
        <f t="shared" si="89"/>
        <v>48790</v>
      </c>
      <c r="P829" s="5">
        <f t="shared" si="90"/>
        <v>7.5526315789473681</v>
      </c>
      <c r="Q829" s="1" t="str">
        <f>VLOOKUP(B829,dim_stores[#All],2,FALSE)</f>
        <v>Hyderabad</v>
      </c>
      <c r="R829" s="1" t="str">
        <f>VLOOKUP(D829,dim_products[#All],3,FALSE)</f>
        <v>Home Care</v>
      </c>
      <c r="S829" s="5"/>
    </row>
    <row r="830" spans="1:19" x14ac:dyDescent="0.25">
      <c r="A830" s="1" t="s">
        <v>845</v>
      </c>
      <c r="B830" t="s">
        <v>103</v>
      </c>
      <c r="C830" t="s">
        <v>10</v>
      </c>
      <c r="D830" t="s">
        <v>43</v>
      </c>
      <c r="E830">
        <v>415</v>
      </c>
      <c r="F830" t="s">
        <v>17</v>
      </c>
      <c r="G830" s="1">
        <f t="shared" si="84"/>
        <v>311.25</v>
      </c>
      <c r="H830">
        <v>27</v>
      </c>
      <c r="I830" s="1">
        <f t="shared" si="85"/>
        <v>11205</v>
      </c>
      <c r="J830">
        <v>22</v>
      </c>
      <c r="K830" s="1">
        <f t="shared" si="86"/>
        <v>6847.5</v>
      </c>
      <c r="L830" s="1">
        <f>fact_events[[#This Row],[revenue_(before_promo)]]+fact_events[[#This Row],[revenue_(after_promo)]]</f>
        <v>18052.5</v>
      </c>
      <c r="M830" s="1">
        <f t="shared" si="87"/>
        <v>-5</v>
      </c>
      <c r="N830" s="4">
        <f t="shared" si="88"/>
        <v>-0.18518518518518517</v>
      </c>
      <c r="O830" s="1">
        <f t="shared" si="89"/>
        <v>-4357.5</v>
      </c>
      <c r="P830" s="5">
        <f t="shared" si="90"/>
        <v>-0.6745356037151703</v>
      </c>
      <c r="Q830" s="1" t="str">
        <f>VLOOKUP(B830,dim_stores[#All],2,FALSE)</f>
        <v>Hyderabad</v>
      </c>
      <c r="R830" s="1" t="str">
        <f>VLOOKUP(D830,dim_products[#All],3,FALSE)</f>
        <v>Home Care</v>
      </c>
      <c r="S830" s="5"/>
    </row>
    <row r="831" spans="1:19" x14ac:dyDescent="0.25">
      <c r="A831" s="1" t="s">
        <v>846</v>
      </c>
      <c r="B831" t="s">
        <v>75</v>
      </c>
      <c r="C831" t="s">
        <v>10</v>
      </c>
      <c r="D831" t="s">
        <v>61</v>
      </c>
      <c r="E831">
        <v>172</v>
      </c>
      <c r="F831" t="s">
        <v>54</v>
      </c>
      <c r="G831" s="1">
        <f t="shared" si="84"/>
        <v>115.23999999999998</v>
      </c>
      <c r="H831">
        <v>214</v>
      </c>
      <c r="I831" s="1">
        <f t="shared" si="85"/>
        <v>36808</v>
      </c>
      <c r="J831">
        <v>267</v>
      </c>
      <c r="K831" s="1">
        <f t="shared" si="86"/>
        <v>30769.079999999994</v>
      </c>
      <c r="L831" s="1">
        <f>fact_events[[#This Row],[revenue_(before_promo)]]+fact_events[[#This Row],[revenue_(after_promo)]]</f>
        <v>67577.079999999987</v>
      </c>
      <c r="M831" s="1">
        <f t="shared" si="87"/>
        <v>53</v>
      </c>
      <c r="N831" s="4">
        <f t="shared" si="88"/>
        <v>0.24766355140186916</v>
      </c>
      <c r="O831" s="1">
        <f t="shared" si="89"/>
        <v>-6038.9200000000055</v>
      </c>
      <c r="P831" s="5">
        <f t="shared" si="90"/>
        <v>-0.93481733746130113</v>
      </c>
      <c r="Q831" s="1" t="str">
        <f>VLOOKUP(B831,dim_stores[#All],2,FALSE)</f>
        <v>Madurai</v>
      </c>
      <c r="R831" s="1" t="str">
        <f>VLOOKUP(D831,dim_products[#All],3,FALSE)</f>
        <v>Grocery &amp; Staples</v>
      </c>
      <c r="S831" s="5"/>
    </row>
    <row r="832" spans="1:19" x14ac:dyDescent="0.25">
      <c r="A832" s="1" t="s">
        <v>847</v>
      </c>
      <c r="B832" t="s">
        <v>123</v>
      </c>
      <c r="C832" t="s">
        <v>15</v>
      </c>
      <c r="D832" t="s">
        <v>53</v>
      </c>
      <c r="E832">
        <v>860</v>
      </c>
      <c r="F832" t="s">
        <v>54</v>
      </c>
      <c r="G832" s="1">
        <f t="shared" si="84"/>
        <v>576.19999999999993</v>
      </c>
      <c r="H832">
        <v>358</v>
      </c>
      <c r="I832" s="1">
        <f t="shared" si="85"/>
        <v>307880</v>
      </c>
      <c r="J832">
        <v>537</v>
      </c>
      <c r="K832" s="1">
        <f t="shared" si="86"/>
        <v>309419.39999999997</v>
      </c>
      <c r="L832" s="1">
        <f>fact_events[[#This Row],[revenue_(before_promo)]]+fact_events[[#This Row],[revenue_(after_promo)]]</f>
        <v>617299.39999999991</v>
      </c>
      <c r="M832" s="1">
        <f t="shared" si="87"/>
        <v>179</v>
      </c>
      <c r="N832" s="4">
        <f t="shared" si="88"/>
        <v>0.5</v>
      </c>
      <c r="O832" s="1">
        <f t="shared" si="89"/>
        <v>1539.3999999999651</v>
      </c>
      <c r="P832" s="5">
        <f t="shared" si="90"/>
        <v>0.23829721362228562</v>
      </c>
      <c r="Q832" s="1" t="str">
        <f>VLOOKUP(B832,dim_stores[#All],2,FALSE)</f>
        <v>Bengaluru</v>
      </c>
      <c r="R832" s="1" t="str">
        <f>VLOOKUP(D832,dim_products[#All],3,FALSE)</f>
        <v>Grocery &amp; Staples</v>
      </c>
      <c r="S832" s="5"/>
    </row>
    <row r="833" spans="1:19" x14ac:dyDescent="0.25">
      <c r="A833" s="1" t="s">
        <v>848</v>
      </c>
      <c r="B833" t="s">
        <v>190</v>
      </c>
      <c r="C833" t="s">
        <v>15</v>
      </c>
      <c r="D833" t="s">
        <v>51</v>
      </c>
      <c r="E833">
        <v>290</v>
      </c>
      <c r="F833" t="s">
        <v>17</v>
      </c>
      <c r="G833" s="1">
        <f t="shared" si="84"/>
        <v>217.5</v>
      </c>
      <c r="H833">
        <v>201</v>
      </c>
      <c r="I833" s="1">
        <f t="shared" si="85"/>
        <v>58290</v>
      </c>
      <c r="J833">
        <v>174</v>
      </c>
      <c r="K833" s="1">
        <f t="shared" si="86"/>
        <v>37845</v>
      </c>
      <c r="L833" s="1">
        <f>fact_events[[#This Row],[revenue_(before_promo)]]+fact_events[[#This Row],[revenue_(after_promo)]]</f>
        <v>96135</v>
      </c>
      <c r="M833" s="1">
        <f t="shared" si="87"/>
        <v>-27</v>
      </c>
      <c r="N833" s="4">
        <f t="shared" si="88"/>
        <v>-0.13432835820895522</v>
      </c>
      <c r="O833" s="1">
        <f t="shared" si="89"/>
        <v>-20445</v>
      </c>
      <c r="P833" s="5">
        <f t="shared" si="90"/>
        <v>-3.164860681114551</v>
      </c>
      <c r="Q833" s="1" t="str">
        <f>VLOOKUP(B833,dim_stores[#All],2,FALSE)</f>
        <v>Visakhapatnam</v>
      </c>
      <c r="R833" s="1" t="str">
        <f>VLOOKUP(D833,dim_products[#All],3,FALSE)</f>
        <v>Grocery &amp; Staples</v>
      </c>
      <c r="S833" s="5"/>
    </row>
    <row r="834" spans="1:19" x14ac:dyDescent="0.25">
      <c r="A834" s="1" t="s">
        <v>849</v>
      </c>
      <c r="B834" t="s">
        <v>78</v>
      </c>
      <c r="C834" t="s">
        <v>15</v>
      </c>
      <c r="D834" t="s">
        <v>16</v>
      </c>
      <c r="E834">
        <v>156</v>
      </c>
      <c r="F834" t="s">
        <v>17</v>
      </c>
      <c r="G834" s="1">
        <f t="shared" ref="G834:G897" si="91">IF(F834="25% OFF", E834*(1-0.25),IF(F834="50% OFF", E834*(1-0.5),IF(F834="33% OFF", E834*(1-0.33),IF(F834="500 CAshback", E834-500,IF(F834="BOGOF", E834/2,E834)))))</f>
        <v>117</v>
      </c>
      <c r="H834">
        <v>301</v>
      </c>
      <c r="I834" s="1">
        <f t="shared" ref="I834:I897" si="92">E834*H834</f>
        <v>46956</v>
      </c>
      <c r="J834">
        <v>264</v>
      </c>
      <c r="K834" s="1">
        <f t="shared" ref="K834:K897" si="93">J834*G834</f>
        <v>30888</v>
      </c>
      <c r="L834" s="1">
        <f>fact_events[[#This Row],[revenue_(before_promo)]]+fact_events[[#This Row],[revenue_(after_promo)]]</f>
        <v>77844</v>
      </c>
      <c r="M834" s="1">
        <f t="shared" ref="M834:M897" si="94">J834-H834</f>
        <v>-37</v>
      </c>
      <c r="N834" s="4">
        <f t="shared" ref="N834:N897" si="95">M834/H834</f>
        <v>-0.12292358803986711</v>
      </c>
      <c r="O834" s="1">
        <f t="shared" ref="O834:O897" si="96">K834-I834</f>
        <v>-16068</v>
      </c>
      <c r="P834" s="5">
        <f t="shared" ref="P834:P897" si="97">O834/6460</f>
        <v>-2.4873065015479878</v>
      </c>
      <c r="Q834" s="1" t="str">
        <f>VLOOKUP(B834,dim_stores[#All],2,FALSE)</f>
        <v>Mysuru</v>
      </c>
      <c r="R834" s="1" t="str">
        <f>VLOOKUP(D834,dim_products[#All],3,FALSE)</f>
        <v>Grocery &amp; Staples</v>
      </c>
      <c r="S834" s="5"/>
    </row>
    <row r="835" spans="1:19" x14ac:dyDescent="0.25">
      <c r="A835" s="1" t="s">
        <v>850</v>
      </c>
      <c r="B835" t="s">
        <v>78</v>
      </c>
      <c r="C835" t="s">
        <v>10</v>
      </c>
      <c r="D835" t="s">
        <v>48</v>
      </c>
      <c r="E835">
        <v>62</v>
      </c>
      <c r="F835" t="s">
        <v>12</v>
      </c>
      <c r="G835" s="1">
        <f t="shared" si="91"/>
        <v>31</v>
      </c>
      <c r="H835">
        <v>66</v>
      </c>
      <c r="I835" s="1">
        <f t="shared" si="92"/>
        <v>4092</v>
      </c>
      <c r="J835">
        <v>92</v>
      </c>
      <c r="K835" s="1">
        <f t="shared" si="93"/>
        <v>2852</v>
      </c>
      <c r="L835" s="1">
        <f>fact_events[[#This Row],[revenue_(before_promo)]]+fact_events[[#This Row],[revenue_(after_promo)]]</f>
        <v>6944</v>
      </c>
      <c r="M835" s="1">
        <f t="shared" si="94"/>
        <v>26</v>
      </c>
      <c r="N835" s="4">
        <f t="shared" si="95"/>
        <v>0.39393939393939392</v>
      </c>
      <c r="O835" s="1">
        <f t="shared" si="96"/>
        <v>-1240</v>
      </c>
      <c r="P835" s="5">
        <f t="shared" si="97"/>
        <v>-0.19195046439628483</v>
      </c>
      <c r="Q835" s="1" t="str">
        <f>VLOOKUP(B835,dim_stores[#All],2,FALSE)</f>
        <v>Mysuru</v>
      </c>
      <c r="R835" s="1" t="str">
        <f>VLOOKUP(D835,dim_products[#All],3,FALSE)</f>
        <v>Personal Care</v>
      </c>
      <c r="S835" s="5"/>
    </row>
    <row r="836" spans="1:19" x14ac:dyDescent="0.25">
      <c r="A836" s="1" t="s">
        <v>851</v>
      </c>
      <c r="B836" t="s">
        <v>50</v>
      </c>
      <c r="C836" t="s">
        <v>10</v>
      </c>
      <c r="D836" t="s">
        <v>35</v>
      </c>
      <c r="E836">
        <v>350</v>
      </c>
      <c r="F836" t="s">
        <v>21</v>
      </c>
      <c r="G836" s="1">
        <f t="shared" si="91"/>
        <v>175</v>
      </c>
      <c r="H836">
        <v>118</v>
      </c>
      <c r="I836" s="1">
        <f t="shared" si="92"/>
        <v>41300</v>
      </c>
      <c r="J836">
        <v>455</v>
      </c>
      <c r="K836" s="1">
        <f t="shared" si="93"/>
        <v>79625</v>
      </c>
      <c r="L836" s="1">
        <f>fact_events[[#This Row],[revenue_(before_promo)]]+fact_events[[#This Row],[revenue_(after_promo)]]</f>
        <v>120925</v>
      </c>
      <c r="M836" s="1">
        <f t="shared" si="94"/>
        <v>337</v>
      </c>
      <c r="N836" s="4">
        <f t="shared" si="95"/>
        <v>2.8559322033898304</v>
      </c>
      <c r="O836" s="1">
        <f t="shared" si="96"/>
        <v>38325</v>
      </c>
      <c r="P836" s="5">
        <f t="shared" si="97"/>
        <v>5.9326625386996907</v>
      </c>
      <c r="Q836" s="1" t="str">
        <f>VLOOKUP(B836,dim_stores[#All],2,FALSE)</f>
        <v>Bengaluru</v>
      </c>
      <c r="R836" s="1" t="str">
        <f>VLOOKUP(D836,dim_products[#All],3,FALSE)</f>
        <v>Home Appliances</v>
      </c>
      <c r="S836" s="5"/>
    </row>
    <row r="837" spans="1:19" x14ac:dyDescent="0.25">
      <c r="A837" s="1" t="s">
        <v>852</v>
      </c>
      <c r="B837" t="s">
        <v>207</v>
      </c>
      <c r="C837" t="s">
        <v>10</v>
      </c>
      <c r="D837" t="s">
        <v>48</v>
      </c>
      <c r="E837">
        <v>62</v>
      </c>
      <c r="F837" t="s">
        <v>12</v>
      </c>
      <c r="G837" s="1">
        <f t="shared" si="91"/>
        <v>31</v>
      </c>
      <c r="H837">
        <v>57</v>
      </c>
      <c r="I837" s="1">
        <f t="shared" si="92"/>
        <v>3534</v>
      </c>
      <c r="J837">
        <v>90</v>
      </c>
      <c r="K837" s="1">
        <f t="shared" si="93"/>
        <v>2790</v>
      </c>
      <c r="L837" s="1">
        <f>fact_events[[#This Row],[revenue_(before_promo)]]+fact_events[[#This Row],[revenue_(after_promo)]]</f>
        <v>6324</v>
      </c>
      <c r="M837" s="1">
        <f t="shared" si="94"/>
        <v>33</v>
      </c>
      <c r="N837" s="4">
        <f t="shared" si="95"/>
        <v>0.57894736842105265</v>
      </c>
      <c r="O837" s="1">
        <f t="shared" si="96"/>
        <v>-744</v>
      </c>
      <c r="P837" s="5">
        <f t="shared" si="97"/>
        <v>-0.11517027863777089</v>
      </c>
      <c r="Q837" s="1" t="str">
        <f>VLOOKUP(B837,dim_stores[#All],2,FALSE)</f>
        <v>Hyderabad</v>
      </c>
      <c r="R837" s="1" t="str">
        <f>VLOOKUP(D837,dim_products[#All],3,FALSE)</f>
        <v>Personal Care</v>
      </c>
      <c r="S837" s="5"/>
    </row>
    <row r="838" spans="1:19" x14ac:dyDescent="0.25">
      <c r="A838" s="1" t="s">
        <v>853</v>
      </c>
      <c r="B838" t="s">
        <v>65</v>
      </c>
      <c r="C838" t="s">
        <v>15</v>
      </c>
      <c r="D838" t="s">
        <v>24</v>
      </c>
      <c r="E838">
        <v>3000</v>
      </c>
      <c r="F838" t="s">
        <v>25</v>
      </c>
      <c r="G838" s="1">
        <f t="shared" si="91"/>
        <v>2500</v>
      </c>
      <c r="H838">
        <v>357</v>
      </c>
      <c r="I838" s="1">
        <f t="shared" si="92"/>
        <v>1071000</v>
      </c>
      <c r="J838">
        <v>1046</v>
      </c>
      <c r="K838" s="1">
        <f t="shared" si="93"/>
        <v>2615000</v>
      </c>
      <c r="L838" s="1">
        <f>fact_events[[#This Row],[revenue_(before_promo)]]+fact_events[[#This Row],[revenue_(after_promo)]]</f>
        <v>3686000</v>
      </c>
      <c r="M838" s="1">
        <f t="shared" si="94"/>
        <v>689</v>
      </c>
      <c r="N838" s="4">
        <f t="shared" si="95"/>
        <v>1.9299719887955182</v>
      </c>
      <c r="O838" s="1">
        <f t="shared" si="96"/>
        <v>1544000</v>
      </c>
      <c r="P838" s="5">
        <f t="shared" si="97"/>
        <v>239.00928792569658</v>
      </c>
      <c r="Q838" s="1" t="str">
        <f>VLOOKUP(B838,dim_stores[#All],2,FALSE)</f>
        <v>Hyderabad</v>
      </c>
      <c r="R838" s="1" t="str">
        <f>VLOOKUP(D838,dim_products[#All],3,FALSE)</f>
        <v>Combo1</v>
      </c>
      <c r="S838" s="5"/>
    </row>
    <row r="839" spans="1:19" x14ac:dyDescent="0.25">
      <c r="A839" s="1" t="s">
        <v>854</v>
      </c>
      <c r="B839" t="s">
        <v>193</v>
      </c>
      <c r="C839" t="s">
        <v>15</v>
      </c>
      <c r="D839" t="s">
        <v>43</v>
      </c>
      <c r="E839">
        <v>415</v>
      </c>
      <c r="F839" t="s">
        <v>17</v>
      </c>
      <c r="G839" s="1">
        <f t="shared" si="91"/>
        <v>311.25</v>
      </c>
      <c r="H839">
        <v>92</v>
      </c>
      <c r="I839" s="1">
        <f t="shared" si="92"/>
        <v>38180</v>
      </c>
      <c r="J839">
        <v>81</v>
      </c>
      <c r="K839" s="1">
        <f t="shared" si="93"/>
        <v>25211.25</v>
      </c>
      <c r="L839" s="1">
        <f>fact_events[[#This Row],[revenue_(before_promo)]]+fact_events[[#This Row],[revenue_(after_promo)]]</f>
        <v>63391.25</v>
      </c>
      <c r="M839" s="1">
        <f t="shared" si="94"/>
        <v>-11</v>
      </c>
      <c r="N839" s="4">
        <f t="shared" si="95"/>
        <v>-0.11956521739130435</v>
      </c>
      <c r="O839" s="1">
        <f t="shared" si="96"/>
        <v>-12968.75</v>
      </c>
      <c r="P839" s="5">
        <f t="shared" si="97"/>
        <v>-2.007546439628483</v>
      </c>
      <c r="Q839" s="1" t="str">
        <f>VLOOKUP(B839,dim_stores[#All],2,FALSE)</f>
        <v>Bengaluru</v>
      </c>
      <c r="R839" s="1" t="str">
        <f>VLOOKUP(D839,dim_products[#All],3,FALSE)</f>
        <v>Home Care</v>
      </c>
      <c r="S839" s="5"/>
    </row>
    <row r="840" spans="1:19" x14ac:dyDescent="0.25">
      <c r="A840" s="1" t="s">
        <v>855</v>
      </c>
      <c r="B840" t="s">
        <v>60</v>
      </c>
      <c r="C840" t="s">
        <v>15</v>
      </c>
      <c r="D840" t="s">
        <v>85</v>
      </c>
      <c r="E840">
        <v>110</v>
      </c>
      <c r="F840" t="s">
        <v>12</v>
      </c>
      <c r="G840" s="1">
        <f t="shared" si="91"/>
        <v>55</v>
      </c>
      <c r="H840">
        <v>33</v>
      </c>
      <c r="I840" s="1">
        <f t="shared" si="92"/>
        <v>3630</v>
      </c>
      <c r="J840">
        <v>43</v>
      </c>
      <c r="K840" s="1">
        <f t="shared" si="93"/>
        <v>2365</v>
      </c>
      <c r="L840" s="1">
        <f>fact_events[[#This Row],[revenue_(before_promo)]]+fact_events[[#This Row],[revenue_(after_promo)]]</f>
        <v>5995</v>
      </c>
      <c r="M840" s="1">
        <f t="shared" si="94"/>
        <v>10</v>
      </c>
      <c r="N840" s="4">
        <f t="shared" si="95"/>
        <v>0.30303030303030304</v>
      </c>
      <c r="O840" s="1">
        <f t="shared" si="96"/>
        <v>-1265</v>
      </c>
      <c r="P840" s="5">
        <f t="shared" si="97"/>
        <v>-0.19582043343653252</v>
      </c>
      <c r="Q840" s="1" t="str">
        <f>VLOOKUP(B840,dim_stores[#All],2,FALSE)</f>
        <v>Trivandrum</v>
      </c>
      <c r="R840" s="1" t="str">
        <f>VLOOKUP(D840,dim_products[#All],3,FALSE)</f>
        <v>Personal Care</v>
      </c>
      <c r="S840" s="5"/>
    </row>
    <row r="841" spans="1:19" x14ac:dyDescent="0.25">
      <c r="A841" s="1" t="s">
        <v>856</v>
      </c>
      <c r="B841" t="s">
        <v>212</v>
      </c>
      <c r="C841" t="s">
        <v>15</v>
      </c>
      <c r="D841" t="s">
        <v>38</v>
      </c>
      <c r="E841">
        <v>1190</v>
      </c>
      <c r="F841" t="s">
        <v>21</v>
      </c>
      <c r="G841" s="1">
        <f t="shared" si="91"/>
        <v>595</v>
      </c>
      <c r="H841">
        <v>49</v>
      </c>
      <c r="I841" s="1">
        <f t="shared" si="92"/>
        <v>58310</v>
      </c>
      <c r="J841">
        <v>186</v>
      </c>
      <c r="K841" s="1">
        <f t="shared" si="93"/>
        <v>110670</v>
      </c>
      <c r="L841" s="1">
        <f>fact_events[[#This Row],[revenue_(before_promo)]]+fact_events[[#This Row],[revenue_(after_promo)]]</f>
        <v>168980</v>
      </c>
      <c r="M841" s="1">
        <f t="shared" si="94"/>
        <v>137</v>
      </c>
      <c r="N841" s="4">
        <f t="shared" si="95"/>
        <v>2.795918367346939</v>
      </c>
      <c r="O841" s="1">
        <f t="shared" si="96"/>
        <v>52360</v>
      </c>
      <c r="P841" s="5">
        <f t="shared" si="97"/>
        <v>8.1052631578947363</v>
      </c>
      <c r="Q841" s="1" t="str">
        <f>VLOOKUP(B841,dim_stores[#All],2,FALSE)</f>
        <v>Bengaluru</v>
      </c>
      <c r="R841" s="1" t="str">
        <f>VLOOKUP(D841,dim_products[#All],3,FALSE)</f>
        <v>Home Care</v>
      </c>
      <c r="S841" s="5"/>
    </row>
    <row r="842" spans="1:19" x14ac:dyDescent="0.25">
      <c r="A842" s="1" t="s">
        <v>857</v>
      </c>
      <c r="B842" t="s">
        <v>91</v>
      </c>
      <c r="C842" t="s">
        <v>15</v>
      </c>
      <c r="D842" t="s">
        <v>11</v>
      </c>
      <c r="E842">
        <v>190</v>
      </c>
      <c r="F842" t="s">
        <v>12</v>
      </c>
      <c r="G842" s="1">
        <f t="shared" si="91"/>
        <v>95</v>
      </c>
      <c r="H842">
        <v>80</v>
      </c>
      <c r="I842" s="1">
        <f t="shared" si="92"/>
        <v>15200</v>
      </c>
      <c r="J842">
        <v>124</v>
      </c>
      <c r="K842" s="1">
        <f t="shared" si="93"/>
        <v>11780</v>
      </c>
      <c r="L842" s="1">
        <f>fact_events[[#This Row],[revenue_(before_promo)]]+fact_events[[#This Row],[revenue_(after_promo)]]</f>
        <v>26980</v>
      </c>
      <c r="M842" s="1">
        <f t="shared" si="94"/>
        <v>44</v>
      </c>
      <c r="N842" s="4">
        <f t="shared" si="95"/>
        <v>0.55000000000000004</v>
      </c>
      <c r="O842" s="1">
        <f t="shared" si="96"/>
        <v>-3420</v>
      </c>
      <c r="P842" s="5">
        <f t="shared" si="97"/>
        <v>-0.52941176470588236</v>
      </c>
      <c r="Q842" s="1" t="str">
        <f>VLOOKUP(B842,dim_stores[#All],2,FALSE)</f>
        <v>Hyderabad</v>
      </c>
      <c r="R842" s="1" t="str">
        <f>VLOOKUP(D842,dim_products[#All],3,FALSE)</f>
        <v>Personal Care</v>
      </c>
      <c r="S842" s="5"/>
    </row>
    <row r="843" spans="1:19" x14ac:dyDescent="0.25">
      <c r="A843" s="1" t="s">
        <v>858</v>
      </c>
      <c r="B843" t="s">
        <v>193</v>
      </c>
      <c r="C843" t="s">
        <v>15</v>
      </c>
      <c r="D843" t="s">
        <v>20</v>
      </c>
      <c r="E843">
        <v>300</v>
      </c>
      <c r="F843" t="s">
        <v>21</v>
      </c>
      <c r="G843" s="1">
        <f t="shared" si="91"/>
        <v>150</v>
      </c>
      <c r="H843">
        <v>56</v>
      </c>
      <c r="I843" s="1">
        <f t="shared" si="92"/>
        <v>16800</v>
      </c>
      <c r="J843">
        <v>196</v>
      </c>
      <c r="K843" s="1">
        <f t="shared" si="93"/>
        <v>29400</v>
      </c>
      <c r="L843" s="1">
        <f>fact_events[[#This Row],[revenue_(before_promo)]]+fact_events[[#This Row],[revenue_(after_promo)]]</f>
        <v>46200</v>
      </c>
      <c r="M843" s="1">
        <f t="shared" si="94"/>
        <v>140</v>
      </c>
      <c r="N843" s="4">
        <f t="shared" si="95"/>
        <v>2.5</v>
      </c>
      <c r="O843" s="1">
        <f t="shared" si="96"/>
        <v>12600</v>
      </c>
      <c r="P843" s="5">
        <f t="shared" si="97"/>
        <v>1.9504643962848298</v>
      </c>
      <c r="Q843" s="1" t="str">
        <f>VLOOKUP(B843,dim_stores[#All],2,FALSE)</f>
        <v>Bengaluru</v>
      </c>
      <c r="R843" s="1" t="str">
        <f>VLOOKUP(D843,dim_products[#All],3,FALSE)</f>
        <v>Home Care</v>
      </c>
      <c r="S843" s="5"/>
    </row>
    <row r="844" spans="1:19" x14ac:dyDescent="0.25">
      <c r="A844" s="1" t="s">
        <v>859</v>
      </c>
      <c r="B844" t="s">
        <v>115</v>
      </c>
      <c r="C844" t="s">
        <v>10</v>
      </c>
      <c r="D844" t="s">
        <v>11</v>
      </c>
      <c r="E844">
        <v>190</v>
      </c>
      <c r="F844" t="s">
        <v>12</v>
      </c>
      <c r="G844" s="1">
        <f t="shared" si="91"/>
        <v>95</v>
      </c>
      <c r="H844">
        <v>52</v>
      </c>
      <c r="I844" s="1">
        <f t="shared" si="92"/>
        <v>9880</v>
      </c>
      <c r="J844">
        <v>73</v>
      </c>
      <c r="K844" s="1">
        <f t="shared" si="93"/>
        <v>6935</v>
      </c>
      <c r="L844" s="1">
        <f>fact_events[[#This Row],[revenue_(before_promo)]]+fact_events[[#This Row],[revenue_(after_promo)]]</f>
        <v>16815</v>
      </c>
      <c r="M844" s="1">
        <f t="shared" si="94"/>
        <v>21</v>
      </c>
      <c r="N844" s="4">
        <f t="shared" si="95"/>
        <v>0.40384615384615385</v>
      </c>
      <c r="O844" s="1">
        <f t="shared" si="96"/>
        <v>-2945</v>
      </c>
      <c r="P844" s="5">
        <f t="shared" si="97"/>
        <v>-0.45588235294117646</v>
      </c>
      <c r="Q844" s="1" t="str">
        <f>VLOOKUP(B844,dim_stores[#All],2,FALSE)</f>
        <v>Bengaluru</v>
      </c>
      <c r="R844" s="1" t="str">
        <f>VLOOKUP(D844,dim_products[#All],3,FALSE)</f>
        <v>Personal Care</v>
      </c>
      <c r="S844" s="5"/>
    </row>
    <row r="845" spans="1:19" x14ac:dyDescent="0.25">
      <c r="A845" s="1" t="s">
        <v>860</v>
      </c>
      <c r="B845" t="s">
        <v>67</v>
      </c>
      <c r="C845" t="s">
        <v>10</v>
      </c>
      <c r="D845" t="s">
        <v>68</v>
      </c>
      <c r="E845">
        <v>1020</v>
      </c>
      <c r="F845" t="s">
        <v>21</v>
      </c>
      <c r="G845" s="1">
        <f t="shared" si="91"/>
        <v>510</v>
      </c>
      <c r="H845">
        <v>85</v>
      </c>
      <c r="I845" s="1">
        <f t="shared" si="92"/>
        <v>86700</v>
      </c>
      <c r="J845">
        <v>350</v>
      </c>
      <c r="K845" s="1">
        <f t="shared" si="93"/>
        <v>178500</v>
      </c>
      <c r="L845" s="1">
        <f>fact_events[[#This Row],[revenue_(before_promo)]]+fact_events[[#This Row],[revenue_(after_promo)]]</f>
        <v>265200</v>
      </c>
      <c r="M845" s="1">
        <f t="shared" si="94"/>
        <v>265</v>
      </c>
      <c r="N845" s="4">
        <f t="shared" si="95"/>
        <v>3.1176470588235294</v>
      </c>
      <c r="O845" s="1">
        <f t="shared" si="96"/>
        <v>91800</v>
      </c>
      <c r="P845" s="5">
        <f t="shared" si="97"/>
        <v>14.210526315789474</v>
      </c>
      <c r="Q845" s="1" t="str">
        <f>VLOOKUP(B845,dim_stores[#All],2,FALSE)</f>
        <v>Bengaluru</v>
      </c>
      <c r="R845" s="1" t="str">
        <f>VLOOKUP(D845,dim_products[#All],3,FALSE)</f>
        <v>Home Appliances</v>
      </c>
      <c r="S845" s="5"/>
    </row>
    <row r="846" spans="1:19" x14ac:dyDescent="0.25">
      <c r="A846" s="1" t="s">
        <v>861</v>
      </c>
      <c r="B846" t="s">
        <v>47</v>
      </c>
      <c r="C846" t="s">
        <v>15</v>
      </c>
      <c r="D846" t="s">
        <v>85</v>
      </c>
      <c r="E846">
        <v>110</v>
      </c>
      <c r="F846" t="s">
        <v>12</v>
      </c>
      <c r="G846" s="1">
        <f t="shared" si="91"/>
        <v>55</v>
      </c>
      <c r="H846">
        <v>66</v>
      </c>
      <c r="I846" s="1">
        <f t="shared" si="92"/>
        <v>7260</v>
      </c>
      <c r="J846">
        <v>82</v>
      </c>
      <c r="K846" s="1">
        <f t="shared" si="93"/>
        <v>4510</v>
      </c>
      <c r="L846" s="1">
        <f>fact_events[[#This Row],[revenue_(before_promo)]]+fact_events[[#This Row],[revenue_(after_promo)]]</f>
        <v>11770</v>
      </c>
      <c r="M846" s="1">
        <f t="shared" si="94"/>
        <v>16</v>
      </c>
      <c r="N846" s="4">
        <f t="shared" si="95"/>
        <v>0.24242424242424243</v>
      </c>
      <c r="O846" s="1">
        <f t="shared" si="96"/>
        <v>-2750</v>
      </c>
      <c r="P846" s="5">
        <f t="shared" si="97"/>
        <v>-0.42569659442724456</v>
      </c>
      <c r="Q846" s="1" t="str">
        <f>VLOOKUP(B846,dim_stores[#All],2,FALSE)</f>
        <v>Chennai</v>
      </c>
      <c r="R846" s="1" t="str">
        <f>VLOOKUP(D846,dim_products[#All],3,FALSE)</f>
        <v>Personal Care</v>
      </c>
      <c r="S846" s="5"/>
    </row>
    <row r="847" spans="1:19" x14ac:dyDescent="0.25">
      <c r="A847" s="1" t="s">
        <v>862</v>
      </c>
      <c r="B847" t="s">
        <v>161</v>
      </c>
      <c r="C847" t="s">
        <v>10</v>
      </c>
      <c r="D847" t="s">
        <v>38</v>
      </c>
      <c r="E847">
        <v>1190</v>
      </c>
      <c r="F847" t="s">
        <v>21</v>
      </c>
      <c r="G847" s="1">
        <f t="shared" si="91"/>
        <v>595</v>
      </c>
      <c r="H847">
        <v>42</v>
      </c>
      <c r="I847" s="1">
        <f t="shared" si="92"/>
        <v>49980</v>
      </c>
      <c r="J847">
        <v>186</v>
      </c>
      <c r="K847" s="1">
        <f t="shared" si="93"/>
        <v>110670</v>
      </c>
      <c r="L847" s="1">
        <f>fact_events[[#This Row],[revenue_(before_promo)]]+fact_events[[#This Row],[revenue_(after_promo)]]</f>
        <v>160650</v>
      </c>
      <c r="M847" s="1">
        <f t="shared" si="94"/>
        <v>144</v>
      </c>
      <c r="N847" s="4">
        <f t="shared" si="95"/>
        <v>3.4285714285714284</v>
      </c>
      <c r="O847" s="1">
        <f t="shared" si="96"/>
        <v>60690</v>
      </c>
      <c r="P847" s="5">
        <f t="shared" si="97"/>
        <v>9.3947368421052637</v>
      </c>
      <c r="Q847" s="1" t="str">
        <f>VLOOKUP(B847,dim_stores[#All],2,FALSE)</f>
        <v>Chennai</v>
      </c>
      <c r="R847" s="1" t="str">
        <f>VLOOKUP(D847,dim_products[#All],3,FALSE)</f>
        <v>Home Care</v>
      </c>
      <c r="S847" s="5"/>
    </row>
    <row r="848" spans="1:19" x14ac:dyDescent="0.25">
      <c r="A848" s="1" t="s">
        <v>863</v>
      </c>
      <c r="B848" t="s">
        <v>81</v>
      </c>
      <c r="C848" t="s">
        <v>10</v>
      </c>
      <c r="D848" t="s">
        <v>35</v>
      </c>
      <c r="E848">
        <v>350</v>
      </c>
      <c r="F848" t="s">
        <v>21</v>
      </c>
      <c r="G848" s="1">
        <f t="shared" si="91"/>
        <v>175</v>
      </c>
      <c r="H848">
        <v>90</v>
      </c>
      <c r="I848" s="1">
        <f t="shared" si="92"/>
        <v>31500</v>
      </c>
      <c r="J848">
        <v>371</v>
      </c>
      <c r="K848" s="1">
        <f t="shared" si="93"/>
        <v>64925</v>
      </c>
      <c r="L848" s="1">
        <f>fact_events[[#This Row],[revenue_(before_promo)]]+fact_events[[#This Row],[revenue_(after_promo)]]</f>
        <v>96425</v>
      </c>
      <c r="M848" s="1">
        <f t="shared" si="94"/>
        <v>281</v>
      </c>
      <c r="N848" s="4">
        <f t="shared" si="95"/>
        <v>3.1222222222222222</v>
      </c>
      <c r="O848" s="1">
        <f t="shared" si="96"/>
        <v>33425</v>
      </c>
      <c r="P848" s="5">
        <f t="shared" si="97"/>
        <v>5.1741486068111451</v>
      </c>
      <c r="Q848" s="1" t="str">
        <f>VLOOKUP(B848,dim_stores[#All],2,FALSE)</f>
        <v>Madurai</v>
      </c>
      <c r="R848" s="1" t="str">
        <f>VLOOKUP(D848,dim_products[#All],3,FALSE)</f>
        <v>Home Appliances</v>
      </c>
      <c r="S848" s="5"/>
    </row>
    <row r="849" spans="1:19" x14ac:dyDescent="0.25">
      <c r="A849" s="1" t="s">
        <v>864</v>
      </c>
      <c r="B849" t="s">
        <v>142</v>
      </c>
      <c r="C849" t="s">
        <v>10</v>
      </c>
      <c r="D849" t="s">
        <v>53</v>
      </c>
      <c r="E849">
        <v>860</v>
      </c>
      <c r="F849" t="s">
        <v>54</v>
      </c>
      <c r="G849" s="1">
        <f t="shared" si="91"/>
        <v>576.19999999999993</v>
      </c>
      <c r="H849">
        <v>289</v>
      </c>
      <c r="I849" s="1">
        <f t="shared" si="92"/>
        <v>248540</v>
      </c>
      <c r="J849">
        <v>404</v>
      </c>
      <c r="K849" s="1">
        <f t="shared" si="93"/>
        <v>232784.79999999996</v>
      </c>
      <c r="L849" s="1">
        <f>fact_events[[#This Row],[revenue_(before_promo)]]+fact_events[[#This Row],[revenue_(after_promo)]]</f>
        <v>481324.79999999993</v>
      </c>
      <c r="M849" s="1">
        <f t="shared" si="94"/>
        <v>115</v>
      </c>
      <c r="N849" s="4">
        <f t="shared" si="95"/>
        <v>0.39792387543252594</v>
      </c>
      <c r="O849" s="1">
        <f t="shared" si="96"/>
        <v>-15755.200000000041</v>
      </c>
      <c r="P849" s="5">
        <f t="shared" si="97"/>
        <v>-2.4388854489164151</v>
      </c>
      <c r="Q849" s="1" t="str">
        <f>VLOOKUP(B849,dim_stores[#All],2,FALSE)</f>
        <v>Madurai</v>
      </c>
      <c r="R849" s="1" t="str">
        <f>VLOOKUP(D849,dim_products[#All],3,FALSE)</f>
        <v>Grocery &amp; Staples</v>
      </c>
      <c r="S849" s="5"/>
    </row>
    <row r="850" spans="1:19" x14ac:dyDescent="0.25">
      <c r="A850" s="1" t="s">
        <v>865</v>
      </c>
      <c r="B850" t="s">
        <v>37</v>
      </c>
      <c r="C850" t="s">
        <v>10</v>
      </c>
      <c r="D850" t="s">
        <v>48</v>
      </c>
      <c r="E850">
        <v>62</v>
      </c>
      <c r="F850" t="s">
        <v>12</v>
      </c>
      <c r="G850" s="1">
        <f t="shared" si="91"/>
        <v>31</v>
      </c>
      <c r="H850">
        <v>37</v>
      </c>
      <c r="I850" s="1">
        <f t="shared" si="92"/>
        <v>2294</v>
      </c>
      <c r="J850">
        <v>53</v>
      </c>
      <c r="K850" s="1">
        <f t="shared" si="93"/>
        <v>1643</v>
      </c>
      <c r="L850" s="1">
        <f>fact_events[[#This Row],[revenue_(before_promo)]]+fact_events[[#This Row],[revenue_(after_promo)]]</f>
        <v>3937</v>
      </c>
      <c r="M850" s="1">
        <f t="shared" si="94"/>
        <v>16</v>
      </c>
      <c r="N850" s="4">
        <f t="shared" si="95"/>
        <v>0.43243243243243246</v>
      </c>
      <c r="O850" s="1">
        <f t="shared" si="96"/>
        <v>-651</v>
      </c>
      <c r="P850" s="5">
        <f t="shared" si="97"/>
        <v>-0.10077399380804954</v>
      </c>
      <c r="Q850" s="1" t="str">
        <f>VLOOKUP(B850,dim_stores[#All],2,FALSE)</f>
        <v>Coimbatore</v>
      </c>
      <c r="R850" s="1" t="str">
        <f>VLOOKUP(D850,dim_products[#All],3,FALSE)</f>
        <v>Personal Care</v>
      </c>
      <c r="S850" s="5"/>
    </row>
    <row r="851" spans="1:19" x14ac:dyDescent="0.25">
      <c r="A851" s="1" t="s">
        <v>866</v>
      </c>
      <c r="B851" t="s">
        <v>70</v>
      </c>
      <c r="C851" t="s">
        <v>10</v>
      </c>
      <c r="D851" t="s">
        <v>53</v>
      </c>
      <c r="E851">
        <v>860</v>
      </c>
      <c r="F851" t="s">
        <v>54</v>
      </c>
      <c r="G851" s="1">
        <f t="shared" si="91"/>
        <v>576.19999999999993</v>
      </c>
      <c r="H851">
        <v>642</v>
      </c>
      <c r="I851" s="1">
        <f t="shared" si="92"/>
        <v>552120</v>
      </c>
      <c r="J851">
        <v>918</v>
      </c>
      <c r="K851" s="1">
        <f t="shared" si="93"/>
        <v>528951.6</v>
      </c>
      <c r="L851" s="1">
        <f>fact_events[[#This Row],[revenue_(before_promo)]]+fact_events[[#This Row],[revenue_(after_promo)]]</f>
        <v>1081071.6000000001</v>
      </c>
      <c r="M851" s="1">
        <f t="shared" si="94"/>
        <v>276</v>
      </c>
      <c r="N851" s="4">
        <f t="shared" si="95"/>
        <v>0.42990654205607476</v>
      </c>
      <c r="O851" s="1">
        <f t="shared" si="96"/>
        <v>-23168.400000000023</v>
      </c>
      <c r="P851" s="5">
        <f t="shared" si="97"/>
        <v>-3.5864396284829758</v>
      </c>
      <c r="Q851" s="1" t="str">
        <f>VLOOKUP(B851,dim_stores[#All],2,FALSE)</f>
        <v>Chennai</v>
      </c>
      <c r="R851" s="1" t="str">
        <f>VLOOKUP(D851,dim_products[#All],3,FALSE)</f>
        <v>Grocery &amp; Staples</v>
      </c>
      <c r="S851" s="5"/>
    </row>
    <row r="852" spans="1:19" x14ac:dyDescent="0.25">
      <c r="A852" s="1" t="s">
        <v>867</v>
      </c>
      <c r="B852" t="s">
        <v>117</v>
      </c>
      <c r="C852" t="s">
        <v>15</v>
      </c>
      <c r="D852" t="s">
        <v>24</v>
      </c>
      <c r="E852">
        <v>3000</v>
      </c>
      <c r="F852" t="s">
        <v>25</v>
      </c>
      <c r="G852" s="1">
        <f t="shared" si="91"/>
        <v>2500</v>
      </c>
      <c r="H852">
        <v>211</v>
      </c>
      <c r="I852" s="1">
        <f t="shared" si="92"/>
        <v>633000</v>
      </c>
      <c r="J852">
        <v>614</v>
      </c>
      <c r="K852" s="1">
        <f t="shared" si="93"/>
        <v>1535000</v>
      </c>
      <c r="L852" s="1">
        <f>fact_events[[#This Row],[revenue_(before_promo)]]+fact_events[[#This Row],[revenue_(after_promo)]]</f>
        <v>2168000</v>
      </c>
      <c r="M852" s="1">
        <f t="shared" si="94"/>
        <v>403</v>
      </c>
      <c r="N852" s="4">
        <f t="shared" si="95"/>
        <v>1.9099526066350712</v>
      </c>
      <c r="O852" s="1">
        <f t="shared" si="96"/>
        <v>902000</v>
      </c>
      <c r="P852" s="5">
        <f t="shared" si="97"/>
        <v>139.62848297213623</v>
      </c>
      <c r="Q852" s="1" t="str">
        <f>VLOOKUP(B852,dim_stores[#All],2,FALSE)</f>
        <v>Mangalore</v>
      </c>
      <c r="R852" s="1" t="str">
        <f>VLOOKUP(D852,dim_products[#All],3,FALSE)</f>
        <v>Combo1</v>
      </c>
      <c r="S852" s="5"/>
    </row>
    <row r="853" spans="1:19" x14ac:dyDescent="0.25">
      <c r="A853" s="1" t="s">
        <v>868</v>
      </c>
      <c r="B853" t="s">
        <v>27</v>
      </c>
      <c r="C853" t="s">
        <v>15</v>
      </c>
      <c r="D853" t="s">
        <v>32</v>
      </c>
      <c r="E853">
        <v>65</v>
      </c>
      <c r="F853" t="s">
        <v>12</v>
      </c>
      <c r="G853" s="1">
        <f t="shared" si="91"/>
        <v>32.5</v>
      </c>
      <c r="H853">
        <v>103</v>
      </c>
      <c r="I853" s="1">
        <f t="shared" si="92"/>
        <v>6695</v>
      </c>
      <c r="J853">
        <v>160</v>
      </c>
      <c r="K853" s="1">
        <f t="shared" si="93"/>
        <v>5200</v>
      </c>
      <c r="L853" s="1">
        <f>fact_events[[#This Row],[revenue_(before_promo)]]+fact_events[[#This Row],[revenue_(after_promo)]]</f>
        <v>11895</v>
      </c>
      <c r="M853" s="1">
        <f t="shared" si="94"/>
        <v>57</v>
      </c>
      <c r="N853" s="4">
        <f t="shared" si="95"/>
        <v>0.55339805825242716</v>
      </c>
      <c r="O853" s="1">
        <f t="shared" si="96"/>
        <v>-1495</v>
      </c>
      <c r="P853" s="5">
        <f t="shared" si="97"/>
        <v>-0.23142414860681115</v>
      </c>
      <c r="Q853" s="1" t="str">
        <f>VLOOKUP(B853,dim_stores[#All],2,FALSE)</f>
        <v>Bengaluru</v>
      </c>
      <c r="R853" s="1" t="str">
        <f>VLOOKUP(D853,dim_products[#All],3,FALSE)</f>
        <v>Personal Care</v>
      </c>
      <c r="S853" s="5"/>
    </row>
    <row r="854" spans="1:19" x14ac:dyDescent="0.25">
      <c r="A854" s="1" t="s">
        <v>869</v>
      </c>
      <c r="B854" t="s">
        <v>67</v>
      </c>
      <c r="C854" t="s">
        <v>15</v>
      </c>
      <c r="D854" t="s">
        <v>85</v>
      </c>
      <c r="E854">
        <v>110</v>
      </c>
      <c r="F854" t="s">
        <v>12</v>
      </c>
      <c r="G854" s="1">
        <f t="shared" si="91"/>
        <v>55</v>
      </c>
      <c r="H854">
        <v>78</v>
      </c>
      <c r="I854" s="1">
        <f t="shared" si="92"/>
        <v>8580</v>
      </c>
      <c r="J854">
        <v>104</v>
      </c>
      <c r="K854" s="1">
        <f t="shared" si="93"/>
        <v>5720</v>
      </c>
      <c r="L854" s="1">
        <f>fact_events[[#This Row],[revenue_(before_promo)]]+fact_events[[#This Row],[revenue_(after_promo)]]</f>
        <v>14300</v>
      </c>
      <c r="M854" s="1">
        <f t="shared" si="94"/>
        <v>26</v>
      </c>
      <c r="N854" s="4">
        <f t="shared" si="95"/>
        <v>0.33333333333333331</v>
      </c>
      <c r="O854" s="1">
        <f t="shared" si="96"/>
        <v>-2860</v>
      </c>
      <c r="P854" s="5">
        <f t="shared" si="97"/>
        <v>-0.44272445820433437</v>
      </c>
      <c r="Q854" s="1" t="str">
        <f>VLOOKUP(B854,dim_stores[#All],2,FALSE)</f>
        <v>Bengaluru</v>
      </c>
      <c r="R854" s="1" t="str">
        <f>VLOOKUP(D854,dim_products[#All],3,FALSE)</f>
        <v>Personal Care</v>
      </c>
      <c r="S854" s="5"/>
    </row>
    <row r="855" spans="1:19" x14ac:dyDescent="0.25">
      <c r="A855" s="1" t="s">
        <v>870</v>
      </c>
      <c r="B855" t="s">
        <v>52</v>
      </c>
      <c r="C855" t="s">
        <v>10</v>
      </c>
      <c r="D855" t="s">
        <v>35</v>
      </c>
      <c r="E855">
        <v>350</v>
      </c>
      <c r="F855" t="s">
        <v>21</v>
      </c>
      <c r="G855" s="1">
        <f t="shared" si="91"/>
        <v>175</v>
      </c>
      <c r="H855">
        <v>85</v>
      </c>
      <c r="I855" s="1">
        <f t="shared" si="92"/>
        <v>29750</v>
      </c>
      <c r="J855">
        <v>215</v>
      </c>
      <c r="K855" s="1">
        <f t="shared" si="93"/>
        <v>37625</v>
      </c>
      <c r="L855" s="1">
        <f>fact_events[[#This Row],[revenue_(before_promo)]]+fact_events[[#This Row],[revenue_(after_promo)]]</f>
        <v>67375</v>
      </c>
      <c r="M855" s="1">
        <f t="shared" si="94"/>
        <v>130</v>
      </c>
      <c r="N855" s="4">
        <f t="shared" si="95"/>
        <v>1.5294117647058822</v>
      </c>
      <c r="O855" s="1">
        <f t="shared" si="96"/>
        <v>7875</v>
      </c>
      <c r="P855" s="5">
        <f t="shared" si="97"/>
        <v>1.2190402476780187</v>
      </c>
      <c r="Q855" s="1" t="str">
        <f>VLOOKUP(B855,dim_stores[#All],2,FALSE)</f>
        <v>Visakhapatnam</v>
      </c>
      <c r="R855" s="1" t="str">
        <f>VLOOKUP(D855,dim_products[#All],3,FALSE)</f>
        <v>Home Appliances</v>
      </c>
      <c r="S855" s="5"/>
    </row>
    <row r="856" spans="1:19" x14ac:dyDescent="0.25">
      <c r="A856" s="1" t="s">
        <v>1481</v>
      </c>
      <c r="B856" t="s">
        <v>37</v>
      </c>
      <c r="C856" t="s">
        <v>15</v>
      </c>
      <c r="D856" t="s">
        <v>51</v>
      </c>
      <c r="E856">
        <v>290</v>
      </c>
      <c r="F856" t="s">
        <v>17</v>
      </c>
      <c r="G856" s="1">
        <f t="shared" si="91"/>
        <v>217.5</v>
      </c>
      <c r="H856">
        <v>252</v>
      </c>
      <c r="I856" s="1">
        <f t="shared" si="92"/>
        <v>73080</v>
      </c>
      <c r="J856">
        <v>226</v>
      </c>
      <c r="K856" s="1">
        <f t="shared" si="93"/>
        <v>49155</v>
      </c>
      <c r="L856" s="1">
        <f>fact_events[[#This Row],[revenue_(before_promo)]]+fact_events[[#This Row],[revenue_(after_promo)]]</f>
        <v>122235</v>
      </c>
      <c r="M856" s="1">
        <f t="shared" si="94"/>
        <v>-26</v>
      </c>
      <c r="N856" s="4">
        <f t="shared" si="95"/>
        <v>-0.10317460317460317</v>
      </c>
      <c r="O856" s="1">
        <f t="shared" si="96"/>
        <v>-23925</v>
      </c>
      <c r="P856" s="5">
        <f t="shared" si="97"/>
        <v>-3.7035603715170278</v>
      </c>
      <c r="Q856" s="1" t="str">
        <f>VLOOKUP(B856,dim_stores[#All],2,FALSE)</f>
        <v>Coimbatore</v>
      </c>
      <c r="R856" s="1" t="str">
        <f>VLOOKUP(D856,dim_products[#All],3,FALSE)</f>
        <v>Grocery &amp; Staples</v>
      </c>
      <c r="S856" s="5"/>
    </row>
    <row r="857" spans="1:19" x14ac:dyDescent="0.25">
      <c r="A857" s="1" t="s">
        <v>871</v>
      </c>
      <c r="B857" t="s">
        <v>137</v>
      </c>
      <c r="C857" t="s">
        <v>10</v>
      </c>
      <c r="D857" t="s">
        <v>35</v>
      </c>
      <c r="E857">
        <v>350</v>
      </c>
      <c r="F857" t="s">
        <v>21</v>
      </c>
      <c r="G857" s="1">
        <f t="shared" si="91"/>
        <v>175</v>
      </c>
      <c r="H857">
        <v>70</v>
      </c>
      <c r="I857" s="1">
        <f t="shared" si="92"/>
        <v>24500</v>
      </c>
      <c r="J857">
        <v>281</v>
      </c>
      <c r="K857" s="1">
        <f t="shared" si="93"/>
        <v>49175</v>
      </c>
      <c r="L857" s="1">
        <f>fact_events[[#This Row],[revenue_(before_promo)]]+fact_events[[#This Row],[revenue_(after_promo)]]</f>
        <v>73675</v>
      </c>
      <c r="M857" s="1">
        <f t="shared" si="94"/>
        <v>211</v>
      </c>
      <c r="N857" s="4">
        <f t="shared" si="95"/>
        <v>3.0142857142857142</v>
      </c>
      <c r="O857" s="1">
        <f t="shared" si="96"/>
        <v>24675</v>
      </c>
      <c r="P857" s="5">
        <f t="shared" si="97"/>
        <v>3.8196594427244581</v>
      </c>
      <c r="Q857" s="1" t="str">
        <f>VLOOKUP(B857,dim_stores[#All],2,FALSE)</f>
        <v>Mangalore</v>
      </c>
      <c r="R857" s="1" t="str">
        <f>VLOOKUP(D857,dim_products[#All],3,FALSE)</f>
        <v>Home Appliances</v>
      </c>
      <c r="S857" s="5"/>
    </row>
    <row r="858" spans="1:19" x14ac:dyDescent="0.25">
      <c r="A858" s="1" t="s">
        <v>872</v>
      </c>
      <c r="B858" t="s">
        <v>99</v>
      </c>
      <c r="C858" t="s">
        <v>15</v>
      </c>
      <c r="D858" t="s">
        <v>61</v>
      </c>
      <c r="E858">
        <v>172</v>
      </c>
      <c r="F858" t="s">
        <v>54</v>
      </c>
      <c r="G858" s="1">
        <f t="shared" si="91"/>
        <v>115.23999999999998</v>
      </c>
      <c r="H858">
        <v>241</v>
      </c>
      <c r="I858" s="1">
        <f t="shared" si="92"/>
        <v>41452</v>
      </c>
      <c r="J858">
        <v>404</v>
      </c>
      <c r="K858" s="1">
        <f t="shared" si="93"/>
        <v>46556.959999999992</v>
      </c>
      <c r="L858" s="1">
        <f>fact_events[[#This Row],[revenue_(before_promo)]]+fact_events[[#This Row],[revenue_(after_promo)]]</f>
        <v>88008.959999999992</v>
      </c>
      <c r="M858" s="1">
        <f t="shared" si="94"/>
        <v>163</v>
      </c>
      <c r="N858" s="4">
        <f t="shared" si="95"/>
        <v>0.67634854771784236</v>
      </c>
      <c r="O858" s="1">
        <f t="shared" si="96"/>
        <v>5104.9599999999919</v>
      </c>
      <c r="P858" s="5">
        <f t="shared" si="97"/>
        <v>0.79024148606811018</v>
      </c>
      <c r="Q858" s="1" t="str">
        <f>VLOOKUP(B858,dim_stores[#All],2,FALSE)</f>
        <v>Coimbatore</v>
      </c>
      <c r="R858" s="1" t="str">
        <f>VLOOKUP(D858,dim_products[#All],3,FALSE)</f>
        <v>Grocery &amp; Staples</v>
      </c>
      <c r="S858" s="5"/>
    </row>
    <row r="859" spans="1:19" x14ac:dyDescent="0.25">
      <c r="A859" s="1" t="s">
        <v>873</v>
      </c>
      <c r="B859" t="s">
        <v>115</v>
      </c>
      <c r="C859" t="s">
        <v>15</v>
      </c>
      <c r="D859" t="s">
        <v>11</v>
      </c>
      <c r="E859">
        <v>190</v>
      </c>
      <c r="F859" t="s">
        <v>12</v>
      </c>
      <c r="G859" s="1">
        <f t="shared" si="91"/>
        <v>95</v>
      </c>
      <c r="H859">
        <v>75</v>
      </c>
      <c r="I859" s="1">
        <f t="shared" si="92"/>
        <v>14250</v>
      </c>
      <c r="J859">
        <v>98</v>
      </c>
      <c r="K859" s="1">
        <f t="shared" si="93"/>
        <v>9310</v>
      </c>
      <c r="L859" s="1">
        <f>fact_events[[#This Row],[revenue_(before_promo)]]+fact_events[[#This Row],[revenue_(after_promo)]]</f>
        <v>23560</v>
      </c>
      <c r="M859" s="1">
        <f t="shared" si="94"/>
        <v>23</v>
      </c>
      <c r="N859" s="4">
        <f t="shared" si="95"/>
        <v>0.30666666666666664</v>
      </c>
      <c r="O859" s="1">
        <f t="shared" si="96"/>
        <v>-4940</v>
      </c>
      <c r="P859" s="5">
        <f t="shared" si="97"/>
        <v>-0.76470588235294112</v>
      </c>
      <c r="Q859" s="1" t="str">
        <f>VLOOKUP(B859,dim_stores[#All],2,FALSE)</f>
        <v>Bengaluru</v>
      </c>
      <c r="R859" s="1" t="str">
        <f>VLOOKUP(D859,dim_products[#All],3,FALSE)</f>
        <v>Personal Care</v>
      </c>
      <c r="S859" s="5"/>
    </row>
    <row r="860" spans="1:19" x14ac:dyDescent="0.25">
      <c r="A860" s="1" t="s">
        <v>874</v>
      </c>
      <c r="B860" t="s">
        <v>115</v>
      </c>
      <c r="C860" t="s">
        <v>15</v>
      </c>
      <c r="D860" t="s">
        <v>51</v>
      </c>
      <c r="E860">
        <v>290</v>
      </c>
      <c r="F860" t="s">
        <v>17</v>
      </c>
      <c r="G860" s="1">
        <f t="shared" si="91"/>
        <v>217.5</v>
      </c>
      <c r="H860">
        <v>311</v>
      </c>
      <c r="I860" s="1">
        <f t="shared" si="92"/>
        <v>90190</v>
      </c>
      <c r="J860">
        <v>304</v>
      </c>
      <c r="K860" s="1">
        <f t="shared" si="93"/>
        <v>66120</v>
      </c>
      <c r="L860" s="1">
        <f>fact_events[[#This Row],[revenue_(before_promo)]]+fact_events[[#This Row],[revenue_(after_promo)]]</f>
        <v>156310</v>
      </c>
      <c r="M860" s="1">
        <f t="shared" si="94"/>
        <v>-7</v>
      </c>
      <c r="N860" s="4">
        <f t="shared" si="95"/>
        <v>-2.2508038585209004E-2</v>
      </c>
      <c r="O860" s="1">
        <f t="shared" si="96"/>
        <v>-24070</v>
      </c>
      <c r="P860" s="5">
        <f t="shared" si="97"/>
        <v>-3.7260061919504643</v>
      </c>
      <c r="Q860" s="1" t="str">
        <f>VLOOKUP(B860,dim_stores[#All],2,FALSE)</f>
        <v>Bengaluru</v>
      </c>
      <c r="R860" s="1" t="str">
        <f>VLOOKUP(D860,dim_products[#All],3,FALSE)</f>
        <v>Grocery &amp; Staples</v>
      </c>
      <c r="S860" s="5"/>
    </row>
    <row r="861" spans="1:19" x14ac:dyDescent="0.25">
      <c r="A861" s="1" t="s">
        <v>875</v>
      </c>
      <c r="B861" t="s">
        <v>126</v>
      </c>
      <c r="C861" t="s">
        <v>15</v>
      </c>
      <c r="D861" t="s">
        <v>51</v>
      </c>
      <c r="E861">
        <v>290</v>
      </c>
      <c r="F861" t="s">
        <v>17</v>
      </c>
      <c r="G861" s="1">
        <f t="shared" si="91"/>
        <v>217.5</v>
      </c>
      <c r="H861">
        <v>175</v>
      </c>
      <c r="I861" s="1">
        <f t="shared" si="92"/>
        <v>50750</v>
      </c>
      <c r="J861">
        <v>150</v>
      </c>
      <c r="K861" s="1">
        <f t="shared" si="93"/>
        <v>32625</v>
      </c>
      <c r="L861" s="1">
        <f>fact_events[[#This Row],[revenue_(before_promo)]]+fact_events[[#This Row],[revenue_(after_promo)]]</f>
        <v>83375</v>
      </c>
      <c r="M861" s="1">
        <f t="shared" si="94"/>
        <v>-25</v>
      </c>
      <c r="N861" s="4">
        <f t="shared" si="95"/>
        <v>-0.14285714285714285</v>
      </c>
      <c r="O861" s="1">
        <f t="shared" si="96"/>
        <v>-18125</v>
      </c>
      <c r="P861" s="5">
        <f t="shared" si="97"/>
        <v>-2.8057275541795668</v>
      </c>
      <c r="Q861" s="1" t="str">
        <f>VLOOKUP(B861,dim_stores[#All],2,FALSE)</f>
        <v>Mangalore</v>
      </c>
      <c r="R861" s="1" t="str">
        <f>VLOOKUP(D861,dim_products[#All],3,FALSE)</f>
        <v>Grocery &amp; Staples</v>
      </c>
      <c r="S861" s="5"/>
    </row>
    <row r="862" spans="1:19" x14ac:dyDescent="0.25">
      <c r="A862" s="1" t="s">
        <v>876</v>
      </c>
      <c r="B862" t="s">
        <v>60</v>
      </c>
      <c r="C862" t="s">
        <v>10</v>
      </c>
      <c r="D862" t="s">
        <v>28</v>
      </c>
      <c r="E862">
        <v>55</v>
      </c>
      <c r="F862" t="s">
        <v>17</v>
      </c>
      <c r="G862" s="1">
        <f t="shared" si="91"/>
        <v>41.25</v>
      </c>
      <c r="H862">
        <v>12</v>
      </c>
      <c r="I862" s="1">
        <f t="shared" si="92"/>
        <v>660</v>
      </c>
      <c r="J862">
        <v>11</v>
      </c>
      <c r="K862" s="1">
        <f t="shared" si="93"/>
        <v>453.75</v>
      </c>
      <c r="L862" s="1">
        <f>fact_events[[#This Row],[revenue_(before_promo)]]+fact_events[[#This Row],[revenue_(after_promo)]]</f>
        <v>1113.75</v>
      </c>
      <c r="M862" s="1">
        <f t="shared" si="94"/>
        <v>-1</v>
      </c>
      <c r="N862" s="4">
        <f t="shared" si="95"/>
        <v>-8.3333333333333329E-2</v>
      </c>
      <c r="O862" s="1">
        <f t="shared" si="96"/>
        <v>-206.25</v>
      </c>
      <c r="P862" s="5">
        <f t="shared" si="97"/>
        <v>-3.1927244582043345E-2</v>
      </c>
      <c r="Q862" s="1" t="str">
        <f>VLOOKUP(B862,dim_stores[#All],2,FALSE)</f>
        <v>Trivandrum</v>
      </c>
      <c r="R862" s="1" t="str">
        <f>VLOOKUP(D862,dim_products[#All],3,FALSE)</f>
        <v>Home Care</v>
      </c>
      <c r="S862" s="5"/>
    </row>
    <row r="863" spans="1:19" x14ac:dyDescent="0.25">
      <c r="A863" s="1" t="s">
        <v>877</v>
      </c>
      <c r="B863" t="s">
        <v>190</v>
      </c>
      <c r="C863" t="s">
        <v>10</v>
      </c>
      <c r="D863" t="s">
        <v>20</v>
      </c>
      <c r="E863">
        <v>300</v>
      </c>
      <c r="F863" t="s">
        <v>21</v>
      </c>
      <c r="G863" s="1">
        <f t="shared" si="91"/>
        <v>150</v>
      </c>
      <c r="H863">
        <v>24</v>
      </c>
      <c r="I863" s="1">
        <f t="shared" si="92"/>
        <v>7200</v>
      </c>
      <c r="J863">
        <v>92</v>
      </c>
      <c r="K863" s="1">
        <f t="shared" si="93"/>
        <v>13800</v>
      </c>
      <c r="L863" s="1">
        <f>fact_events[[#This Row],[revenue_(before_promo)]]+fact_events[[#This Row],[revenue_(after_promo)]]</f>
        <v>21000</v>
      </c>
      <c r="M863" s="1">
        <f t="shared" si="94"/>
        <v>68</v>
      </c>
      <c r="N863" s="4">
        <f t="shared" si="95"/>
        <v>2.8333333333333335</v>
      </c>
      <c r="O863" s="1">
        <f t="shared" si="96"/>
        <v>6600</v>
      </c>
      <c r="P863" s="5">
        <f t="shared" si="97"/>
        <v>1.021671826625387</v>
      </c>
      <c r="Q863" s="1" t="str">
        <f>VLOOKUP(B863,dim_stores[#All],2,FALSE)</f>
        <v>Visakhapatnam</v>
      </c>
      <c r="R863" s="1" t="str">
        <f>VLOOKUP(D863,dim_products[#All],3,FALSE)</f>
        <v>Home Care</v>
      </c>
      <c r="S863" s="5"/>
    </row>
    <row r="864" spans="1:19" x14ac:dyDescent="0.25">
      <c r="A864" s="1" t="s">
        <v>878</v>
      </c>
      <c r="B864" t="s">
        <v>29</v>
      </c>
      <c r="C864" t="s">
        <v>15</v>
      </c>
      <c r="D864" t="s">
        <v>20</v>
      </c>
      <c r="E864">
        <v>300</v>
      </c>
      <c r="F864" t="s">
        <v>21</v>
      </c>
      <c r="G864" s="1">
        <f t="shared" si="91"/>
        <v>150</v>
      </c>
      <c r="H864">
        <v>70</v>
      </c>
      <c r="I864" s="1">
        <f t="shared" si="92"/>
        <v>21000</v>
      </c>
      <c r="J864">
        <v>243</v>
      </c>
      <c r="K864" s="1">
        <f t="shared" si="93"/>
        <v>36450</v>
      </c>
      <c r="L864" s="1">
        <f>fact_events[[#This Row],[revenue_(before_promo)]]+fact_events[[#This Row],[revenue_(after_promo)]]</f>
        <v>57450</v>
      </c>
      <c r="M864" s="1">
        <f t="shared" si="94"/>
        <v>173</v>
      </c>
      <c r="N864" s="4">
        <f t="shared" si="95"/>
        <v>2.4714285714285715</v>
      </c>
      <c r="O864" s="1">
        <f t="shared" si="96"/>
        <v>15450</v>
      </c>
      <c r="P864" s="5">
        <f t="shared" si="97"/>
        <v>2.3916408668730651</v>
      </c>
      <c r="Q864" s="1" t="str">
        <f>VLOOKUP(B864,dim_stores[#All],2,FALSE)</f>
        <v>Bengaluru</v>
      </c>
      <c r="R864" s="1" t="str">
        <f>VLOOKUP(D864,dim_products[#All],3,FALSE)</f>
        <v>Home Care</v>
      </c>
      <c r="S864" s="5"/>
    </row>
    <row r="865" spans="1:19" x14ac:dyDescent="0.25">
      <c r="A865" s="1" t="s">
        <v>879</v>
      </c>
      <c r="B865" t="s">
        <v>123</v>
      </c>
      <c r="C865" t="s">
        <v>10</v>
      </c>
      <c r="D865" t="s">
        <v>35</v>
      </c>
      <c r="E865">
        <v>350</v>
      </c>
      <c r="F865" t="s">
        <v>21</v>
      </c>
      <c r="G865" s="1">
        <f t="shared" si="91"/>
        <v>175</v>
      </c>
      <c r="H865">
        <v>111</v>
      </c>
      <c r="I865" s="1">
        <f t="shared" si="92"/>
        <v>38850</v>
      </c>
      <c r="J865">
        <v>290</v>
      </c>
      <c r="K865" s="1">
        <f t="shared" si="93"/>
        <v>50750</v>
      </c>
      <c r="L865" s="1">
        <f>fact_events[[#This Row],[revenue_(before_promo)]]+fact_events[[#This Row],[revenue_(after_promo)]]</f>
        <v>89600</v>
      </c>
      <c r="M865" s="1">
        <f t="shared" si="94"/>
        <v>179</v>
      </c>
      <c r="N865" s="4">
        <f t="shared" si="95"/>
        <v>1.6126126126126126</v>
      </c>
      <c r="O865" s="1">
        <f t="shared" si="96"/>
        <v>11900</v>
      </c>
      <c r="P865" s="5">
        <f t="shared" si="97"/>
        <v>1.8421052631578947</v>
      </c>
      <c r="Q865" s="1" t="str">
        <f>VLOOKUP(B865,dim_stores[#All],2,FALSE)</f>
        <v>Bengaluru</v>
      </c>
      <c r="R865" s="1" t="str">
        <f>VLOOKUP(D865,dim_products[#All],3,FALSE)</f>
        <v>Home Appliances</v>
      </c>
      <c r="S865" s="5"/>
    </row>
    <row r="866" spans="1:19" x14ac:dyDescent="0.25">
      <c r="A866" s="1" t="s">
        <v>1481</v>
      </c>
      <c r="B866" t="s">
        <v>9</v>
      </c>
      <c r="C866" t="s">
        <v>15</v>
      </c>
      <c r="D866" t="s">
        <v>38</v>
      </c>
      <c r="E866">
        <v>1190</v>
      </c>
      <c r="F866" t="s">
        <v>21</v>
      </c>
      <c r="G866" s="1">
        <f t="shared" si="91"/>
        <v>595</v>
      </c>
      <c r="H866">
        <v>33</v>
      </c>
      <c r="I866" s="1">
        <f t="shared" si="92"/>
        <v>39270</v>
      </c>
      <c r="J866">
        <v>129</v>
      </c>
      <c r="K866" s="1">
        <f t="shared" si="93"/>
        <v>76755</v>
      </c>
      <c r="L866" s="1">
        <f>fact_events[[#This Row],[revenue_(before_promo)]]+fact_events[[#This Row],[revenue_(after_promo)]]</f>
        <v>116025</v>
      </c>
      <c r="M866" s="1">
        <f t="shared" si="94"/>
        <v>96</v>
      </c>
      <c r="N866" s="4">
        <f t="shared" si="95"/>
        <v>2.9090909090909092</v>
      </c>
      <c r="O866" s="1">
        <f t="shared" si="96"/>
        <v>37485</v>
      </c>
      <c r="P866" s="5">
        <f t="shared" si="97"/>
        <v>5.8026315789473681</v>
      </c>
      <c r="Q866" s="1" t="str">
        <f>VLOOKUP(B866,dim_stores[#All],2,FALSE)</f>
        <v>Coimbatore</v>
      </c>
      <c r="R866" s="1" t="str">
        <f>VLOOKUP(D866,dim_products[#All],3,FALSE)</f>
        <v>Home Care</v>
      </c>
      <c r="S866" s="5"/>
    </row>
    <row r="867" spans="1:19" x14ac:dyDescent="0.25">
      <c r="A867" s="1" t="s">
        <v>880</v>
      </c>
      <c r="B867" t="s">
        <v>56</v>
      </c>
      <c r="C867" t="s">
        <v>10</v>
      </c>
      <c r="D867" t="s">
        <v>43</v>
      </c>
      <c r="E867">
        <v>415</v>
      </c>
      <c r="F867" t="s">
        <v>17</v>
      </c>
      <c r="G867" s="1">
        <f t="shared" si="91"/>
        <v>311.25</v>
      </c>
      <c r="H867">
        <v>25</v>
      </c>
      <c r="I867" s="1">
        <f t="shared" si="92"/>
        <v>10375</v>
      </c>
      <c r="J867">
        <v>22</v>
      </c>
      <c r="K867" s="1">
        <f t="shared" si="93"/>
        <v>6847.5</v>
      </c>
      <c r="L867" s="1">
        <f>fact_events[[#This Row],[revenue_(before_promo)]]+fact_events[[#This Row],[revenue_(after_promo)]]</f>
        <v>17222.5</v>
      </c>
      <c r="M867" s="1">
        <f t="shared" si="94"/>
        <v>-3</v>
      </c>
      <c r="N867" s="4">
        <f t="shared" si="95"/>
        <v>-0.12</v>
      </c>
      <c r="O867" s="1">
        <f t="shared" si="96"/>
        <v>-3527.5</v>
      </c>
      <c r="P867" s="5">
        <f t="shared" si="97"/>
        <v>-0.54605263157894735</v>
      </c>
      <c r="Q867" s="1" t="str">
        <f>VLOOKUP(B867,dim_stores[#All],2,FALSE)</f>
        <v>Chennai</v>
      </c>
      <c r="R867" s="1" t="str">
        <f>VLOOKUP(D867,dim_products[#All],3,FALSE)</f>
        <v>Home Care</v>
      </c>
      <c r="S867" s="5"/>
    </row>
    <row r="868" spans="1:19" x14ac:dyDescent="0.25">
      <c r="A868" s="1" t="s">
        <v>881</v>
      </c>
      <c r="B868" t="s">
        <v>9</v>
      </c>
      <c r="C868" t="s">
        <v>10</v>
      </c>
      <c r="D868" t="s">
        <v>32</v>
      </c>
      <c r="E868">
        <v>50</v>
      </c>
      <c r="F868" t="s">
        <v>17</v>
      </c>
      <c r="G868" s="1">
        <f t="shared" si="91"/>
        <v>37.5</v>
      </c>
      <c r="H868">
        <v>22</v>
      </c>
      <c r="I868" s="1">
        <f t="shared" si="92"/>
        <v>1100</v>
      </c>
      <c r="J868">
        <v>18</v>
      </c>
      <c r="K868" s="1">
        <f t="shared" si="93"/>
        <v>675</v>
      </c>
      <c r="L868" s="1">
        <f>fact_events[[#This Row],[revenue_(before_promo)]]+fact_events[[#This Row],[revenue_(after_promo)]]</f>
        <v>1775</v>
      </c>
      <c r="M868" s="1">
        <f t="shared" si="94"/>
        <v>-4</v>
      </c>
      <c r="N868" s="4">
        <f t="shared" si="95"/>
        <v>-0.18181818181818182</v>
      </c>
      <c r="O868" s="1">
        <f t="shared" si="96"/>
        <v>-425</v>
      </c>
      <c r="P868" s="5">
        <f t="shared" si="97"/>
        <v>-6.5789473684210523E-2</v>
      </c>
      <c r="Q868" s="1" t="str">
        <f>VLOOKUP(B868,dim_stores[#All],2,FALSE)</f>
        <v>Coimbatore</v>
      </c>
      <c r="R868" s="1" t="str">
        <f>VLOOKUP(D868,dim_products[#All],3,FALSE)</f>
        <v>Personal Care</v>
      </c>
      <c r="S868" s="5"/>
    </row>
    <row r="869" spans="1:19" x14ac:dyDescent="0.25">
      <c r="A869" s="1" t="s">
        <v>882</v>
      </c>
      <c r="B869" t="s">
        <v>89</v>
      </c>
      <c r="C869" t="s">
        <v>10</v>
      </c>
      <c r="D869" t="s">
        <v>28</v>
      </c>
      <c r="E869">
        <v>55</v>
      </c>
      <c r="F869" t="s">
        <v>17</v>
      </c>
      <c r="G869" s="1">
        <f t="shared" si="91"/>
        <v>41.25</v>
      </c>
      <c r="H869">
        <v>13</v>
      </c>
      <c r="I869" s="1">
        <f t="shared" si="92"/>
        <v>715</v>
      </c>
      <c r="J869">
        <v>9</v>
      </c>
      <c r="K869" s="1">
        <f t="shared" si="93"/>
        <v>371.25</v>
      </c>
      <c r="L869" s="1">
        <f>fact_events[[#This Row],[revenue_(before_promo)]]+fact_events[[#This Row],[revenue_(after_promo)]]</f>
        <v>1086.25</v>
      </c>
      <c r="M869" s="1">
        <f t="shared" si="94"/>
        <v>-4</v>
      </c>
      <c r="N869" s="4">
        <f t="shared" si="95"/>
        <v>-0.30769230769230771</v>
      </c>
      <c r="O869" s="1">
        <f t="shared" si="96"/>
        <v>-343.75</v>
      </c>
      <c r="P869" s="5">
        <f t="shared" si="97"/>
        <v>-5.321207430340557E-2</v>
      </c>
      <c r="Q869" s="1" t="str">
        <f>VLOOKUP(B869,dim_stores[#All],2,FALSE)</f>
        <v>Vijayawada</v>
      </c>
      <c r="R869" s="1" t="str">
        <f>VLOOKUP(D869,dim_products[#All],3,FALSE)</f>
        <v>Home Care</v>
      </c>
      <c r="S869" s="5"/>
    </row>
    <row r="870" spans="1:19" x14ac:dyDescent="0.25">
      <c r="A870" s="1" t="s">
        <v>883</v>
      </c>
      <c r="B870" t="s">
        <v>84</v>
      </c>
      <c r="C870" t="s">
        <v>10</v>
      </c>
      <c r="D870" t="s">
        <v>35</v>
      </c>
      <c r="E870">
        <v>350</v>
      </c>
      <c r="F870" t="s">
        <v>21</v>
      </c>
      <c r="G870" s="1">
        <f t="shared" si="91"/>
        <v>175</v>
      </c>
      <c r="H870">
        <v>129</v>
      </c>
      <c r="I870" s="1">
        <f t="shared" si="92"/>
        <v>45150</v>
      </c>
      <c r="J870">
        <v>540</v>
      </c>
      <c r="K870" s="1">
        <f t="shared" si="93"/>
        <v>94500</v>
      </c>
      <c r="L870" s="1">
        <f>fact_events[[#This Row],[revenue_(before_promo)]]+fact_events[[#This Row],[revenue_(after_promo)]]</f>
        <v>139650</v>
      </c>
      <c r="M870" s="1">
        <f t="shared" si="94"/>
        <v>411</v>
      </c>
      <c r="N870" s="4">
        <f t="shared" si="95"/>
        <v>3.1860465116279069</v>
      </c>
      <c r="O870" s="1">
        <f t="shared" si="96"/>
        <v>49350</v>
      </c>
      <c r="P870" s="5">
        <f t="shared" si="97"/>
        <v>7.6393188854489162</v>
      </c>
      <c r="Q870" s="1" t="str">
        <f>VLOOKUP(B870,dim_stores[#All],2,FALSE)</f>
        <v>Mysuru</v>
      </c>
      <c r="R870" s="1" t="str">
        <f>VLOOKUP(D870,dim_products[#All],3,FALSE)</f>
        <v>Home Appliances</v>
      </c>
      <c r="S870" s="5"/>
    </row>
    <row r="871" spans="1:19" x14ac:dyDescent="0.25">
      <c r="A871" s="1" t="s">
        <v>884</v>
      </c>
      <c r="B871" t="s">
        <v>119</v>
      </c>
      <c r="C871" t="s">
        <v>10</v>
      </c>
      <c r="D871" t="s">
        <v>38</v>
      </c>
      <c r="E871">
        <v>1190</v>
      </c>
      <c r="F871" t="s">
        <v>21</v>
      </c>
      <c r="G871" s="1">
        <f t="shared" si="91"/>
        <v>595</v>
      </c>
      <c r="H871">
        <v>46</v>
      </c>
      <c r="I871" s="1">
        <f t="shared" si="92"/>
        <v>54740</v>
      </c>
      <c r="J871">
        <v>203</v>
      </c>
      <c r="K871" s="1">
        <f t="shared" si="93"/>
        <v>120785</v>
      </c>
      <c r="L871" s="1">
        <f>fact_events[[#This Row],[revenue_(before_promo)]]+fact_events[[#This Row],[revenue_(after_promo)]]</f>
        <v>175525</v>
      </c>
      <c r="M871" s="1">
        <f t="shared" si="94"/>
        <v>157</v>
      </c>
      <c r="N871" s="4">
        <f t="shared" si="95"/>
        <v>3.4130434782608696</v>
      </c>
      <c r="O871" s="1">
        <f t="shared" si="96"/>
        <v>66045</v>
      </c>
      <c r="P871" s="5">
        <f t="shared" si="97"/>
        <v>10.223684210526315</v>
      </c>
      <c r="Q871" s="1" t="str">
        <f>VLOOKUP(B871,dim_stores[#All],2,FALSE)</f>
        <v>Chennai</v>
      </c>
      <c r="R871" s="1" t="str">
        <f>VLOOKUP(D871,dim_products[#All],3,FALSE)</f>
        <v>Home Care</v>
      </c>
      <c r="S871" s="5"/>
    </row>
    <row r="872" spans="1:19" x14ac:dyDescent="0.25">
      <c r="A872" s="1" t="s">
        <v>885</v>
      </c>
      <c r="B872" t="s">
        <v>190</v>
      </c>
      <c r="C872" t="s">
        <v>15</v>
      </c>
      <c r="D872" t="s">
        <v>11</v>
      </c>
      <c r="E872">
        <v>190</v>
      </c>
      <c r="F872" t="s">
        <v>12</v>
      </c>
      <c r="G872" s="1">
        <f t="shared" si="91"/>
        <v>95</v>
      </c>
      <c r="H872">
        <v>49</v>
      </c>
      <c r="I872" s="1">
        <f t="shared" si="92"/>
        <v>9310</v>
      </c>
      <c r="J872">
        <v>76</v>
      </c>
      <c r="K872" s="1">
        <f t="shared" si="93"/>
        <v>7220</v>
      </c>
      <c r="L872" s="1">
        <f>fact_events[[#This Row],[revenue_(before_promo)]]+fact_events[[#This Row],[revenue_(after_promo)]]</f>
        <v>16530</v>
      </c>
      <c r="M872" s="1">
        <f t="shared" si="94"/>
        <v>27</v>
      </c>
      <c r="N872" s="4">
        <f t="shared" si="95"/>
        <v>0.55102040816326525</v>
      </c>
      <c r="O872" s="1">
        <f t="shared" si="96"/>
        <v>-2090</v>
      </c>
      <c r="P872" s="5">
        <f t="shared" si="97"/>
        <v>-0.3235294117647059</v>
      </c>
      <c r="Q872" s="1" t="str">
        <f>VLOOKUP(B872,dim_stores[#All],2,FALSE)</f>
        <v>Visakhapatnam</v>
      </c>
      <c r="R872" s="1" t="str">
        <f>VLOOKUP(D872,dim_products[#All],3,FALSE)</f>
        <v>Personal Care</v>
      </c>
      <c r="S872" s="5"/>
    </row>
    <row r="873" spans="1:19" x14ac:dyDescent="0.25">
      <c r="A873" s="1" t="s">
        <v>886</v>
      </c>
      <c r="B873" t="s">
        <v>65</v>
      </c>
      <c r="C873" t="s">
        <v>10</v>
      </c>
      <c r="D873" t="s">
        <v>85</v>
      </c>
      <c r="E873">
        <v>90</v>
      </c>
      <c r="F873" t="s">
        <v>17</v>
      </c>
      <c r="G873" s="1">
        <f t="shared" si="91"/>
        <v>67.5</v>
      </c>
      <c r="H873">
        <v>66</v>
      </c>
      <c r="I873" s="1">
        <f t="shared" si="92"/>
        <v>5940</v>
      </c>
      <c r="J873">
        <v>62</v>
      </c>
      <c r="K873" s="1">
        <f t="shared" si="93"/>
        <v>4185</v>
      </c>
      <c r="L873" s="1">
        <f>fact_events[[#This Row],[revenue_(before_promo)]]+fact_events[[#This Row],[revenue_(after_promo)]]</f>
        <v>10125</v>
      </c>
      <c r="M873" s="1">
        <f t="shared" si="94"/>
        <v>-4</v>
      </c>
      <c r="N873" s="4">
        <f t="shared" si="95"/>
        <v>-6.0606060606060608E-2</v>
      </c>
      <c r="O873" s="1">
        <f t="shared" si="96"/>
        <v>-1755</v>
      </c>
      <c r="P873" s="5">
        <f t="shared" si="97"/>
        <v>-0.27167182662538697</v>
      </c>
      <c r="Q873" s="1" t="str">
        <f>VLOOKUP(B873,dim_stores[#All],2,FALSE)</f>
        <v>Hyderabad</v>
      </c>
      <c r="R873" s="1" t="str">
        <f>VLOOKUP(D873,dim_products[#All],3,FALSE)</f>
        <v>Personal Care</v>
      </c>
      <c r="S873" s="5"/>
    </row>
    <row r="874" spans="1:19" x14ac:dyDescent="0.25">
      <c r="A874" s="1" t="s">
        <v>887</v>
      </c>
      <c r="B874" t="s">
        <v>29</v>
      </c>
      <c r="C874" t="s">
        <v>15</v>
      </c>
      <c r="D874" t="s">
        <v>35</v>
      </c>
      <c r="E874">
        <v>350</v>
      </c>
      <c r="F874" t="s">
        <v>21</v>
      </c>
      <c r="G874" s="1">
        <f t="shared" si="91"/>
        <v>175</v>
      </c>
      <c r="H874">
        <v>84</v>
      </c>
      <c r="I874" s="1">
        <f t="shared" si="92"/>
        <v>29400</v>
      </c>
      <c r="J874">
        <v>285</v>
      </c>
      <c r="K874" s="1">
        <f t="shared" si="93"/>
        <v>49875</v>
      </c>
      <c r="L874" s="1">
        <f>fact_events[[#This Row],[revenue_(before_promo)]]+fact_events[[#This Row],[revenue_(after_promo)]]</f>
        <v>79275</v>
      </c>
      <c r="M874" s="1">
        <f t="shared" si="94"/>
        <v>201</v>
      </c>
      <c r="N874" s="4">
        <f t="shared" si="95"/>
        <v>2.3928571428571428</v>
      </c>
      <c r="O874" s="1">
        <f t="shared" si="96"/>
        <v>20475</v>
      </c>
      <c r="P874" s="5">
        <f t="shared" si="97"/>
        <v>3.1695046439628483</v>
      </c>
      <c r="Q874" s="1" t="str">
        <f>VLOOKUP(B874,dim_stores[#All],2,FALSE)</f>
        <v>Bengaluru</v>
      </c>
      <c r="R874" s="1" t="str">
        <f>VLOOKUP(D874,dim_products[#All],3,FALSE)</f>
        <v>Home Appliances</v>
      </c>
      <c r="S874" s="5"/>
    </row>
    <row r="875" spans="1:19" x14ac:dyDescent="0.25">
      <c r="A875" s="1" t="s">
        <v>1481</v>
      </c>
      <c r="B875" t="s">
        <v>161</v>
      </c>
      <c r="C875" t="s">
        <v>10</v>
      </c>
      <c r="D875" t="s">
        <v>48</v>
      </c>
      <c r="E875">
        <v>62</v>
      </c>
      <c r="F875" t="s">
        <v>12</v>
      </c>
      <c r="G875" s="1">
        <f t="shared" si="91"/>
        <v>31</v>
      </c>
      <c r="H875">
        <v>67</v>
      </c>
      <c r="I875" s="1">
        <f t="shared" si="92"/>
        <v>4154</v>
      </c>
      <c r="J875">
        <v>95</v>
      </c>
      <c r="K875" s="1">
        <f t="shared" si="93"/>
        <v>2945</v>
      </c>
      <c r="L875" s="1">
        <f>fact_events[[#This Row],[revenue_(before_promo)]]+fact_events[[#This Row],[revenue_(after_promo)]]</f>
        <v>7099</v>
      </c>
      <c r="M875" s="1">
        <f t="shared" si="94"/>
        <v>28</v>
      </c>
      <c r="N875" s="4">
        <f t="shared" si="95"/>
        <v>0.41791044776119401</v>
      </c>
      <c r="O875" s="1">
        <f t="shared" si="96"/>
        <v>-1209</v>
      </c>
      <c r="P875" s="5">
        <f t="shared" si="97"/>
        <v>-0.18715170278637772</v>
      </c>
      <c r="Q875" s="1" t="str">
        <f>VLOOKUP(B875,dim_stores[#All],2,FALSE)</f>
        <v>Chennai</v>
      </c>
      <c r="R875" s="1" t="str">
        <f>VLOOKUP(D875,dim_products[#All],3,FALSE)</f>
        <v>Personal Care</v>
      </c>
      <c r="S875" s="5"/>
    </row>
    <row r="876" spans="1:19" x14ac:dyDescent="0.25">
      <c r="A876" s="1" t="s">
        <v>888</v>
      </c>
      <c r="B876" t="s">
        <v>50</v>
      </c>
      <c r="C876" t="s">
        <v>10</v>
      </c>
      <c r="D876" t="s">
        <v>51</v>
      </c>
      <c r="E876">
        <v>370</v>
      </c>
      <c r="F876" t="s">
        <v>21</v>
      </c>
      <c r="G876" s="1">
        <f t="shared" si="91"/>
        <v>185</v>
      </c>
      <c r="H876">
        <v>481</v>
      </c>
      <c r="I876" s="1">
        <f t="shared" si="92"/>
        <v>177970</v>
      </c>
      <c r="J876">
        <v>1890</v>
      </c>
      <c r="K876" s="1">
        <f t="shared" si="93"/>
        <v>349650</v>
      </c>
      <c r="L876" s="1">
        <f>fact_events[[#This Row],[revenue_(before_promo)]]+fact_events[[#This Row],[revenue_(after_promo)]]</f>
        <v>527620</v>
      </c>
      <c r="M876" s="1">
        <f t="shared" si="94"/>
        <v>1409</v>
      </c>
      <c r="N876" s="4">
        <f t="shared" si="95"/>
        <v>2.9293139293139294</v>
      </c>
      <c r="O876" s="1">
        <f t="shared" si="96"/>
        <v>171680</v>
      </c>
      <c r="P876" s="5">
        <f t="shared" si="97"/>
        <v>26.575851393188856</v>
      </c>
      <c r="Q876" s="1" t="str">
        <f>VLOOKUP(B876,dim_stores[#All],2,FALSE)</f>
        <v>Bengaluru</v>
      </c>
      <c r="R876" s="1" t="str">
        <f>VLOOKUP(D876,dim_products[#All],3,FALSE)</f>
        <v>Grocery &amp; Staples</v>
      </c>
      <c r="S876" s="5"/>
    </row>
    <row r="877" spans="1:19" x14ac:dyDescent="0.25">
      <c r="A877" s="1" t="s">
        <v>889</v>
      </c>
      <c r="B877" t="s">
        <v>110</v>
      </c>
      <c r="C877" t="s">
        <v>10</v>
      </c>
      <c r="D877" t="s">
        <v>51</v>
      </c>
      <c r="E877">
        <v>370</v>
      </c>
      <c r="F877" t="s">
        <v>21</v>
      </c>
      <c r="G877" s="1">
        <f t="shared" si="91"/>
        <v>185</v>
      </c>
      <c r="H877">
        <v>469</v>
      </c>
      <c r="I877" s="1">
        <f t="shared" si="92"/>
        <v>173530</v>
      </c>
      <c r="J877">
        <v>1861</v>
      </c>
      <c r="K877" s="1">
        <f t="shared" si="93"/>
        <v>344285</v>
      </c>
      <c r="L877" s="1">
        <f>fact_events[[#This Row],[revenue_(before_promo)]]+fact_events[[#This Row],[revenue_(after_promo)]]</f>
        <v>517815</v>
      </c>
      <c r="M877" s="1">
        <f t="shared" si="94"/>
        <v>1392</v>
      </c>
      <c r="N877" s="4">
        <f t="shared" si="95"/>
        <v>2.9680170575692966</v>
      </c>
      <c r="O877" s="1">
        <f t="shared" si="96"/>
        <v>170755</v>
      </c>
      <c r="P877" s="5">
        <f t="shared" si="97"/>
        <v>26.432662538699692</v>
      </c>
      <c r="Q877" s="1" t="str">
        <f>VLOOKUP(B877,dim_stores[#All],2,FALSE)</f>
        <v>Chennai</v>
      </c>
      <c r="R877" s="1" t="str">
        <f>VLOOKUP(D877,dim_products[#All],3,FALSE)</f>
        <v>Grocery &amp; Staples</v>
      </c>
      <c r="S877" s="5"/>
    </row>
    <row r="878" spans="1:19" x14ac:dyDescent="0.25">
      <c r="A878" s="1" t="s">
        <v>890</v>
      </c>
      <c r="B878" t="s">
        <v>67</v>
      </c>
      <c r="C878" t="s">
        <v>10</v>
      </c>
      <c r="D878" t="s">
        <v>51</v>
      </c>
      <c r="E878">
        <v>370</v>
      </c>
      <c r="F878" t="s">
        <v>21</v>
      </c>
      <c r="G878" s="1">
        <f t="shared" si="91"/>
        <v>185</v>
      </c>
      <c r="H878">
        <v>465</v>
      </c>
      <c r="I878" s="1">
        <f t="shared" si="92"/>
        <v>172050</v>
      </c>
      <c r="J878">
        <v>2064</v>
      </c>
      <c r="K878" s="1">
        <f t="shared" si="93"/>
        <v>381840</v>
      </c>
      <c r="L878" s="1">
        <f>fact_events[[#This Row],[revenue_(before_promo)]]+fact_events[[#This Row],[revenue_(after_promo)]]</f>
        <v>553890</v>
      </c>
      <c r="M878" s="1">
        <f t="shared" si="94"/>
        <v>1599</v>
      </c>
      <c r="N878" s="4">
        <f t="shared" si="95"/>
        <v>3.4387096774193546</v>
      </c>
      <c r="O878" s="1">
        <f t="shared" si="96"/>
        <v>209790</v>
      </c>
      <c r="P878" s="5">
        <f t="shared" si="97"/>
        <v>32.475232198142415</v>
      </c>
      <c r="Q878" s="1" t="str">
        <f>VLOOKUP(B878,dim_stores[#All],2,FALSE)</f>
        <v>Bengaluru</v>
      </c>
      <c r="R878" s="1" t="str">
        <f>VLOOKUP(D878,dim_products[#All],3,FALSE)</f>
        <v>Grocery &amp; Staples</v>
      </c>
      <c r="S878" s="5"/>
    </row>
    <row r="879" spans="1:19" x14ac:dyDescent="0.25">
      <c r="A879" s="1" t="s">
        <v>891</v>
      </c>
      <c r="B879" t="s">
        <v>113</v>
      </c>
      <c r="C879" t="s">
        <v>10</v>
      </c>
      <c r="D879" t="s">
        <v>43</v>
      </c>
      <c r="E879">
        <v>415</v>
      </c>
      <c r="F879" t="s">
        <v>17</v>
      </c>
      <c r="G879" s="1">
        <f t="shared" si="91"/>
        <v>311.25</v>
      </c>
      <c r="H879">
        <v>36</v>
      </c>
      <c r="I879" s="1">
        <f t="shared" si="92"/>
        <v>14940</v>
      </c>
      <c r="J879">
        <v>29</v>
      </c>
      <c r="K879" s="1">
        <f t="shared" si="93"/>
        <v>9026.25</v>
      </c>
      <c r="L879" s="1">
        <f>fact_events[[#This Row],[revenue_(before_promo)]]+fact_events[[#This Row],[revenue_(after_promo)]]</f>
        <v>23966.25</v>
      </c>
      <c r="M879" s="1">
        <f t="shared" si="94"/>
        <v>-7</v>
      </c>
      <c r="N879" s="4">
        <f t="shared" si="95"/>
        <v>-0.19444444444444445</v>
      </c>
      <c r="O879" s="1">
        <f t="shared" si="96"/>
        <v>-5913.75</v>
      </c>
      <c r="P879" s="5">
        <f t="shared" si="97"/>
        <v>-0.9154411764705882</v>
      </c>
      <c r="Q879" s="1" t="str">
        <f>VLOOKUP(B879,dim_stores[#All],2,FALSE)</f>
        <v>Chennai</v>
      </c>
      <c r="R879" s="1" t="str">
        <f>VLOOKUP(D879,dim_products[#All],3,FALSE)</f>
        <v>Home Care</v>
      </c>
      <c r="S879" s="5"/>
    </row>
    <row r="880" spans="1:19" x14ac:dyDescent="0.25">
      <c r="A880" s="1" t="s">
        <v>892</v>
      </c>
      <c r="B880" t="s">
        <v>27</v>
      </c>
      <c r="C880" t="s">
        <v>10</v>
      </c>
      <c r="D880" t="s">
        <v>48</v>
      </c>
      <c r="E880">
        <v>62</v>
      </c>
      <c r="F880" t="s">
        <v>12</v>
      </c>
      <c r="G880" s="1">
        <f t="shared" si="91"/>
        <v>31</v>
      </c>
      <c r="H880">
        <v>54</v>
      </c>
      <c r="I880" s="1">
        <f t="shared" si="92"/>
        <v>3348</v>
      </c>
      <c r="J880">
        <v>83</v>
      </c>
      <c r="K880" s="1">
        <f t="shared" si="93"/>
        <v>2573</v>
      </c>
      <c r="L880" s="1">
        <f>fact_events[[#This Row],[revenue_(before_promo)]]+fact_events[[#This Row],[revenue_(after_promo)]]</f>
        <v>5921</v>
      </c>
      <c r="M880" s="1">
        <f t="shared" si="94"/>
        <v>29</v>
      </c>
      <c r="N880" s="4">
        <f t="shared" si="95"/>
        <v>0.53703703703703709</v>
      </c>
      <c r="O880" s="1">
        <f t="shared" si="96"/>
        <v>-775</v>
      </c>
      <c r="P880" s="5">
        <f t="shared" si="97"/>
        <v>-0.11996904024767802</v>
      </c>
      <c r="Q880" s="1" t="str">
        <f>VLOOKUP(B880,dim_stores[#All],2,FALSE)</f>
        <v>Bengaluru</v>
      </c>
      <c r="R880" s="1" t="str">
        <f>VLOOKUP(D880,dim_products[#All],3,FALSE)</f>
        <v>Personal Care</v>
      </c>
      <c r="S880" s="5"/>
    </row>
    <row r="881" spans="1:19" x14ac:dyDescent="0.25">
      <c r="A881" s="1" t="s">
        <v>893</v>
      </c>
      <c r="B881" t="s">
        <v>19</v>
      </c>
      <c r="C881" t="s">
        <v>15</v>
      </c>
      <c r="D881" t="s">
        <v>38</v>
      </c>
      <c r="E881">
        <v>1190</v>
      </c>
      <c r="F881" t="s">
        <v>21</v>
      </c>
      <c r="G881" s="1">
        <f t="shared" si="91"/>
        <v>595</v>
      </c>
      <c r="H881">
        <v>26</v>
      </c>
      <c r="I881" s="1">
        <f t="shared" si="92"/>
        <v>30940</v>
      </c>
      <c r="J881">
        <v>86</v>
      </c>
      <c r="K881" s="1">
        <f t="shared" si="93"/>
        <v>51170</v>
      </c>
      <c r="L881" s="1">
        <f>fact_events[[#This Row],[revenue_(before_promo)]]+fact_events[[#This Row],[revenue_(after_promo)]]</f>
        <v>82110</v>
      </c>
      <c r="M881" s="1">
        <f t="shared" si="94"/>
        <v>60</v>
      </c>
      <c r="N881" s="4">
        <f t="shared" si="95"/>
        <v>2.3076923076923075</v>
      </c>
      <c r="O881" s="1">
        <f t="shared" si="96"/>
        <v>20230</v>
      </c>
      <c r="P881" s="5">
        <f t="shared" si="97"/>
        <v>3.1315789473684212</v>
      </c>
      <c r="Q881" s="1" t="str">
        <f>VLOOKUP(B881,dim_stores[#All],2,FALSE)</f>
        <v>Vijayawada</v>
      </c>
      <c r="R881" s="1" t="str">
        <f>VLOOKUP(D881,dim_products[#All],3,FALSE)</f>
        <v>Home Care</v>
      </c>
      <c r="S881" s="5"/>
    </row>
    <row r="882" spans="1:19" x14ac:dyDescent="0.25">
      <c r="A882" s="1" t="s">
        <v>894</v>
      </c>
      <c r="B882" t="s">
        <v>70</v>
      </c>
      <c r="C882" t="s">
        <v>15</v>
      </c>
      <c r="D882" t="s">
        <v>38</v>
      </c>
      <c r="E882">
        <v>1190</v>
      </c>
      <c r="F882" t="s">
        <v>21</v>
      </c>
      <c r="G882" s="1">
        <f t="shared" si="91"/>
        <v>595</v>
      </c>
      <c r="H882">
        <v>54</v>
      </c>
      <c r="I882" s="1">
        <f t="shared" si="92"/>
        <v>64260</v>
      </c>
      <c r="J882">
        <v>213</v>
      </c>
      <c r="K882" s="1">
        <f t="shared" si="93"/>
        <v>126735</v>
      </c>
      <c r="L882" s="1">
        <f>fact_events[[#This Row],[revenue_(before_promo)]]+fact_events[[#This Row],[revenue_(after_promo)]]</f>
        <v>190995</v>
      </c>
      <c r="M882" s="1">
        <f t="shared" si="94"/>
        <v>159</v>
      </c>
      <c r="N882" s="4">
        <f t="shared" si="95"/>
        <v>2.9444444444444446</v>
      </c>
      <c r="O882" s="1">
        <f t="shared" si="96"/>
        <v>62475</v>
      </c>
      <c r="P882" s="5">
        <f t="shared" si="97"/>
        <v>9.6710526315789469</v>
      </c>
      <c r="Q882" s="1" t="str">
        <f>VLOOKUP(B882,dim_stores[#All],2,FALSE)</f>
        <v>Chennai</v>
      </c>
      <c r="R882" s="1" t="str">
        <f>VLOOKUP(D882,dim_products[#All],3,FALSE)</f>
        <v>Home Care</v>
      </c>
      <c r="S882" s="5"/>
    </row>
    <row r="883" spans="1:19" x14ac:dyDescent="0.25">
      <c r="A883" s="1" t="s">
        <v>895</v>
      </c>
      <c r="B883" t="s">
        <v>117</v>
      </c>
      <c r="C883" t="s">
        <v>10</v>
      </c>
      <c r="D883" t="s">
        <v>11</v>
      </c>
      <c r="E883">
        <v>190</v>
      </c>
      <c r="F883" t="s">
        <v>12</v>
      </c>
      <c r="G883" s="1">
        <f t="shared" si="91"/>
        <v>95</v>
      </c>
      <c r="H883">
        <v>21</v>
      </c>
      <c r="I883" s="1">
        <f t="shared" si="92"/>
        <v>3990</v>
      </c>
      <c r="J883">
        <v>30</v>
      </c>
      <c r="K883" s="1">
        <f t="shared" si="93"/>
        <v>2850</v>
      </c>
      <c r="L883" s="1">
        <f>fact_events[[#This Row],[revenue_(before_promo)]]+fact_events[[#This Row],[revenue_(after_promo)]]</f>
        <v>6840</v>
      </c>
      <c r="M883" s="1">
        <f t="shared" si="94"/>
        <v>9</v>
      </c>
      <c r="N883" s="4">
        <f t="shared" si="95"/>
        <v>0.42857142857142855</v>
      </c>
      <c r="O883" s="1">
        <f t="shared" si="96"/>
        <v>-1140</v>
      </c>
      <c r="P883" s="5">
        <f t="shared" si="97"/>
        <v>-0.17647058823529413</v>
      </c>
      <c r="Q883" s="1" t="str">
        <f>VLOOKUP(B883,dim_stores[#All],2,FALSE)</f>
        <v>Mangalore</v>
      </c>
      <c r="R883" s="1" t="str">
        <f>VLOOKUP(D883,dim_products[#All],3,FALSE)</f>
        <v>Personal Care</v>
      </c>
      <c r="S883" s="5"/>
    </row>
    <row r="884" spans="1:19" x14ac:dyDescent="0.25">
      <c r="A884" s="1" t="s">
        <v>896</v>
      </c>
      <c r="B884" t="s">
        <v>117</v>
      </c>
      <c r="C884" t="s">
        <v>15</v>
      </c>
      <c r="D884" t="s">
        <v>35</v>
      </c>
      <c r="E884">
        <v>350</v>
      </c>
      <c r="F884" t="s">
        <v>21</v>
      </c>
      <c r="G884" s="1">
        <f t="shared" si="91"/>
        <v>175</v>
      </c>
      <c r="H884">
        <v>42</v>
      </c>
      <c r="I884" s="1">
        <f t="shared" si="92"/>
        <v>14700</v>
      </c>
      <c r="J884">
        <v>145</v>
      </c>
      <c r="K884" s="1">
        <f t="shared" si="93"/>
        <v>25375</v>
      </c>
      <c r="L884" s="1">
        <f>fact_events[[#This Row],[revenue_(before_promo)]]+fact_events[[#This Row],[revenue_(after_promo)]]</f>
        <v>40075</v>
      </c>
      <c r="M884" s="1">
        <f t="shared" si="94"/>
        <v>103</v>
      </c>
      <c r="N884" s="4">
        <f t="shared" si="95"/>
        <v>2.4523809523809526</v>
      </c>
      <c r="O884" s="1">
        <f t="shared" si="96"/>
        <v>10675</v>
      </c>
      <c r="P884" s="5">
        <f t="shared" si="97"/>
        <v>1.6524767801857585</v>
      </c>
      <c r="Q884" s="1" t="str">
        <f>VLOOKUP(B884,dim_stores[#All],2,FALSE)</f>
        <v>Mangalore</v>
      </c>
      <c r="R884" s="1" t="str">
        <f>VLOOKUP(D884,dim_products[#All],3,FALSE)</f>
        <v>Home Appliances</v>
      </c>
      <c r="S884" s="5"/>
    </row>
    <row r="885" spans="1:19" x14ac:dyDescent="0.25">
      <c r="A885" s="1" t="s">
        <v>1481</v>
      </c>
      <c r="B885" t="s">
        <v>37</v>
      </c>
      <c r="C885" t="s">
        <v>10</v>
      </c>
      <c r="D885" t="s">
        <v>35</v>
      </c>
      <c r="E885">
        <v>350</v>
      </c>
      <c r="F885" t="s">
        <v>21</v>
      </c>
      <c r="G885" s="1">
        <f t="shared" si="91"/>
        <v>175</v>
      </c>
      <c r="H885">
        <v>75</v>
      </c>
      <c r="I885" s="1">
        <f t="shared" si="92"/>
        <v>26250</v>
      </c>
      <c r="J885">
        <v>200</v>
      </c>
      <c r="K885" s="1">
        <f t="shared" si="93"/>
        <v>35000</v>
      </c>
      <c r="L885" s="1">
        <f>fact_events[[#This Row],[revenue_(before_promo)]]+fact_events[[#This Row],[revenue_(after_promo)]]</f>
        <v>61250</v>
      </c>
      <c r="M885" s="1">
        <f t="shared" si="94"/>
        <v>125</v>
      </c>
      <c r="N885" s="4">
        <f t="shared" si="95"/>
        <v>1.6666666666666667</v>
      </c>
      <c r="O885" s="1">
        <f t="shared" si="96"/>
        <v>8750</v>
      </c>
      <c r="P885" s="5">
        <f t="shared" si="97"/>
        <v>1.3544891640866874</v>
      </c>
      <c r="Q885" s="1" t="str">
        <f>VLOOKUP(B885,dim_stores[#All],2,FALSE)</f>
        <v>Coimbatore</v>
      </c>
      <c r="R885" s="1" t="str">
        <f>VLOOKUP(D885,dim_products[#All],3,FALSE)</f>
        <v>Home Appliances</v>
      </c>
      <c r="S885" s="5"/>
    </row>
    <row r="886" spans="1:19" x14ac:dyDescent="0.25">
      <c r="A886" s="1" t="s">
        <v>897</v>
      </c>
      <c r="B886" t="s">
        <v>161</v>
      </c>
      <c r="C886" t="s">
        <v>15</v>
      </c>
      <c r="D886" t="s">
        <v>51</v>
      </c>
      <c r="E886">
        <v>290</v>
      </c>
      <c r="F886" t="s">
        <v>17</v>
      </c>
      <c r="G886" s="1">
        <f t="shared" si="91"/>
        <v>217.5</v>
      </c>
      <c r="H886">
        <v>348</v>
      </c>
      <c r="I886" s="1">
        <f t="shared" si="92"/>
        <v>100920</v>
      </c>
      <c r="J886">
        <v>334</v>
      </c>
      <c r="K886" s="1">
        <f t="shared" si="93"/>
        <v>72645</v>
      </c>
      <c r="L886" s="1">
        <f>fact_events[[#This Row],[revenue_(before_promo)]]+fact_events[[#This Row],[revenue_(after_promo)]]</f>
        <v>173565</v>
      </c>
      <c r="M886" s="1">
        <f t="shared" si="94"/>
        <v>-14</v>
      </c>
      <c r="N886" s="4">
        <f t="shared" si="95"/>
        <v>-4.0229885057471264E-2</v>
      </c>
      <c r="O886" s="1">
        <f t="shared" si="96"/>
        <v>-28275</v>
      </c>
      <c r="P886" s="5">
        <f t="shared" si="97"/>
        <v>-4.3769349845201235</v>
      </c>
      <c r="Q886" s="1" t="str">
        <f>VLOOKUP(B886,dim_stores[#All],2,FALSE)</f>
        <v>Chennai</v>
      </c>
      <c r="R886" s="1" t="str">
        <f>VLOOKUP(D886,dim_products[#All],3,FALSE)</f>
        <v>Grocery &amp; Staples</v>
      </c>
      <c r="S886" s="5"/>
    </row>
    <row r="887" spans="1:19" x14ac:dyDescent="0.25">
      <c r="A887" s="1" t="s">
        <v>898</v>
      </c>
      <c r="B887" t="s">
        <v>45</v>
      </c>
      <c r="C887" t="s">
        <v>15</v>
      </c>
      <c r="D887" t="s">
        <v>11</v>
      </c>
      <c r="E887">
        <v>190</v>
      </c>
      <c r="F887" t="s">
        <v>12</v>
      </c>
      <c r="G887" s="1">
        <f t="shared" si="91"/>
        <v>95</v>
      </c>
      <c r="H887">
        <v>57</v>
      </c>
      <c r="I887" s="1">
        <f t="shared" si="92"/>
        <v>10830</v>
      </c>
      <c r="J887">
        <v>71</v>
      </c>
      <c r="K887" s="1">
        <f t="shared" si="93"/>
        <v>6745</v>
      </c>
      <c r="L887" s="1">
        <f>fact_events[[#This Row],[revenue_(before_promo)]]+fact_events[[#This Row],[revenue_(after_promo)]]</f>
        <v>17575</v>
      </c>
      <c r="M887" s="1">
        <f t="shared" si="94"/>
        <v>14</v>
      </c>
      <c r="N887" s="4">
        <f t="shared" si="95"/>
        <v>0.24561403508771928</v>
      </c>
      <c r="O887" s="1">
        <f t="shared" si="96"/>
        <v>-4085</v>
      </c>
      <c r="P887" s="5">
        <f t="shared" si="97"/>
        <v>-0.63235294117647056</v>
      </c>
      <c r="Q887" s="1" t="str">
        <f>VLOOKUP(B887,dim_stores[#All],2,FALSE)</f>
        <v>Hyderabad</v>
      </c>
      <c r="R887" s="1" t="str">
        <f>VLOOKUP(D887,dim_products[#All],3,FALSE)</f>
        <v>Personal Care</v>
      </c>
      <c r="S887" s="5"/>
    </row>
    <row r="888" spans="1:19" x14ac:dyDescent="0.25">
      <c r="A888" s="1" t="s">
        <v>899</v>
      </c>
      <c r="B888" t="s">
        <v>84</v>
      </c>
      <c r="C888" t="s">
        <v>15</v>
      </c>
      <c r="D888" t="s">
        <v>61</v>
      </c>
      <c r="E888">
        <v>172</v>
      </c>
      <c r="F888" t="s">
        <v>54</v>
      </c>
      <c r="G888" s="1">
        <f t="shared" si="91"/>
        <v>115.23999999999998</v>
      </c>
      <c r="H888">
        <v>334</v>
      </c>
      <c r="I888" s="1">
        <f t="shared" si="92"/>
        <v>57448</v>
      </c>
      <c r="J888">
        <v>591</v>
      </c>
      <c r="K888" s="1">
        <f t="shared" si="93"/>
        <v>68106.839999999982</v>
      </c>
      <c r="L888" s="1">
        <f>fact_events[[#This Row],[revenue_(before_promo)]]+fact_events[[#This Row],[revenue_(after_promo)]]</f>
        <v>125554.83999999998</v>
      </c>
      <c r="M888" s="1">
        <f t="shared" si="94"/>
        <v>257</v>
      </c>
      <c r="N888" s="4">
        <f t="shared" si="95"/>
        <v>0.76946107784431139</v>
      </c>
      <c r="O888" s="1">
        <f t="shared" si="96"/>
        <v>10658.839999999982</v>
      </c>
      <c r="P888" s="5">
        <f t="shared" si="97"/>
        <v>1.6499752321981396</v>
      </c>
      <c r="Q888" s="1" t="str">
        <f>VLOOKUP(B888,dim_stores[#All],2,FALSE)</f>
        <v>Mysuru</v>
      </c>
      <c r="R888" s="1" t="str">
        <f>VLOOKUP(D888,dim_products[#All],3,FALSE)</f>
        <v>Grocery &amp; Staples</v>
      </c>
      <c r="S888" s="5"/>
    </row>
    <row r="889" spans="1:19" x14ac:dyDescent="0.25">
      <c r="A889" s="1" t="s">
        <v>900</v>
      </c>
      <c r="B889" t="s">
        <v>174</v>
      </c>
      <c r="C889" t="s">
        <v>10</v>
      </c>
      <c r="D889" t="s">
        <v>24</v>
      </c>
      <c r="E889">
        <v>3000</v>
      </c>
      <c r="F889" t="s">
        <v>25</v>
      </c>
      <c r="G889" s="1">
        <f t="shared" si="91"/>
        <v>2500</v>
      </c>
      <c r="H889">
        <v>54</v>
      </c>
      <c r="I889" s="1">
        <f t="shared" si="92"/>
        <v>162000</v>
      </c>
      <c r="J889">
        <v>125</v>
      </c>
      <c r="K889" s="1">
        <f t="shared" si="93"/>
        <v>312500</v>
      </c>
      <c r="L889" s="1">
        <f>fact_events[[#This Row],[revenue_(before_promo)]]+fact_events[[#This Row],[revenue_(after_promo)]]</f>
        <v>474500</v>
      </c>
      <c r="M889" s="1">
        <f t="shared" si="94"/>
        <v>71</v>
      </c>
      <c r="N889" s="4">
        <f t="shared" si="95"/>
        <v>1.3148148148148149</v>
      </c>
      <c r="O889" s="1">
        <f t="shared" si="96"/>
        <v>150500</v>
      </c>
      <c r="P889" s="5">
        <f t="shared" si="97"/>
        <v>23.297213622291022</v>
      </c>
      <c r="Q889" s="1" t="str">
        <f>VLOOKUP(B889,dim_stores[#All],2,FALSE)</f>
        <v>Trivandrum</v>
      </c>
      <c r="R889" s="1" t="str">
        <f>VLOOKUP(D889,dim_products[#All],3,FALSE)</f>
        <v>Combo1</v>
      </c>
      <c r="S889" s="5"/>
    </row>
    <row r="890" spans="1:19" x14ac:dyDescent="0.25">
      <c r="A890" s="1" t="s">
        <v>901</v>
      </c>
      <c r="B890" t="s">
        <v>190</v>
      </c>
      <c r="C890" t="s">
        <v>15</v>
      </c>
      <c r="D890" t="s">
        <v>85</v>
      </c>
      <c r="E890">
        <v>110</v>
      </c>
      <c r="F890" t="s">
        <v>12</v>
      </c>
      <c r="G890" s="1">
        <f t="shared" si="91"/>
        <v>55</v>
      </c>
      <c r="H890">
        <v>50</v>
      </c>
      <c r="I890" s="1">
        <f t="shared" si="92"/>
        <v>5500</v>
      </c>
      <c r="J890">
        <v>76</v>
      </c>
      <c r="K890" s="1">
        <f t="shared" si="93"/>
        <v>4180</v>
      </c>
      <c r="L890" s="1">
        <f>fact_events[[#This Row],[revenue_(before_promo)]]+fact_events[[#This Row],[revenue_(after_promo)]]</f>
        <v>9680</v>
      </c>
      <c r="M890" s="1">
        <f t="shared" si="94"/>
        <v>26</v>
      </c>
      <c r="N890" s="4">
        <f t="shared" si="95"/>
        <v>0.52</v>
      </c>
      <c r="O890" s="1">
        <f t="shared" si="96"/>
        <v>-1320</v>
      </c>
      <c r="P890" s="5">
        <f t="shared" si="97"/>
        <v>-0.2043343653250774</v>
      </c>
      <c r="Q890" s="1" t="str">
        <f>VLOOKUP(B890,dim_stores[#All],2,FALSE)</f>
        <v>Visakhapatnam</v>
      </c>
      <c r="R890" s="1" t="str">
        <f>VLOOKUP(D890,dim_products[#All],3,FALSE)</f>
        <v>Personal Care</v>
      </c>
      <c r="S890" s="5"/>
    </row>
    <row r="891" spans="1:19" x14ac:dyDescent="0.25">
      <c r="A891" s="1" t="s">
        <v>902</v>
      </c>
      <c r="B891" t="s">
        <v>60</v>
      </c>
      <c r="C891" t="s">
        <v>10</v>
      </c>
      <c r="D891" t="s">
        <v>24</v>
      </c>
      <c r="E891">
        <v>3000</v>
      </c>
      <c r="F891" t="s">
        <v>25</v>
      </c>
      <c r="G891" s="1">
        <f t="shared" si="91"/>
        <v>2500</v>
      </c>
      <c r="H891">
        <v>79</v>
      </c>
      <c r="I891" s="1">
        <f t="shared" si="92"/>
        <v>237000</v>
      </c>
      <c r="J891">
        <v>171</v>
      </c>
      <c r="K891" s="1">
        <f t="shared" si="93"/>
        <v>427500</v>
      </c>
      <c r="L891" s="1">
        <f>fact_events[[#This Row],[revenue_(before_promo)]]+fact_events[[#This Row],[revenue_(after_promo)]]</f>
        <v>664500</v>
      </c>
      <c r="M891" s="1">
        <f t="shared" si="94"/>
        <v>92</v>
      </c>
      <c r="N891" s="4">
        <f t="shared" si="95"/>
        <v>1.1645569620253164</v>
      </c>
      <c r="O891" s="1">
        <f t="shared" si="96"/>
        <v>190500</v>
      </c>
      <c r="P891" s="5">
        <f t="shared" si="97"/>
        <v>29.489164086687307</v>
      </c>
      <c r="Q891" s="1" t="str">
        <f>VLOOKUP(B891,dim_stores[#All],2,FALSE)</f>
        <v>Trivandrum</v>
      </c>
      <c r="R891" s="1" t="str">
        <f>VLOOKUP(D891,dim_products[#All],3,FALSE)</f>
        <v>Combo1</v>
      </c>
      <c r="S891" s="5"/>
    </row>
    <row r="892" spans="1:19" x14ac:dyDescent="0.25">
      <c r="A892" s="1" t="s">
        <v>903</v>
      </c>
      <c r="B892" t="s">
        <v>81</v>
      </c>
      <c r="C892" t="s">
        <v>10</v>
      </c>
      <c r="D892" t="s">
        <v>51</v>
      </c>
      <c r="E892">
        <v>370</v>
      </c>
      <c r="F892" t="s">
        <v>21</v>
      </c>
      <c r="G892" s="1">
        <f t="shared" si="91"/>
        <v>185</v>
      </c>
      <c r="H892">
        <v>273</v>
      </c>
      <c r="I892" s="1">
        <f t="shared" si="92"/>
        <v>101010</v>
      </c>
      <c r="J892">
        <v>1201</v>
      </c>
      <c r="K892" s="1">
        <f t="shared" si="93"/>
        <v>222185</v>
      </c>
      <c r="L892" s="1">
        <f>fact_events[[#This Row],[revenue_(before_promo)]]+fact_events[[#This Row],[revenue_(after_promo)]]</f>
        <v>323195</v>
      </c>
      <c r="M892" s="1">
        <f t="shared" si="94"/>
        <v>928</v>
      </c>
      <c r="N892" s="4">
        <f t="shared" si="95"/>
        <v>3.3992673992673992</v>
      </c>
      <c r="O892" s="1">
        <f t="shared" si="96"/>
        <v>121175</v>
      </c>
      <c r="P892" s="5">
        <f t="shared" si="97"/>
        <v>18.757739938080494</v>
      </c>
      <c r="Q892" s="1" t="str">
        <f>VLOOKUP(B892,dim_stores[#All],2,FALSE)</f>
        <v>Madurai</v>
      </c>
      <c r="R892" s="1" t="str">
        <f>VLOOKUP(D892,dim_products[#All],3,FALSE)</f>
        <v>Grocery &amp; Staples</v>
      </c>
      <c r="S892" s="5"/>
    </row>
    <row r="893" spans="1:19" x14ac:dyDescent="0.25">
      <c r="A893" s="1" t="s">
        <v>904</v>
      </c>
      <c r="B893" t="s">
        <v>174</v>
      </c>
      <c r="C893" t="s">
        <v>15</v>
      </c>
      <c r="D893" t="s">
        <v>35</v>
      </c>
      <c r="E893">
        <v>350</v>
      </c>
      <c r="F893" t="s">
        <v>21</v>
      </c>
      <c r="G893" s="1">
        <f t="shared" si="91"/>
        <v>175</v>
      </c>
      <c r="H893">
        <v>36</v>
      </c>
      <c r="I893" s="1">
        <f t="shared" si="92"/>
        <v>12600</v>
      </c>
      <c r="J893">
        <v>122</v>
      </c>
      <c r="K893" s="1">
        <f t="shared" si="93"/>
        <v>21350</v>
      </c>
      <c r="L893" s="1">
        <f>fact_events[[#This Row],[revenue_(before_promo)]]+fact_events[[#This Row],[revenue_(after_promo)]]</f>
        <v>33950</v>
      </c>
      <c r="M893" s="1">
        <f t="shared" si="94"/>
        <v>86</v>
      </c>
      <c r="N893" s="4">
        <f t="shared" si="95"/>
        <v>2.3888888888888888</v>
      </c>
      <c r="O893" s="1">
        <f t="shared" si="96"/>
        <v>8750</v>
      </c>
      <c r="P893" s="5">
        <f t="shared" si="97"/>
        <v>1.3544891640866874</v>
      </c>
      <c r="Q893" s="1" t="str">
        <f>VLOOKUP(B893,dim_stores[#All],2,FALSE)</f>
        <v>Trivandrum</v>
      </c>
      <c r="R893" s="1" t="str">
        <f>VLOOKUP(D893,dim_products[#All],3,FALSE)</f>
        <v>Home Appliances</v>
      </c>
      <c r="S893" s="5"/>
    </row>
    <row r="894" spans="1:19" x14ac:dyDescent="0.25">
      <c r="A894" s="1" t="s">
        <v>905</v>
      </c>
      <c r="B894" t="s">
        <v>110</v>
      </c>
      <c r="C894" t="s">
        <v>10</v>
      </c>
      <c r="D894" t="s">
        <v>68</v>
      </c>
      <c r="E894">
        <v>1020</v>
      </c>
      <c r="F894" t="s">
        <v>21</v>
      </c>
      <c r="G894" s="1">
        <f t="shared" si="91"/>
        <v>510</v>
      </c>
      <c r="H894">
        <v>106</v>
      </c>
      <c r="I894" s="1">
        <f t="shared" si="92"/>
        <v>108120</v>
      </c>
      <c r="J894">
        <v>424</v>
      </c>
      <c r="K894" s="1">
        <f t="shared" si="93"/>
        <v>216240</v>
      </c>
      <c r="L894" s="1">
        <f>fact_events[[#This Row],[revenue_(before_promo)]]+fact_events[[#This Row],[revenue_(after_promo)]]</f>
        <v>324360</v>
      </c>
      <c r="M894" s="1">
        <f t="shared" si="94"/>
        <v>318</v>
      </c>
      <c r="N894" s="4">
        <f t="shared" si="95"/>
        <v>3</v>
      </c>
      <c r="O894" s="1">
        <f t="shared" si="96"/>
        <v>108120</v>
      </c>
      <c r="P894" s="5">
        <f t="shared" si="97"/>
        <v>16.736842105263158</v>
      </c>
      <c r="Q894" s="1" t="str">
        <f>VLOOKUP(B894,dim_stores[#All],2,FALSE)</f>
        <v>Chennai</v>
      </c>
      <c r="R894" s="1" t="str">
        <f>VLOOKUP(D894,dim_products[#All],3,FALSE)</f>
        <v>Home Appliances</v>
      </c>
      <c r="S894" s="5"/>
    </row>
    <row r="895" spans="1:19" x14ac:dyDescent="0.25">
      <c r="A895" s="1" t="s">
        <v>906</v>
      </c>
      <c r="B895" t="s">
        <v>142</v>
      </c>
      <c r="C895" t="s">
        <v>10</v>
      </c>
      <c r="D895" t="s">
        <v>28</v>
      </c>
      <c r="E895">
        <v>55</v>
      </c>
      <c r="F895" t="s">
        <v>17</v>
      </c>
      <c r="G895" s="1">
        <f t="shared" si="91"/>
        <v>41.25</v>
      </c>
      <c r="H895">
        <v>15</v>
      </c>
      <c r="I895" s="1">
        <f t="shared" si="92"/>
        <v>825</v>
      </c>
      <c r="J895">
        <v>12</v>
      </c>
      <c r="K895" s="1">
        <f t="shared" si="93"/>
        <v>495</v>
      </c>
      <c r="L895" s="1">
        <f>fact_events[[#This Row],[revenue_(before_promo)]]+fact_events[[#This Row],[revenue_(after_promo)]]</f>
        <v>1320</v>
      </c>
      <c r="M895" s="1">
        <f t="shared" si="94"/>
        <v>-3</v>
      </c>
      <c r="N895" s="4">
        <f t="shared" si="95"/>
        <v>-0.2</v>
      </c>
      <c r="O895" s="1">
        <f t="shared" si="96"/>
        <v>-330</v>
      </c>
      <c r="P895" s="5">
        <f t="shared" si="97"/>
        <v>-5.108359133126935E-2</v>
      </c>
      <c r="Q895" s="1" t="str">
        <f>VLOOKUP(B895,dim_stores[#All],2,FALSE)</f>
        <v>Madurai</v>
      </c>
      <c r="R895" s="1" t="str">
        <f>VLOOKUP(D895,dim_products[#All],3,FALSE)</f>
        <v>Home Care</v>
      </c>
      <c r="S895" s="5"/>
    </row>
    <row r="896" spans="1:19" x14ac:dyDescent="0.25">
      <c r="A896" s="1" t="s">
        <v>907</v>
      </c>
      <c r="B896" t="s">
        <v>23</v>
      </c>
      <c r="C896" t="s">
        <v>10</v>
      </c>
      <c r="D896" t="s">
        <v>28</v>
      </c>
      <c r="E896">
        <v>55</v>
      </c>
      <c r="F896" t="s">
        <v>17</v>
      </c>
      <c r="G896" s="1">
        <f t="shared" si="91"/>
        <v>41.25</v>
      </c>
      <c r="H896">
        <v>25</v>
      </c>
      <c r="I896" s="1">
        <f t="shared" si="92"/>
        <v>1375</v>
      </c>
      <c r="J896">
        <v>18</v>
      </c>
      <c r="K896" s="1">
        <f t="shared" si="93"/>
        <v>742.5</v>
      </c>
      <c r="L896" s="1">
        <f>fact_events[[#This Row],[revenue_(before_promo)]]+fact_events[[#This Row],[revenue_(after_promo)]]</f>
        <v>2117.5</v>
      </c>
      <c r="M896" s="1">
        <f t="shared" si="94"/>
        <v>-7</v>
      </c>
      <c r="N896" s="4">
        <f t="shared" si="95"/>
        <v>-0.28000000000000003</v>
      </c>
      <c r="O896" s="1">
        <f t="shared" si="96"/>
        <v>-632.5</v>
      </c>
      <c r="P896" s="5">
        <f t="shared" si="97"/>
        <v>-9.791021671826626E-2</v>
      </c>
      <c r="Q896" s="1" t="str">
        <f>VLOOKUP(B896,dim_stores[#All],2,FALSE)</f>
        <v>Coimbatore</v>
      </c>
      <c r="R896" s="1" t="str">
        <f>VLOOKUP(D896,dim_products[#All],3,FALSE)</f>
        <v>Home Care</v>
      </c>
      <c r="S896" s="5"/>
    </row>
    <row r="897" spans="1:19" x14ac:dyDescent="0.25">
      <c r="A897" s="1" t="s">
        <v>908</v>
      </c>
      <c r="B897" t="s">
        <v>212</v>
      </c>
      <c r="C897" t="s">
        <v>15</v>
      </c>
      <c r="D897" t="s">
        <v>24</v>
      </c>
      <c r="E897">
        <v>3000</v>
      </c>
      <c r="F897" t="s">
        <v>25</v>
      </c>
      <c r="G897" s="1">
        <f t="shared" si="91"/>
        <v>2500</v>
      </c>
      <c r="H897">
        <v>416</v>
      </c>
      <c r="I897" s="1">
        <f t="shared" si="92"/>
        <v>1248000</v>
      </c>
      <c r="J897">
        <v>1389</v>
      </c>
      <c r="K897" s="1">
        <f t="shared" si="93"/>
        <v>3472500</v>
      </c>
      <c r="L897" s="1">
        <f>fact_events[[#This Row],[revenue_(before_promo)]]+fact_events[[#This Row],[revenue_(after_promo)]]</f>
        <v>4720500</v>
      </c>
      <c r="M897" s="1">
        <f t="shared" si="94"/>
        <v>973</v>
      </c>
      <c r="N897" s="4">
        <f t="shared" si="95"/>
        <v>2.3389423076923075</v>
      </c>
      <c r="O897" s="1">
        <f t="shared" si="96"/>
        <v>2224500</v>
      </c>
      <c r="P897" s="5">
        <f t="shared" si="97"/>
        <v>344.3498452012384</v>
      </c>
      <c r="Q897" s="1" t="str">
        <f>VLOOKUP(B897,dim_stores[#All],2,FALSE)</f>
        <v>Bengaluru</v>
      </c>
      <c r="R897" s="1" t="str">
        <f>VLOOKUP(D897,dim_products[#All],3,FALSE)</f>
        <v>Combo1</v>
      </c>
      <c r="S897" s="5"/>
    </row>
    <row r="898" spans="1:19" x14ac:dyDescent="0.25">
      <c r="A898" s="1" t="s">
        <v>909</v>
      </c>
      <c r="B898" t="s">
        <v>40</v>
      </c>
      <c r="C898" t="s">
        <v>10</v>
      </c>
      <c r="D898" t="s">
        <v>28</v>
      </c>
      <c r="E898">
        <v>55</v>
      </c>
      <c r="F898" t="s">
        <v>17</v>
      </c>
      <c r="G898" s="1">
        <f t="shared" ref="G898:G961" si="98">IF(F898="25% OFF", E898*(1-0.25),IF(F898="50% OFF", E898*(1-0.5),IF(F898="33% OFF", E898*(1-0.33),IF(F898="500 CAshback", E898-500,IF(F898="BOGOF", E898/2,E898)))))</f>
        <v>41.25</v>
      </c>
      <c r="H898">
        <v>21</v>
      </c>
      <c r="I898" s="1">
        <f t="shared" ref="I898:I961" si="99">E898*H898</f>
        <v>1155</v>
      </c>
      <c r="J898">
        <v>17</v>
      </c>
      <c r="K898" s="1">
        <f t="shared" ref="K898:K961" si="100">J898*G898</f>
        <v>701.25</v>
      </c>
      <c r="L898" s="1">
        <f>fact_events[[#This Row],[revenue_(before_promo)]]+fact_events[[#This Row],[revenue_(after_promo)]]</f>
        <v>1856.25</v>
      </c>
      <c r="M898" s="1">
        <f t="shared" ref="M898:M961" si="101">J898-H898</f>
        <v>-4</v>
      </c>
      <c r="N898" s="4">
        <f t="shared" ref="N898:N961" si="102">M898/H898</f>
        <v>-0.19047619047619047</v>
      </c>
      <c r="O898" s="1">
        <f t="shared" ref="O898:O961" si="103">K898-I898</f>
        <v>-453.75</v>
      </c>
      <c r="P898" s="5">
        <f t="shared" ref="P898:P961" si="104">O898/6460</f>
        <v>-7.0239938080495362E-2</v>
      </c>
      <c r="Q898" s="1" t="str">
        <f>VLOOKUP(B898,dim_stores[#All],2,FALSE)</f>
        <v>Madurai</v>
      </c>
      <c r="R898" s="1" t="str">
        <f>VLOOKUP(D898,dim_products[#All],3,FALSE)</f>
        <v>Home Care</v>
      </c>
      <c r="S898" s="5"/>
    </row>
    <row r="899" spans="1:19" x14ac:dyDescent="0.25">
      <c r="A899" s="1" t="s">
        <v>910</v>
      </c>
      <c r="B899" t="s">
        <v>96</v>
      </c>
      <c r="C899" t="s">
        <v>10</v>
      </c>
      <c r="D899" t="s">
        <v>48</v>
      </c>
      <c r="E899">
        <v>62</v>
      </c>
      <c r="F899" t="s">
        <v>12</v>
      </c>
      <c r="G899" s="1">
        <f t="shared" si="98"/>
        <v>31</v>
      </c>
      <c r="H899">
        <v>60</v>
      </c>
      <c r="I899" s="1">
        <f t="shared" si="99"/>
        <v>3720</v>
      </c>
      <c r="J899">
        <v>67</v>
      </c>
      <c r="K899" s="1">
        <f t="shared" si="100"/>
        <v>2077</v>
      </c>
      <c r="L899" s="1">
        <f>fact_events[[#This Row],[revenue_(before_promo)]]+fact_events[[#This Row],[revenue_(after_promo)]]</f>
        <v>5797</v>
      </c>
      <c r="M899" s="1">
        <f t="shared" si="101"/>
        <v>7</v>
      </c>
      <c r="N899" s="4">
        <f t="shared" si="102"/>
        <v>0.11666666666666667</v>
      </c>
      <c r="O899" s="1">
        <f t="shared" si="103"/>
        <v>-1643</v>
      </c>
      <c r="P899" s="5">
        <f t="shared" si="104"/>
        <v>-0.25433436532507742</v>
      </c>
      <c r="Q899" s="1" t="str">
        <f>VLOOKUP(B899,dim_stores[#All],2,FALSE)</f>
        <v>Mysuru</v>
      </c>
      <c r="R899" s="1" t="str">
        <f>VLOOKUP(D899,dim_products[#All],3,FALSE)</f>
        <v>Personal Care</v>
      </c>
      <c r="S899" s="5"/>
    </row>
    <row r="900" spans="1:19" x14ac:dyDescent="0.25">
      <c r="A900" s="1" t="s">
        <v>911</v>
      </c>
      <c r="B900" t="s">
        <v>110</v>
      </c>
      <c r="C900" t="s">
        <v>15</v>
      </c>
      <c r="D900" t="s">
        <v>85</v>
      </c>
      <c r="E900">
        <v>110</v>
      </c>
      <c r="F900" t="s">
        <v>12</v>
      </c>
      <c r="G900" s="1">
        <f t="shared" si="98"/>
        <v>55</v>
      </c>
      <c r="H900">
        <v>94</v>
      </c>
      <c r="I900" s="1">
        <f t="shared" si="99"/>
        <v>10340</v>
      </c>
      <c r="J900">
        <v>119</v>
      </c>
      <c r="K900" s="1">
        <f t="shared" si="100"/>
        <v>6545</v>
      </c>
      <c r="L900" s="1">
        <f>fact_events[[#This Row],[revenue_(before_promo)]]+fact_events[[#This Row],[revenue_(after_promo)]]</f>
        <v>16885</v>
      </c>
      <c r="M900" s="1">
        <f t="shared" si="101"/>
        <v>25</v>
      </c>
      <c r="N900" s="4">
        <f t="shared" si="102"/>
        <v>0.26595744680851063</v>
      </c>
      <c r="O900" s="1">
        <f t="shared" si="103"/>
        <v>-3795</v>
      </c>
      <c r="P900" s="5">
        <f t="shared" si="104"/>
        <v>-0.58746130030959753</v>
      </c>
      <c r="Q900" s="1" t="str">
        <f>VLOOKUP(B900,dim_stores[#All],2,FALSE)</f>
        <v>Chennai</v>
      </c>
      <c r="R900" s="1" t="str">
        <f>VLOOKUP(D900,dim_products[#All],3,FALSE)</f>
        <v>Personal Care</v>
      </c>
      <c r="S900" s="5"/>
    </row>
    <row r="901" spans="1:19" x14ac:dyDescent="0.25">
      <c r="A901" s="1" t="s">
        <v>912</v>
      </c>
      <c r="B901" t="s">
        <v>115</v>
      </c>
      <c r="C901" t="s">
        <v>10</v>
      </c>
      <c r="D901" t="s">
        <v>68</v>
      </c>
      <c r="E901">
        <v>1020</v>
      </c>
      <c r="F901" t="s">
        <v>21</v>
      </c>
      <c r="G901" s="1">
        <f t="shared" si="98"/>
        <v>510</v>
      </c>
      <c r="H901">
        <v>111</v>
      </c>
      <c r="I901" s="1">
        <f t="shared" si="99"/>
        <v>113220</v>
      </c>
      <c r="J901">
        <v>429</v>
      </c>
      <c r="K901" s="1">
        <f t="shared" si="100"/>
        <v>218790</v>
      </c>
      <c r="L901" s="1">
        <f>fact_events[[#This Row],[revenue_(before_promo)]]+fact_events[[#This Row],[revenue_(after_promo)]]</f>
        <v>332010</v>
      </c>
      <c r="M901" s="1">
        <f t="shared" si="101"/>
        <v>318</v>
      </c>
      <c r="N901" s="4">
        <f t="shared" si="102"/>
        <v>2.8648648648648649</v>
      </c>
      <c r="O901" s="1">
        <f t="shared" si="103"/>
        <v>105570</v>
      </c>
      <c r="P901" s="5">
        <f t="shared" si="104"/>
        <v>16.342105263157894</v>
      </c>
      <c r="Q901" s="1" t="str">
        <f>VLOOKUP(B901,dim_stores[#All],2,FALSE)</f>
        <v>Bengaluru</v>
      </c>
      <c r="R901" s="1" t="str">
        <f>VLOOKUP(D901,dim_products[#All],3,FALSE)</f>
        <v>Home Appliances</v>
      </c>
      <c r="S901" s="5"/>
    </row>
    <row r="902" spans="1:19" x14ac:dyDescent="0.25">
      <c r="A902" s="1" t="s">
        <v>913</v>
      </c>
      <c r="B902" t="s">
        <v>65</v>
      </c>
      <c r="C902" t="s">
        <v>15</v>
      </c>
      <c r="D902" t="s">
        <v>43</v>
      </c>
      <c r="E902">
        <v>415</v>
      </c>
      <c r="F902" t="s">
        <v>17</v>
      </c>
      <c r="G902" s="1">
        <f t="shared" si="98"/>
        <v>311.25</v>
      </c>
      <c r="H902">
        <v>82</v>
      </c>
      <c r="I902" s="1">
        <f t="shared" si="99"/>
        <v>34030</v>
      </c>
      <c r="J902">
        <v>80</v>
      </c>
      <c r="K902" s="1">
        <f t="shared" si="100"/>
        <v>24900</v>
      </c>
      <c r="L902" s="1">
        <f>fact_events[[#This Row],[revenue_(before_promo)]]+fact_events[[#This Row],[revenue_(after_promo)]]</f>
        <v>58930</v>
      </c>
      <c r="M902" s="1">
        <f t="shared" si="101"/>
        <v>-2</v>
      </c>
      <c r="N902" s="4">
        <f t="shared" si="102"/>
        <v>-2.4390243902439025E-2</v>
      </c>
      <c r="O902" s="1">
        <f t="shared" si="103"/>
        <v>-9130</v>
      </c>
      <c r="P902" s="5">
        <f t="shared" si="104"/>
        <v>-1.4133126934984521</v>
      </c>
      <c r="Q902" s="1" t="str">
        <f>VLOOKUP(B902,dim_stores[#All],2,FALSE)</f>
        <v>Hyderabad</v>
      </c>
      <c r="R902" s="1" t="str">
        <f>VLOOKUP(D902,dim_products[#All],3,FALSE)</f>
        <v>Home Care</v>
      </c>
      <c r="S902" s="5"/>
    </row>
    <row r="903" spans="1:19" x14ac:dyDescent="0.25">
      <c r="A903" s="1" t="s">
        <v>914</v>
      </c>
      <c r="B903" t="s">
        <v>37</v>
      </c>
      <c r="C903" t="s">
        <v>15</v>
      </c>
      <c r="D903" t="s">
        <v>11</v>
      </c>
      <c r="E903">
        <v>190</v>
      </c>
      <c r="F903" t="s">
        <v>12</v>
      </c>
      <c r="G903" s="1">
        <f t="shared" si="98"/>
        <v>95</v>
      </c>
      <c r="H903">
        <v>59</v>
      </c>
      <c r="I903" s="1">
        <f t="shared" si="99"/>
        <v>11210</v>
      </c>
      <c r="J903">
        <v>79</v>
      </c>
      <c r="K903" s="1">
        <f t="shared" si="100"/>
        <v>7505</v>
      </c>
      <c r="L903" s="1">
        <f>fact_events[[#This Row],[revenue_(before_promo)]]+fact_events[[#This Row],[revenue_(after_promo)]]</f>
        <v>18715</v>
      </c>
      <c r="M903" s="1">
        <f t="shared" si="101"/>
        <v>20</v>
      </c>
      <c r="N903" s="4">
        <f t="shared" si="102"/>
        <v>0.33898305084745761</v>
      </c>
      <c r="O903" s="1">
        <f t="shared" si="103"/>
        <v>-3705</v>
      </c>
      <c r="P903" s="5">
        <f t="shared" si="104"/>
        <v>-0.57352941176470584</v>
      </c>
      <c r="Q903" s="1" t="str">
        <f>VLOOKUP(B903,dim_stores[#All],2,FALSE)</f>
        <v>Coimbatore</v>
      </c>
      <c r="R903" s="1" t="str">
        <f>VLOOKUP(D903,dim_products[#All],3,FALSE)</f>
        <v>Personal Care</v>
      </c>
      <c r="S903" s="5"/>
    </row>
    <row r="904" spans="1:19" x14ac:dyDescent="0.25">
      <c r="A904" s="1" t="s">
        <v>915</v>
      </c>
      <c r="B904" t="s">
        <v>60</v>
      </c>
      <c r="C904" t="s">
        <v>15</v>
      </c>
      <c r="D904" t="s">
        <v>48</v>
      </c>
      <c r="E904">
        <v>62</v>
      </c>
      <c r="F904" t="s">
        <v>12</v>
      </c>
      <c r="G904" s="1">
        <f t="shared" si="98"/>
        <v>31</v>
      </c>
      <c r="H904">
        <v>54</v>
      </c>
      <c r="I904" s="1">
        <f t="shared" si="99"/>
        <v>3348</v>
      </c>
      <c r="J904">
        <v>68</v>
      </c>
      <c r="K904" s="1">
        <f t="shared" si="100"/>
        <v>2108</v>
      </c>
      <c r="L904" s="1">
        <f>fact_events[[#This Row],[revenue_(before_promo)]]+fact_events[[#This Row],[revenue_(after_promo)]]</f>
        <v>5456</v>
      </c>
      <c r="M904" s="1">
        <f t="shared" si="101"/>
        <v>14</v>
      </c>
      <c r="N904" s="4">
        <f t="shared" si="102"/>
        <v>0.25925925925925924</v>
      </c>
      <c r="O904" s="1">
        <f t="shared" si="103"/>
        <v>-1240</v>
      </c>
      <c r="P904" s="5">
        <f t="shared" si="104"/>
        <v>-0.19195046439628483</v>
      </c>
      <c r="Q904" s="1" t="str">
        <f>VLOOKUP(B904,dim_stores[#All],2,FALSE)</f>
        <v>Trivandrum</v>
      </c>
      <c r="R904" s="1" t="str">
        <f>VLOOKUP(D904,dim_products[#All],3,FALSE)</f>
        <v>Personal Care</v>
      </c>
      <c r="S904" s="5"/>
    </row>
    <row r="905" spans="1:19" x14ac:dyDescent="0.25">
      <c r="A905" s="1" t="s">
        <v>916</v>
      </c>
      <c r="B905" t="s">
        <v>103</v>
      </c>
      <c r="C905" t="s">
        <v>15</v>
      </c>
      <c r="D905" t="s">
        <v>51</v>
      </c>
      <c r="E905">
        <v>290</v>
      </c>
      <c r="F905" t="s">
        <v>17</v>
      </c>
      <c r="G905" s="1">
        <f t="shared" si="98"/>
        <v>217.5</v>
      </c>
      <c r="H905">
        <v>318</v>
      </c>
      <c r="I905" s="1">
        <f t="shared" si="99"/>
        <v>92220</v>
      </c>
      <c r="J905">
        <v>276</v>
      </c>
      <c r="K905" s="1">
        <f t="shared" si="100"/>
        <v>60030</v>
      </c>
      <c r="L905" s="1">
        <f>fact_events[[#This Row],[revenue_(before_promo)]]+fact_events[[#This Row],[revenue_(after_promo)]]</f>
        <v>152250</v>
      </c>
      <c r="M905" s="1">
        <f t="shared" si="101"/>
        <v>-42</v>
      </c>
      <c r="N905" s="4">
        <f t="shared" si="102"/>
        <v>-0.13207547169811321</v>
      </c>
      <c r="O905" s="1">
        <f t="shared" si="103"/>
        <v>-32190</v>
      </c>
      <c r="P905" s="5">
        <f t="shared" si="104"/>
        <v>-4.9829721362229105</v>
      </c>
      <c r="Q905" s="1" t="str">
        <f>VLOOKUP(B905,dim_stores[#All],2,FALSE)</f>
        <v>Hyderabad</v>
      </c>
      <c r="R905" s="1" t="str">
        <f>VLOOKUP(D905,dim_products[#All],3,FALSE)</f>
        <v>Grocery &amp; Staples</v>
      </c>
      <c r="S905" s="5"/>
    </row>
    <row r="906" spans="1:19" x14ac:dyDescent="0.25">
      <c r="A906" s="1" t="s">
        <v>917</v>
      </c>
      <c r="B906" t="s">
        <v>139</v>
      </c>
      <c r="C906" t="s">
        <v>10</v>
      </c>
      <c r="D906" t="s">
        <v>85</v>
      </c>
      <c r="E906">
        <v>90</v>
      </c>
      <c r="F906" t="s">
        <v>17</v>
      </c>
      <c r="G906" s="1">
        <f t="shared" si="98"/>
        <v>67.5</v>
      </c>
      <c r="H906">
        <v>39</v>
      </c>
      <c r="I906" s="1">
        <f t="shared" si="99"/>
        <v>3510</v>
      </c>
      <c r="J906">
        <v>31</v>
      </c>
      <c r="K906" s="1">
        <f t="shared" si="100"/>
        <v>2092.5</v>
      </c>
      <c r="L906" s="1">
        <f>fact_events[[#This Row],[revenue_(before_promo)]]+fact_events[[#This Row],[revenue_(after_promo)]]</f>
        <v>5602.5</v>
      </c>
      <c r="M906" s="1">
        <f t="shared" si="101"/>
        <v>-8</v>
      </c>
      <c r="N906" s="4">
        <f t="shared" si="102"/>
        <v>-0.20512820512820512</v>
      </c>
      <c r="O906" s="1">
        <f t="shared" si="103"/>
        <v>-1417.5</v>
      </c>
      <c r="P906" s="5">
        <f t="shared" si="104"/>
        <v>-0.21942724458204335</v>
      </c>
      <c r="Q906" s="1" t="str">
        <f>VLOOKUP(B906,dim_stores[#All],2,FALSE)</f>
        <v>Visakhapatnam</v>
      </c>
      <c r="R906" s="1" t="str">
        <f>VLOOKUP(D906,dim_products[#All],3,FALSE)</f>
        <v>Personal Care</v>
      </c>
      <c r="S906" s="5"/>
    </row>
    <row r="907" spans="1:19" x14ac:dyDescent="0.25">
      <c r="A907" s="1" t="s">
        <v>918</v>
      </c>
      <c r="B907" t="s">
        <v>117</v>
      </c>
      <c r="C907" t="s">
        <v>15</v>
      </c>
      <c r="D907" t="s">
        <v>48</v>
      </c>
      <c r="E907">
        <v>62</v>
      </c>
      <c r="F907" t="s">
        <v>12</v>
      </c>
      <c r="G907" s="1">
        <f t="shared" si="98"/>
        <v>31</v>
      </c>
      <c r="H907">
        <v>71</v>
      </c>
      <c r="I907" s="1">
        <f t="shared" si="99"/>
        <v>4402</v>
      </c>
      <c r="J907">
        <v>90</v>
      </c>
      <c r="K907" s="1">
        <f t="shared" si="100"/>
        <v>2790</v>
      </c>
      <c r="L907" s="1">
        <f>fact_events[[#This Row],[revenue_(before_promo)]]+fact_events[[#This Row],[revenue_(after_promo)]]</f>
        <v>7192</v>
      </c>
      <c r="M907" s="1">
        <f t="shared" si="101"/>
        <v>19</v>
      </c>
      <c r="N907" s="4">
        <f t="shared" si="102"/>
        <v>0.26760563380281688</v>
      </c>
      <c r="O907" s="1">
        <f t="shared" si="103"/>
        <v>-1612</v>
      </c>
      <c r="P907" s="5">
        <f t="shared" si="104"/>
        <v>-0.24953560371517028</v>
      </c>
      <c r="Q907" s="1" t="str">
        <f>VLOOKUP(B907,dim_stores[#All],2,FALSE)</f>
        <v>Mangalore</v>
      </c>
      <c r="R907" s="1" t="str">
        <f>VLOOKUP(D907,dim_products[#All],3,FALSE)</f>
        <v>Personal Care</v>
      </c>
      <c r="S907" s="5"/>
    </row>
    <row r="908" spans="1:19" x14ac:dyDescent="0.25">
      <c r="A908" s="1" t="s">
        <v>919</v>
      </c>
      <c r="B908" t="s">
        <v>50</v>
      </c>
      <c r="C908" t="s">
        <v>10</v>
      </c>
      <c r="D908" t="s">
        <v>20</v>
      </c>
      <c r="E908">
        <v>300</v>
      </c>
      <c r="F908" t="s">
        <v>21</v>
      </c>
      <c r="G908" s="1">
        <f t="shared" si="98"/>
        <v>150</v>
      </c>
      <c r="H908">
        <v>54</v>
      </c>
      <c r="I908" s="1">
        <f t="shared" si="99"/>
        <v>16200</v>
      </c>
      <c r="J908">
        <v>217</v>
      </c>
      <c r="K908" s="1">
        <f t="shared" si="100"/>
        <v>32550</v>
      </c>
      <c r="L908" s="1">
        <f>fact_events[[#This Row],[revenue_(before_promo)]]+fact_events[[#This Row],[revenue_(after_promo)]]</f>
        <v>48750</v>
      </c>
      <c r="M908" s="1">
        <f t="shared" si="101"/>
        <v>163</v>
      </c>
      <c r="N908" s="4">
        <f t="shared" si="102"/>
        <v>3.0185185185185186</v>
      </c>
      <c r="O908" s="1">
        <f t="shared" si="103"/>
        <v>16350</v>
      </c>
      <c r="P908" s="5">
        <f t="shared" si="104"/>
        <v>2.5309597523219813</v>
      </c>
      <c r="Q908" s="1" t="str">
        <f>VLOOKUP(B908,dim_stores[#All],2,FALSE)</f>
        <v>Bengaluru</v>
      </c>
      <c r="R908" s="1" t="str">
        <f>VLOOKUP(D908,dim_products[#All],3,FALSE)</f>
        <v>Home Care</v>
      </c>
      <c r="S908" s="5"/>
    </row>
    <row r="909" spans="1:19" x14ac:dyDescent="0.25">
      <c r="A909" s="1" t="s">
        <v>920</v>
      </c>
      <c r="B909" t="s">
        <v>96</v>
      </c>
      <c r="C909" t="s">
        <v>15</v>
      </c>
      <c r="D909" t="s">
        <v>38</v>
      </c>
      <c r="E909">
        <v>1190</v>
      </c>
      <c r="F909" t="s">
        <v>21</v>
      </c>
      <c r="G909" s="1">
        <f t="shared" si="98"/>
        <v>595</v>
      </c>
      <c r="H909">
        <v>29</v>
      </c>
      <c r="I909" s="1">
        <f t="shared" si="99"/>
        <v>34510</v>
      </c>
      <c r="J909">
        <v>115</v>
      </c>
      <c r="K909" s="1">
        <f t="shared" si="100"/>
        <v>68425</v>
      </c>
      <c r="L909" s="1">
        <f>fact_events[[#This Row],[revenue_(before_promo)]]+fact_events[[#This Row],[revenue_(after_promo)]]</f>
        <v>102935</v>
      </c>
      <c r="M909" s="1">
        <f t="shared" si="101"/>
        <v>86</v>
      </c>
      <c r="N909" s="4">
        <f t="shared" si="102"/>
        <v>2.9655172413793105</v>
      </c>
      <c r="O909" s="1">
        <f t="shared" si="103"/>
        <v>33915</v>
      </c>
      <c r="P909" s="5">
        <f t="shared" si="104"/>
        <v>5.25</v>
      </c>
      <c r="Q909" s="1" t="str">
        <f>VLOOKUP(B909,dim_stores[#All],2,FALSE)</f>
        <v>Mysuru</v>
      </c>
      <c r="R909" s="1" t="str">
        <f>VLOOKUP(D909,dim_products[#All],3,FALSE)</f>
        <v>Home Care</v>
      </c>
      <c r="S909" s="5"/>
    </row>
    <row r="910" spans="1:19" x14ac:dyDescent="0.25">
      <c r="A910" s="1" t="s">
        <v>921</v>
      </c>
      <c r="B910" t="s">
        <v>42</v>
      </c>
      <c r="C910" t="s">
        <v>10</v>
      </c>
      <c r="D910" t="s">
        <v>68</v>
      </c>
      <c r="E910">
        <v>1020</v>
      </c>
      <c r="F910" t="s">
        <v>21</v>
      </c>
      <c r="G910" s="1">
        <f t="shared" si="98"/>
        <v>510</v>
      </c>
      <c r="H910">
        <v>105</v>
      </c>
      <c r="I910" s="1">
        <f t="shared" si="99"/>
        <v>107100</v>
      </c>
      <c r="J910">
        <v>276</v>
      </c>
      <c r="K910" s="1">
        <f t="shared" si="100"/>
        <v>140760</v>
      </c>
      <c r="L910" s="1">
        <f>fact_events[[#This Row],[revenue_(before_promo)]]+fact_events[[#This Row],[revenue_(after_promo)]]</f>
        <v>247860</v>
      </c>
      <c r="M910" s="1">
        <f t="shared" si="101"/>
        <v>171</v>
      </c>
      <c r="N910" s="4">
        <f t="shared" si="102"/>
        <v>1.6285714285714286</v>
      </c>
      <c r="O910" s="1">
        <f t="shared" si="103"/>
        <v>33660</v>
      </c>
      <c r="P910" s="5">
        <f t="shared" si="104"/>
        <v>5.2105263157894735</v>
      </c>
      <c r="Q910" s="1" t="str">
        <f>VLOOKUP(B910,dim_stores[#All],2,FALSE)</f>
        <v>Mysuru</v>
      </c>
      <c r="R910" s="1" t="str">
        <f>VLOOKUP(D910,dim_products[#All],3,FALSE)</f>
        <v>Home Appliances</v>
      </c>
      <c r="S910" s="5"/>
    </row>
    <row r="911" spans="1:19" x14ac:dyDescent="0.25">
      <c r="A911" s="1" t="s">
        <v>922</v>
      </c>
      <c r="B911" t="s">
        <v>60</v>
      </c>
      <c r="C911" t="s">
        <v>10</v>
      </c>
      <c r="D911" t="s">
        <v>32</v>
      </c>
      <c r="E911">
        <v>50</v>
      </c>
      <c r="F911" t="s">
        <v>17</v>
      </c>
      <c r="G911" s="1">
        <f t="shared" si="98"/>
        <v>37.5</v>
      </c>
      <c r="H911">
        <v>18</v>
      </c>
      <c r="I911" s="1">
        <f t="shared" si="99"/>
        <v>900</v>
      </c>
      <c r="J911">
        <v>16</v>
      </c>
      <c r="K911" s="1">
        <f t="shared" si="100"/>
        <v>600</v>
      </c>
      <c r="L911" s="1">
        <f>fact_events[[#This Row],[revenue_(before_promo)]]+fact_events[[#This Row],[revenue_(after_promo)]]</f>
        <v>1500</v>
      </c>
      <c r="M911" s="1">
        <f t="shared" si="101"/>
        <v>-2</v>
      </c>
      <c r="N911" s="4">
        <f t="shared" si="102"/>
        <v>-0.1111111111111111</v>
      </c>
      <c r="O911" s="1">
        <f t="shared" si="103"/>
        <v>-300</v>
      </c>
      <c r="P911" s="5">
        <f t="shared" si="104"/>
        <v>-4.6439628482972138E-2</v>
      </c>
      <c r="Q911" s="1" t="str">
        <f>VLOOKUP(B911,dim_stores[#All],2,FALSE)</f>
        <v>Trivandrum</v>
      </c>
      <c r="R911" s="1" t="str">
        <f>VLOOKUP(D911,dim_products[#All],3,FALSE)</f>
        <v>Personal Care</v>
      </c>
      <c r="S911" s="5"/>
    </row>
    <row r="912" spans="1:19" x14ac:dyDescent="0.25">
      <c r="A912" s="1" t="s">
        <v>1481</v>
      </c>
      <c r="B912" t="s">
        <v>103</v>
      </c>
      <c r="C912" t="s">
        <v>15</v>
      </c>
      <c r="D912" t="s">
        <v>28</v>
      </c>
      <c r="E912">
        <v>55</v>
      </c>
      <c r="F912" t="s">
        <v>17</v>
      </c>
      <c r="G912" s="1">
        <f t="shared" si="98"/>
        <v>41.25</v>
      </c>
      <c r="H912">
        <v>110</v>
      </c>
      <c r="I912" s="1">
        <f t="shared" si="99"/>
        <v>6050</v>
      </c>
      <c r="J912">
        <v>96</v>
      </c>
      <c r="K912" s="1">
        <f t="shared" si="100"/>
        <v>3960</v>
      </c>
      <c r="L912" s="1">
        <f>fact_events[[#This Row],[revenue_(before_promo)]]+fact_events[[#This Row],[revenue_(after_promo)]]</f>
        <v>10010</v>
      </c>
      <c r="M912" s="1">
        <f t="shared" si="101"/>
        <v>-14</v>
      </c>
      <c r="N912" s="4">
        <f t="shared" si="102"/>
        <v>-0.12727272727272726</v>
      </c>
      <c r="O912" s="1">
        <f t="shared" si="103"/>
        <v>-2090</v>
      </c>
      <c r="P912" s="5">
        <f t="shared" si="104"/>
        <v>-0.3235294117647059</v>
      </c>
      <c r="Q912" s="1" t="str">
        <f>VLOOKUP(B912,dim_stores[#All],2,FALSE)</f>
        <v>Hyderabad</v>
      </c>
      <c r="R912" s="1" t="str">
        <f>VLOOKUP(D912,dim_products[#All],3,FALSE)</f>
        <v>Home Care</v>
      </c>
      <c r="S912" s="5"/>
    </row>
    <row r="913" spans="1:19" x14ac:dyDescent="0.25">
      <c r="A913" s="1" t="s">
        <v>923</v>
      </c>
      <c r="B913" t="s">
        <v>207</v>
      </c>
      <c r="C913" t="s">
        <v>15</v>
      </c>
      <c r="D913" t="s">
        <v>11</v>
      </c>
      <c r="E913">
        <v>190</v>
      </c>
      <c r="F913" t="s">
        <v>12</v>
      </c>
      <c r="G913" s="1">
        <f t="shared" si="98"/>
        <v>95</v>
      </c>
      <c r="H913">
        <v>68</v>
      </c>
      <c r="I913" s="1">
        <f t="shared" si="99"/>
        <v>12920</v>
      </c>
      <c r="J913">
        <v>104</v>
      </c>
      <c r="K913" s="1">
        <f t="shared" si="100"/>
        <v>9880</v>
      </c>
      <c r="L913" s="1">
        <f>fact_events[[#This Row],[revenue_(before_promo)]]+fact_events[[#This Row],[revenue_(after_promo)]]</f>
        <v>22800</v>
      </c>
      <c r="M913" s="1">
        <f t="shared" si="101"/>
        <v>36</v>
      </c>
      <c r="N913" s="4">
        <f t="shared" si="102"/>
        <v>0.52941176470588236</v>
      </c>
      <c r="O913" s="1">
        <f t="shared" si="103"/>
        <v>-3040</v>
      </c>
      <c r="P913" s="5">
        <f t="shared" si="104"/>
        <v>-0.47058823529411764</v>
      </c>
      <c r="Q913" s="1" t="str">
        <f>VLOOKUP(B913,dim_stores[#All],2,FALSE)</f>
        <v>Hyderabad</v>
      </c>
      <c r="R913" s="1" t="str">
        <f>VLOOKUP(D913,dim_products[#All],3,FALSE)</f>
        <v>Personal Care</v>
      </c>
      <c r="S913" s="5"/>
    </row>
    <row r="914" spans="1:19" x14ac:dyDescent="0.25">
      <c r="A914" s="1" t="s">
        <v>924</v>
      </c>
      <c r="B914" t="s">
        <v>107</v>
      </c>
      <c r="C914" t="s">
        <v>10</v>
      </c>
      <c r="D914" t="s">
        <v>28</v>
      </c>
      <c r="E914">
        <v>55</v>
      </c>
      <c r="F914" t="s">
        <v>17</v>
      </c>
      <c r="G914" s="1">
        <f t="shared" si="98"/>
        <v>41.25</v>
      </c>
      <c r="H914">
        <v>21</v>
      </c>
      <c r="I914" s="1">
        <f t="shared" si="99"/>
        <v>1155</v>
      </c>
      <c r="J914">
        <v>19</v>
      </c>
      <c r="K914" s="1">
        <f t="shared" si="100"/>
        <v>783.75</v>
      </c>
      <c r="L914" s="1">
        <f>fact_events[[#This Row],[revenue_(before_promo)]]+fact_events[[#This Row],[revenue_(after_promo)]]</f>
        <v>1938.75</v>
      </c>
      <c r="M914" s="1">
        <f t="shared" si="101"/>
        <v>-2</v>
      </c>
      <c r="N914" s="4">
        <f t="shared" si="102"/>
        <v>-9.5238095238095233E-2</v>
      </c>
      <c r="O914" s="1">
        <f t="shared" si="103"/>
        <v>-371.25</v>
      </c>
      <c r="P914" s="5">
        <f t="shared" si="104"/>
        <v>-5.7469040247678016E-2</v>
      </c>
      <c r="Q914" s="1" t="str">
        <f>VLOOKUP(B914,dim_stores[#All],2,FALSE)</f>
        <v>Coimbatore</v>
      </c>
      <c r="R914" s="1" t="str">
        <f>VLOOKUP(D914,dim_products[#All],3,FALSE)</f>
        <v>Home Care</v>
      </c>
      <c r="S914" s="5"/>
    </row>
    <row r="915" spans="1:19" x14ac:dyDescent="0.25">
      <c r="A915" s="1" t="s">
        <v>925</v>
      </c>
      <c r="B915" t="s">
        <v>117</v>
      </c>
      <c r="C915" t="s">
        <v>10</v>
      </c>
      <c r="D915" t="s">
        <v>24</v>
      </c>
      <c r="E915">
        <v>3000</v>
      </c>
      <c r="F915" t="s">
        <v>25</v>
      </c>
      <c r="G915" s="1">
        <f t="shared" si="98"/>
        <v>2500</v>
      </c>
      <c r="H915">
        <v>58</v>
      </c>
      <c r="I915" s="1">
        <f t="shared" si="99"/>
        <v>174000</v>
      </c>
      <c r="J915">
        <v>128</v>
      </c>
      <c r="K915" s="1">
        <f t="shared" si="100"/>
        <v>320000</v>
      </c>
      <c r="L915" s="1">
        <f>fact_events[[#This Row],[revenue_(before_promo)]]+fact_events[[#This Row],[revenue_(after_promo)]]</f>
        <v>494000</v>
      </c>
      <c r="M915" s="1">
        <f t="shared" si="101"/>
        <v>70</v>
      </c>
      <c r="N915" s="4">
        <f t="shared" si="102"/>
        <v>1.2068965517241379</v>
      </c>
      <c r="O915" s="1">
        <f t="shared" si="103"/>
        <v>146000</v>
      </c>
      <c r="P915" s="5">
        <f t="shared" si="104"/>
        <v>22.600619195046441</v>
      </c>
      <c r="Q915" s="1" t="str">
        <f>VLOOKUP(B915,dim_stores[#All],2,FALSE)</f>
        <v>Mangalore</v>
      </c>
      <c r="R915" s="1" t="str">
        <f>VLOOKUP(D915,dim_products[#All],3,FALSE)</f>
        <v>Combo1</v>
      </c>
      <c r="S915" s="5"/>
    </row>
    <row r="916" spans="1:19" x14ac:dyDescent="0.25">
      <c r="A916" s="1" t="s">
        <v>926</v>
      </c>
      <c r="B916" t="s">
        <v>50</v>
      </c>
      <c r="C916" t="s">
        <v>15</v>
      </c>
      <c r="D916" t="s">
        <v>85</v>
      </c>
      <c r="E916">
        <v>110</v>
      </c>
      <c r="F916" t="s">
        <v>12</v>
      </c>
      <c r="G916" s="1">
        <f t="shared" si="98"/>
        <v>55</v>
      </c>
      <c r="H916">
        <v>66</v>
      </c>
      <c r="I916" s="1">
        <f t="shared" si="99"/>
        <v>7260</v>
      </c>
      <c r="J916">
        <v>85</v>
      </c>
      <c r="K916" s="1">
        <f t="shared" si="100"/>
        <v>4675</v>
      </c>
      <c r="L916" s="1">
        <f>fact_events[[#This Row],[revenue_(before_promo)]]+fact_events[[#This Row],[revenue_(after_promo)]]</f>
        <v>11935</v>
      </c>
      <c r="M916" s="1">
        <f t="shared" si="101"/>
        <v>19</v>
      </c>
      <c r="N916" s="4">
        <f t="shared" si="102"/>
        <v>0.2878787878787879</v>
      </c>
      <c r="O916" s="1">
        <f t="shared" si="103"/>
        <v>-2585</v>
      </c>
      <c r="P916" s="5">
        <f t="shared" si="104"/>
        <v>-0.40015479876160992</v>
      </c>
      <c r="Q916" s="1" t="str">
        <f>VLOOKUP(B916,dim_stores[#All],2,FALSE)</f>
        <v>Bengaluru</v>
      </c>
      <c r="R916" s="1" t="str">
        <f>VLOOKUP(D916,dim_products[#All],3,FALSE)</f>
        <v>Personal Care</v>
      </c>
      <c r="S916" s="5"/>
    </row>
    <row r="917" spans="1:19" x14ac:dyDescent="0.25">
      <c r="A917" s="1" t="s">
        <v>927</v>
      </c>
      <c r="B917" t="s">
        <v>42</v>
      </c>
      <c r="C917" t="s">
        <v>10</v>
      </c>
      <c r="D917" t="s">
        <v>51</v>
      </c>
      <c r="E917">
        <v>370</v>
      </c>
      <c r="F917" t="s">
        <v>21</v>
      </c>
      <c r="G917" s="1">
        <f t="shared" si="98"/>
        <v>185</v>
      </c>
      <c r="H917">
        <v>240</v>
      </c>
      <c r="I917" s="1">
        <f t="shared" si="99"/>
        <v>88800</v>
      </c>
      <c r="J917">
        <v>636</v>
      </c>
      <c r="K917" s="1">
        <f t="shared" si="100"/>
        <v>117660</v>
      </c>
      <c r="L917" s="1">
        <f>fact_events[[#This Row],[revenue_(before_promo)]]+fact_events[[#This Row],[revenue_(after_promo)]]</f>
        <v>206460</v>
      </c>
      <c r="M917" s="1">
        <f t="shared" si="101"/>
        <v>396</v>
      </c>
      <c r="N917" s="4">
        <f t="shared" si="102"/>
        <v>1.65</v>
      </c>
      <c r="O917" s="1">
        <f t="shared" si="103"/>
        <v>28860</v>
      </c>
      <c r="P917" s="5">
        <f t="shared" si="104"/>
        <v>4.4674922600619196</v>
      </c>
      <c r="Q917" s="1" t="str">
        <f>VLOOKUP(B917,dim_stores[#All],2,FALSE)</f>
        <v>Mysuru</v>
      </c>
      <c r="R917" s="1" t="str">
        <f>VLOOKUP(D917,dim_products[#All],3,FALSE)</f>
        <v>Grocery &amp; Staples</v>
      </c>
      <c r="S917" s="5"/>
    </row>
    <row r="918" spans="1:19" x14ac:dyDescent="0.25">
      <c r="A918" s="1" t="s">
        <v>928</v>
      </c>
      <c r="B918" t="s">
        <v>207</v>
      </c>
      <c r="C918" t="s">
        <v>10</v>
      </c>
      <c r="D918" t="s">
        <v>61</v>
      </c>
      <c r="E918">
        <v>172</v>
      </c>
      <c r="F918" t="s">
        <v>54</v>
      </c>
      <c r="G918" s="1">
        <f t="shared" si="98"/>
        <v>115.23999999999998</v>
      </c>
      <c r="H918">
        <v>250</v>
      </c>
      <c r="I918" s="1">
        <f t="shared" si="99"/>
        <v>43000</v>
      </c>
      <c r="J918">
        <v>382</v>
      </c>
      <c r="K918" s="1">
        <f t="shared" si="100"/>
        <v>44021.679999999993</v>
      </c>
      <c r="L918" s="1">
        <f>fact_events[[#This Row],[revenue_(before_promo)]]+fact_events[[#This Row],[revenue_(after_promo)]]</f>
        <v>87021.68</v>
      </c>
      <c r="M918" s="1">
        <f t="shared" si="101"/>
        <v>132</v>
      </c>
      <c r="N918" s="4">
        <f t="shared" si="102"/>
        <v>0.52800000000000002</v>
      </c>
      <c r="O918" s="1">
        <f t="shared" si="103"/>
        <v>1021.679999999993</v>
      </c>
      <c r="P918" s="5">
        <f t="shared" si="104"/>
        <v>0.15815479876160882</v>
      </c>
      <c r="Q918" s="1" t="str">
        <f>VLOOKUP(B918,dim_stores[#All],2,FALSE)</f>
        <v>Hyderabad</v>
      </c>
      <c r="R918" s="1" t="str">
        <f>VLOOKUP(D918,dim_products[#All],3,FALSE)</f>
        <v>Grocery &amp; Staples</v>
      </c>
      <c r="S918" s="5"/>
    </row>
    <row r="919" spans="1:19" x14ac:dyDescent="0.25">
      <c r="A919" s="1" t="s">
        <v>929</v>
      </c>
      <c r="B919" t="s">
        <v>19</v>
      </c>
      <c r="C919" t="s">
        <v>10</v>
      </c>
      <c r="D919" t="s">
        <v>35</v>
      </c>
      <c r="E919">
        <v>350</v>
      </c>
      <c r="F919" t="s">
        <v>21</v>
      </c>
      <c r="G919" s="1">
        <f t="shared" si="98"/>
        <v>175</v>
      </c>
      <c r="H919">
        <v>60</v>
      </c>
      <c r="I919" s="1">
        <f t="shared" si="99"/>
        <v>21000</v>
      </c>
      <c r="J919">
        <v>234</v>
      </c>
      <c r="K919" s="1">
        <f t="shared" si="100"/>
        <v>40950</v>
      </c>
      <c r="L919" s="1">
        <f>fact_events[[#This Row],[revenue_(before_promo)]]+fact_events[[#This Row],[revenue_(after_promo)]]</f>
        <v>61950</v>
      </c>
      <c r="M919" s="1">
        <f t="shared" si="101"/>
        <v>174</v>
      </c>
      <c r="N919" s="4">
        <f t="shared" si="102"/>
        <v>2.9</v>
      </c>
      <c r="O919" s="1">
        <f t="shared" si="103"/>
        <v>19950</v>
      </c>
      <c r="P919" s="5">
        <f t="shared" si="104"/>
        <v>3.0882352941176472</v>
      </c>
      <c r="Q919" s="1" t="str">
        <f>VLOOKUP(B919,dim_stores[#All],2,FALSE)</f>
        <v>Vijayawada</v>
      </c>
      <c r="R919" s="1" t="str">
        <f>VLOOKUP(D919,dim_products[#All],3,FALSE)</f>
        <v>Home Appliances</v>
      </c>
      <c r="S919" s="5"/>
    </row>
    <row r="920" spans="1:19" x14ac:dyDescent="0.25">
      <c r="A920" s="1" t="s">
        <v>930</v>
      </c>
      <c r="B920" t="s">
        <v>78</v>
      </c>
      <c r="C920" t="s">
        <v>10</v>
      </c>
      <c r="D920" t="s">
        <v>20</v>
      </c>
      <c r="E920">
        <v>300</v>
      </c>
      <c r="F920" t="s">
        <v>21</v>
      </c>
      <c r="G920" s="1">
        <f t="shared" si="98"/>
        <v>150</v>
      </c>
      <c r="H920">
        <v>46</v>
      </c>
      <c r="I920" s="1">
        <f t="shared" si="99"/>
        <v>13800</v>
      </c>
      <c r="J920">
        <v>120</v>
      </c>
      <c r="K920" s="1">
        <f t="shared" si="100"/>
        <v>18000</v>
      </c>
      <c r="L920" s="1">
        <f>fact_events[[#This Row],[revenue_(before_promo)]]+fact_events[[#This Row],[revenue_(after_promo)]]</f>
        <v>31800</v>
      </c>
      <c r="M920" s="1">
        <f t="shared" si="101"/>
        <v>74</v>
      </c>
      <c r="N920" s="4">
        <f t="shared" si="102"/>
        <v>1.6086956521739131</v>
      </c>
      <c r="O920" s="1">
        <f t="shared" si="103"/>
        <v>4200</v>
      </c>
      <c r="P920" s="5">
        <f t="shared" si="104"/>
        <v>0.65015479876160986</v>
      </c>
      <c r="Q920" s="1" t="str">
        <f>VLOOKUP(B920,dim_stores[#All],2,FALSE)</f>
        <v>Mysuru</v>
      </c>
      <c r="R920" s="1" t="str">
        <f>VLOOKUP(D920,dim_products[#All],3,FALSE)</f>
        <v>Home Care</v>
      </c>
      <c r="S920" s="5"/>
    </row>
    <row r="921" spans="1:19" x14ac:dyDescent="0.25">
      <c r="A921" s="1" t="s">
        <v>1481</v>
      </c>
      <c r="B921" t="s">
        <v>42</v>
      </c>
      <c r="C921" t="s">
        <v>15</v>
      </c>
      <c r="D921" t="s">
        <v>11</v>
      </c>
      <c r="E921">
        <v>190</v>
      </c>
      <c r="F921" t="s">
        <v>12</v>
      </c>
      <c r="G921" s="1">
        <f t="shared" si="98"/>
        <v>95</v>
      </c>
      <c r="H921">
        <v>70</v>
      </c>
      <c r="I921" s="1">
        <f t="shared" si="99"/>
        <v>13300</v>
      </c>
      <c r="J921">
        <v>93</v>
      </c>
      <c r="K921" s="1">
        <f t="shared" si="100"/>
        <v>8835</v>
      </c>
      <c r="L921" s="1">
        <f>fact_events[[#This Row],[revenue_(before_promo)]]+fact_events[[#This Row],[revenue_(after_promo)]]</f>
        <v>22135</v>
      </c>
      <c r="M921" s="1">
        <f t="shared" si="101"/>
        <v>23</v>
      </c>
      <c r="N921" s="4">
        <f t="shared" si="102"/>
        <v>0.32857142857142857</v>
      </c>
      <c r="O921" s="1">
        <f t="shared" si="103"/>
        <v>-4465</v>
      </c>
      <c r="P921" s="5">
        <f t="shared" si="104"/>
        <v>-0.69117647058823528</v>
      </c>
      <c r="Q921" s="1" t="str">
        <f>VLOOKUP(B921,dim_stores[#All],2,FALSE)</f>
        <v>Mysuru</v>
      </c>
      <c r="R921" s="1" t="str">
        <f>VLOOKUP(D921,dim_products[#All],3,FALSE)</f>
        <v>Personal Care</v>
      </c>
      <c r="S921" s="5"/>
    </row>
    <row r="922" spans="1:19" x14ac:dyDescent="0.25">
      <c r="A922" s="1" t="s">
        <v>931</v>
      </c>
      <c r="B922" t="s">
        <v>117</v>
      </c>
      <c r="C922" t="s">
        <v>10</v>
      </c>
      <c r="D922" t="s">
        <v>51</v>
      </c>
      <c r="E922">
        <v>370</v>
      </c>
      <c r="F922" t="s">
        <v>21</v>
      </c>
      <c r="G922" s="1">
        <f t="shared" si="98"/>
        <v>185</v>
      </c>
      <c r="H922">
        <v>220</v>
      </c>
      <c r="I922" s="1">
        <f t="shared" si="99"/>
        <v>81400</v>
      </c>
      <c r="J922">
        <v>886</v>
      </c>
      <c r="K922" s="1">
        <f t="shared" si="100"/>
        <v>163910</v>
      </c>
      <c r="L922" s="1">
        <f>fact_events[[#This Row],[revenue_(before_promo)]]+fact_events[[#This Row],[revenue_(after_promo)]]</f>
        <v>245310</v>
      </c>
      <c r="M922" s="1">
        <f t="shared" si="101"/>
        <v>666</v>
      </c>
      <c r="N922" s="4">
        <f t="shared" si="102"/>
        <v>3.0272727272727273</v>
      </c>
      <c r="O922" s="1">
        <f t="shared" si="103"/>
        <v>82510</v>
      </c>
      <c r="P922" s="5">
        <f t="shared" si="104"/>
        <v>12.772445820433436</v>
      </c>
      <c r="Q922" s="1" t="str">
        <f>VLOOKUP(B922,dim_stores[#All],2,FALSE)</f>
        <v>Mangalore</v>
      </c>
      <c r="R922" s="1" t="str">
        <f>VLOOKUP(D922,dim_products[#All],3,FALSE)</f>
        <v>Grocery &amp; Staples</v>
      </c>
      <c r="S922" s="5"/>
    </row>
    <row r="923" spans="1:19" x14ac:dyDescent="0.25">
      <c r="A923" s="1" t="s">
        <v>932</v>
      </c>
      <c r="B923" t="s">
        <v>174</v>
      </c>
      <c r="C923" t="s">
        <v>15</v>
      </c>
      <c r="D923" t="s">
        <v>38</v>
      </c>
      <c r="E923">
        <v>1190</v>
      </c>
      <c r="F923" t="s">
        <v>21</v>
      </c>
      <c r="G923" s="1">
        <f t="shared" si="98"/>
        <v>595</v>
      </c>
      <c r="H923">
        <v>28</v>
      </c>
      <c r="I923" s="1">
        <f t="shared" si="99"/>
        <v>33320</v>
      </c>
      <c r="J923">
        <v>92</v>
      </c>
      <c r="K923" s="1">
        <f t="shared" si="100"/>
        <v>54740</v>
      </c>
      <c r="L923" s="1">
        <f>fact_events[[#This Row],[revenue_(before_promo)]]+fact_events[[#This Row],[revenue_(after_promo)]]</f>
        <v>88060</v>
      </c>
      <c r="M923" s="1">
        <f t="shared" si="101"/>
        <v>64</v>
      </c>
      <c r="N923" s="4">
        <f t="shared" si="102"/>
        <v>2.2857142857142856</v>
      </c>
      <c r="O923" s="1">
        <f t="shared" si="103"/>
        <v>21420</v>
      </c>
      <c r="P923" s="5">
        <f t="shared" si="104"/>
        <v>3.3157894736842106</v>
      </c>
      <c r="Q923" s="1" t="str">
        <f>VLOOKUP(B923,dim_stores[#All],2,FALSE)</f>
        <v>Trivandrum</v>
      </c>
      <c r="R923" s="1" t="str">
        <f>VLOOKUP(D923,dim_products[#All],3,FALSE)</f>
        <v>Home Care</v>
      </c>
      <c r="S923" s="5"/>
    </row>
    <row r="924" spans="1:19" x14ac:dyDescent="0.25">
      <c r="A924" s="1" t="s">
        <v>933</v>
      </c>
      <c r="B924" t="s">
        <v>123</v>
      </c>
      <c r="C924" t="s">
        <v>15</v>
      </c>
      <c r="D924" t="s">
        <v>24</v>
      </c>
      <c r="E924">
        <v>3000</v>
      </c>
      <c r="F924" t="s">
        <v>25</v>
      </c>
      <c r="G924" s="1">
        <f t="shared" si="98"/>
        <v>2500</v>
      </c>
      <c r="H924">
        <v>369</v>
      </c>
      <c r="I924" s="1">
        <f t="shared" si="99"/>
        <v>1107000</v>
      </c>
      <c r="J924">
        <v>1007</v>
      </c>
      <c r="K924" s="1">
        <f t="shared" si="100"/>
        <v>2517500</v>
      </c>
      <c r="L924" s="1">
        <f>fact_events[[#This Row],[revenue_(before_promo)]]+fact_events[[#This Row],[revenue_(after_promo)]]</f>
        <v>3624500</v>
      </c>
      <c r="M924" s="1">
        <f t="shared" si="101"/>
        <v>638</v>
      </c>
      <c r="N924" s="4">
        <f t="shared" si="102"/>
        <v>1.7289972899728998</v>
      </c>
      <c r="O924" s="1">
        <f t="shared" si="103"/>
        <v>1410500</v>
      </c>
      <c r="P924" s="5">
        <f t="shared" si="104"/>
        <v>218.343653250774</v>
      </c>
      <c r="Q924" s="1" t="str">
        <f>VLOOKUP(B924,dim_stores[#All],2,FALSE)</f>
        <v>Bengaluru</v>
      </c>
      <c r="R924" s="1" t="str">
        <f>VLOOKUP(D924,dim_products[#All],3,FALSE)</f>
        <v>Combo1</v>
      </c>
      <c r="S924" s="5"/>
    </row>
    <row r="925" spans="1:19" x14ac:dyDescent="0.25">
      <c r="A925" s="1" t="s">
        <v>934</v>
      </c>
      <c r="B925" t="s">
        <v>103</v>
      </c>
      <c r="C925" t="s">
        <v>15</v>
      </c>
      <c r="D925" t="s">
        <v>20</v>
      </c>
      <c r="E925">
        <v>300</v>
      </c>
      <c r="F925" t="s">
        <v>21</v>
      </c>
      <c r="G925" s="1">
        <f t="shared" si="98"/>
        <v>150</v>
      </c>
      <c r="H925">
        <v>59</v>
      </c>
      <c r="I925" s="1">
        <f t="shared" si="99"/>
        <v>17700</v>
      </c>
      <c r="J925">
        <v>176</v>
      </c>
      <c r="K925" s="1">
        <f t="shared" si="100"/>
        <v>26400</v>
      </c>
      <c r="L925" s="1">
        <f>fact_events[[#This Row],[revenue_(before_promo)]]+fact_events[[#This Row],[revenue_(after_promo)]]</f>
        <v>44100</v>
      </c>
      <c r="M925" s="1">
        <f t="shared" si="101"/>
        <v>117</v>
      </c>
      <c r="N925" s="4">
        <f t="shared" si="102"/>
        <v>1.9830508474576272</v>
      </c>
      <c r="O925" s="1">
        <f t="shared" si="103"/>
        <v>8700</v>
      </c>
      <c r="P925" s="5">
        <f t="shared" si="104"/>
        <v>1.346749226006192</v>
      </c>
      <c r="Q925" s="1" t="str">
        <f>VLOOKUP(B925,dim_stores[#All],2,FALSE)</f>
        <v>Hyderabad</v>
      </c>
      <c r="R925" s="1" t="str">
        <f>VLOOKUP(D925,dim_products[#All],3,FALSE)</f>
        <v>Home Care</v>
      </c>
      <c r="S925" s="5"/>
    </row>
    <row r="926" spans="1:19" x14ac:dyDescent="0.25">
      <c r="A926" s="1" t="s">
        <v>935</v>
      </c>
      <c r="B926" t="s">
        <v>31</v>
      </c>
      <c r="C926" t="s">
        <v>15</v>
      </c>
      <c r="D926" t="s">
        <v>48</v>
      </c>
      <c r="E926">
        <v>62</v>
      </c>
      <c r="F926" t="s">
        <v>12</v>
      </c>
      <c r="G926" s="1">
        <f t="shared" si="98"/>
        <v>31</v>
      </c>
      <c r="H926">
        <v>80</v>
      </c>
      <c r="I926" s="1">
        <f t="shared" si="99"/>
        <v>4960</v>
      </c>
      <c r="J926">
        <v>124</v>
      </c>
      <c r="K926" s="1">
        <f t="shared" si="100"/>
        <v>3844</v>
      </c>
      <c r="L926" s="1">
        <f>fact_events[[#This Row],[revenue_(before_promo)]]+fact_events[[#This Row],[revenue_(after_promo)]]</f>
        <v>8804</v>
      </c>
      <c r="M926" s="1">
        <f t="shared" si="101"/>
        <v>44</v>
      </c>
      <c r="N926" s="4">
        <f t="shared" si="102"/>
        <v>0.55000000000000004</v>
      </c>
      <c r="O926" s="1">
        <f t="shared" si="103"/>
        <v>-1116</v>
      </c>
      <c r="P926" s="5">
        <f t="shared" si="104"/>
        <v>-0.17275541795665636</v>
      </c>
      <c r="Q926" s="1" t="str">
        <f>VLOOKUP(B926,dim_stores[#All],2,FALSE)</f>
        <v>Visakhapatnam</v>
      </c>
      <c r="R926" s="1" t="str">
        <f>VLOOKUP(D926,dim_products[#All],3,FALSE)</f>
        <v>Personal Care</v>
      </c>
      <c r="S926" s="5"/>
    </row>
    <row r="927" spans="1:19" x14ac:dyDescent="0.25">
      <c r="A927" s="1" t="s">
        <v>936</v>
      </c>
      <c r="B927" t="s">
        <v>174</v>
      </c>
      <c r="C927" t="s">
        <v>15</v>
      </c>
      <c r="D927" t="s">
        <v>11</v>
      </c>
      <c r="E927">
        <v>190</v>
      </c>
      <c r="F927" t="s">
        <v>12</v>
      </c>
      <c r="G927" s="1">
        <f t="shared" si="98"/>
        <v>95</v>
      </c>
      <c r="H927">
        <v>33</v>
      </c>
      <c r="I927" s="1">
        <f t="shared" si="99"/>
        <v>6270</v>
      </c>
      <c r="J927">
        <v>43</v>
      </c>
      <c r="K927" s="1">
        <f t="shared" si="100"/>
        <v>4085</v>
      </c>
      <c r="L927" s="1">
        <f>fact_events[[#This Row],[revenue_(before_promo)]]+fact_events[[#This Row],[revenue_(after_promo)]]</f>
        <v>10355</v>
      </c>
      <c r="M927" s="1">
        <f t="shared" si="101"/>
        <v>10</v>
      </c>
      <c r="N927" s="4">
        <f t="shared" si="102"/>
        <v>0.30303030303030304</v>
      </c>
      <c r="O927" s="1">
        <f t="shared" si="103"/>
        <v>-2185</v>
      </c>
      <c r="P927" s="5">
        <f t="shared" si="104"/>
        <v>-0.33823529411764708</v>
      </c>
      <c r="Q927" s="1" t="str">
        <f>VLOOKUP(B927,dim_stores[#All],2,FALSE)</f>
        <v>Trivandrum</v>
      </c>
      <c r="R927" s="1" t="str">
        <f>VLOOKUP(D927,dim_products[#All],3,FALSE)</f>
        <v>Personal Care</v>
      </c>
      <c r="S927" s="5"/>
    </row>
    <row r="928" spans="1:19" x14ac:dyDescent="0.25">
      <c r="A928" s="1" t="s">
        <v>937</v>
      </c>
      <c r="B928" t="s">
        <v>40</v>
      </c>
      <c r="C928" t="s">
        <v>10</v>
      </c>
      <c r="D928" t="s">
        <v>85</v>
      </c>
      <c r="E928">
        <v>90</v>
      </c>
      <c r="F928" t="s">
        <v>17</v>
      </c>
      <c r="G928" s="1">
        <f t="shared" si="98"/>
        <v>67.5</v>
      </c>
      <c r="H928">
        <v>49</v>
      </c>
      <c r="I928" s="1">
        <f t="shared" si="99"/>
        <v>4410</v>
      </c>
      <c r="J928">
        <v>39</v>
      </c>
      <c r="K928" s="1">
        <f t="shared" si="100"/>
        <v>2632.5</v>
      </c>
      <c r="L928" s="1">
        <f>fact_events[[#This Row],[revenue_(before_promo)]]+fact_events[[#This Row],[revenue_(after_promo)]]</f>
        <v>7042.5</v>
      </c>
      <c r="M928" s="1">
        <f t="shared" si="101"/>
        <v>-10</v>
      </c>
      <c r="N928" s="4">
        <f t="shared" si="102"/>
        <v>-0.20408163265306123</v>
      </c>
      <c r="O928" s="1">
        <f t="shared" si="103"/>
        <v>-1777.5</v>
      </c>
      <c r="P928" s="5">
        <f t="shared" si="104"/>
        <v>-0.27515479876160992</v>
      </c>
      <c r="Q928" s="1" t="str">
        <f>VLOOKUP(B928,dim_stores[#All],2,FALSE)</f>
        <v>Madurai</v>
      </c>
      <c r="R928" s="1" t="str">
        <f>VLOOKUP(D928,dim_products[#All],3,FALSE)</f>
        <v>Personal Care</v>
      </c>
      <c r="S928" s="5"/>
    </row>
    <row r="929" spans="1:19" x14ac:dyDescent="0.25">
      <c r="A929" s="1" t="s">
        <v>938</v>
      </c>
      <c r="B929" t="s">
        <v>96</v>
      </c>
      <c r="C929" t="s">
        <v>10</v>
      </c>
      <c r="D929" t="s">
        <v>43</v>
      </c>
      <c r="E929">
        <v>415</v>
      </c>
      <c r="F929" t="s">
        <v>17</v>
      </c>
      <c r="G929" s="1">
        <f t="shared" si="98"/>
        <v>311.25</v>
      </c>
      <c r="H929">
        <v>28</v>
      </c>
      <c r="I929" s="1">
        <f t="shared" si="99"/>
        <v>11620</v>
      </c>
      <c r="J929">
        <v>23</v>
      </c>
      <c r="K929" s="1">
        <f t="shared" si="100"/>
        <v>7158.75</v>
      </c>
      <c r="L929" s="1">
        <f>fact_events[[#This Row],[revenue_(before_promo)]]+fact_events[[#This Row],[revenue_(after_promo)]]</f>
        <v>18778.75</v>
      </c>
      <c r="M929" s="1">
        <f t="shared" si="101"/>
        <v>-5</v>
      </c>
      <c r="N929" s="4">
        <f t="shared" si="102"/>
        <v>-0.17857142857142858</v>
      </c>
      <c r="O929" s="1">
        <f t="shared" si="103"/>
        <v>-4461.25</v>
      </c>
      <c r="P929" s="5">
        <f t="shared" si="104"/>
        <v>-0.69059597523219818</v>
      </c>
      <c r="Q929" s="1" t="str">
        <f>VLOOKUP(B929,dim_stores[#All],2,FALSE)</f>
        <v>Mysuru</v>
      </c>
      <c r="R929" s="1" t="str">
        <f>VLOOKUP(D929,dim_products[#All],3,FALSE)</f>
        <v>Home Care</v>
      </c>
      <c r="S929" s="5"/>
    </row>
    <row r="930" spans="1:19" x14ac:dyDescent="0.25">
      <c r="A930" s="1" t="s">
        <v>939</v>
      </c>
      <c r="B930" t="s">
        <v>123</v>
      </c>
      <c r="C930" t="s">
        <v>15</v>
      </c>
      <c r="D930" t="s">
        <v>16</v>
      </c>
      <c r="E930">
        <v>156</v>
      </c>
      <c r="F930" t="s">
        <v>17</v>
      </c>
      <c r="G930" s="1">
        <f t="shared" si="98"/>
        <v>117</v>
      </c>
      <c r="H930">
        <v>385</v>
      </c>
      <c r="I930" s="1">
        <f t="shared" si="99"/>
        <v>60060</v>
      </c>
      <c r="J930">
        <v>369</v>
      </c>
      <c r="K930" s="1">
        <f t="shared" si="100"/>
        <v>43173</v>
      </c>
      <c r="L930" s="1">
        <f>fact_events[[#This Row],[revenue_(before_promo)]]+fact_events[[#This Row],[revenue_(after_promo)]]</f>
        <v>103233</v>
      </c>
      <c r="M930" s="1">
        <f t="shared" si="101"/>
        <v>-16</v>
      </c>
      <c r="N930" s="4">
        <f t="shared" si="102"/>
        <v>-4.1558441558441558E-2</v>
      </c>
      <c r="O930" s="1">
        <f t="shared" si="103"/>
        <v>-16887</v>
      </c>
      <c r="P930" s="5">
        <f t="shared" si="104"/>
        <v>-2.6140866873065014</v>
      </c>
      <c r="Q930" s="1" t="str">
        <f>VLOOKUP(B930,dim_stores[#All],2,FALSE)</f>
        <v>Bengaluru</v>
      </c>
      <c r="R930" s="1" t="str">
        <f>VLOOKUP(D930,dim_products[#All],3,FALSE)</f>
        <v>Grocery &amp; Staples</v>
      </c>
      <c r="S930" s="5"/>
    </row>
    <row r="931" spans="1:19" x14ac:dyDescent="0.25">
      <c r="A931" s="1" t="s">
        <v>940</v>
      </c>
      <c r="B931" t="s">
        <v>47</v>
      </c>
      <c r="C931" t="s">
        <v>10</v>
      </c>
      <c r="D931" t="s">
        <v>43</v>
      </c>
      <c r="E931">
        <v>415</v>
      </c>
      <c r="F931" t="s">
        <v>17</v>
      </c>
      <c r="G931" s="1">
        <f t="shared" si="98"/>
        <v>311.25</v>
      </c>
      <c r="H931">
        <v>40</v>
      </c>
      <c r="I931" s="1">
        <f t="shared" si="99"/>
        <v>16600</v>
      </c>
      <c r="J931">
        <v>28</v>
      </c>
      <c r="K931" s="1">
        <f t="shared" si="100"/>
        <v>8715</v>
      </c>
      <c r="L931" s="1">
        <f>fact_events[[#This Row],[revenue_(before_promo)]]+fact_events[[#This Row],[revenue_(after_promo)]]</f>
        <v>25315</v>
      </c>
      <c r="M931" s="1">
        <f t="shared" si="101"/>
        <v>-12</v>
      </c>
      <c r="N931" s="4">
        <f t="shared" si="102"/>
        <v>-0.3</v>
      </c>
      <c r="O931" s="1">
        <f t="shared" si="103"/>
        <v>-7885</v>
      </c>
      <c r="P931" s="5">
        <f t="shared" si="104"/>
        <v>-1.2205882352941178</v>
      </c>
      <c r="Q931" s="1" t="str">
        <f>VLOOKUP(B931,dim_stores[#All],2,FALSE)</f>
        <v>Chennai</v>
      </c>
      <c r="R931" s="1" t="str">
        <f>VLOOKUP(D931,dim_products[#All],3,FALSE)</f>
        <v>Home Care</v>
      </c>
      <c r="S931" s="5"/>
    </row>
    <row r="932" spans="1:19" x14ac:dyDescent="0.25">
      <c r="A932" s="1" t="s">
        <v>941</v>
      </c>
      <c r="B932" t="s">
        <v>126</v>
      </c>
      <c r="C932" t="s">
        <v>10</v>
      </c>
      <c r="D932" t="s">
        <v>53</v>
      </c>
      <c r="E932">
        <v>860</v>
      </c>
      <c r="F932" t="s">
        <v>54</v>
      </c>
      <c r="G932" s="1">
        <f t="shared" si="98"/>
        <v>576.19999999999993</v>
      </c>
      <c r="H932">
        <v>243</v>
      </c>
      <c r="I932" s="1">
        <f t="shared" si="99"/>
        <v>208980</v>
      </c>
      <c r="J932">
        <v>332</v>
      </c>
      <c r="K932" s="1">
        <f t="shared" si="100"/>
        <v>191298.39999999997</v>
      </c>
      <c r="L932" s="1">
        <f>fact_events[[#This Row],[revenue_(before_promo)]]+fact_events[[#This Row],[revenue_(after_promo)]]</f>
        <v>400278.39999999997</v>
      </c>
      <c r="M932" s="1">
        <f t="shared" si="101"/>
        <v>89</v>
      </c>
      <c r="N932" s="4">
        <f t="shared" si="102"/>
        <v>0.36625514403292181</v>
      </c>
      <c r="O932" s="1">
        <f t="shared" si="103"/>
        <v>-17681.600000000035</v>
      </c>
      <c r="P932" s="5">
        <f t="shared" si="104"/>
        <v>-2.7370897832817391</v>
      </c>
      <c r="Q932" s="1" t="str">
        <f>VLOOKUP(B932,dim_stores[#All],2,FALSE)</f>
        <v>Mangalore</v>
      </c>
      <c r="R932" s="1" t="str">
        <f>VLOOKUP(D932,dim_products[#All],3,FALSE)</f>
        <v>Grocery &amp; Staples</v>
      </c>
      <c r="S932" s="5"/>
    </row>
    <row r="933" spans="1:19" x14ac:dyDescent="0.25">
      <c r="A933" s="1" t="s">
        <v>942</v>
      </c>
      <c r="B933" t="s">
        <v>137</v>
      </c>
      <c r="C933" t="s">
        <v>15</v>
      </c>
      <c r="D933" t="s">
        <v>28</v>
      </c>
      <c r="E933">
        <v>55</v>
      </c>
      <c r="F933" t="s">
        <v>17</v>
      </c>
      <c r="G933" s="1">
        <f t="shared" si="98"/>
        <v>41.25</v>
      </c>
      <c r="H933">
        <v>47</v>
      </c>
      <c r="I933" s="1">
        <f t="shared" si="99"/>
        <v>2585</v>
      </c>
      <c r="J933">
        <v>40</v>
      </c>
      <c r="K933" s="1">
        <f t="shared" si="100"/>
        <v>1650</v>
      </c>
      <c r="L933" s="1">
        <f>fact_events[[#This Row],[revenue_(before_promo)]]+fact_events[[#This Row],[revenue_(after_promo)]]</f>
        <v>4235</v>
      </c>
      <c r="M933" s="1">
        <f t="shared" si="101"/>
        <v>-7</v>
      </c>
      <c r="N933" s="4">
        <f t="shared" si="102"/>
        <v>-0.14893617021276595</v>
      </c>
      <c r="O933" s="1">
        <f t="shared" si="103"/>
        <v>-935</v>
      </c>
      <c r="P933" s="5">
        <f t="shared" si="104"/>
        <v>-0.14473684210526316</v>
      </c>
      <c r="Q933" s="1" t="str">
        <f>VLOOKUP(B933,dim_stores[#All],2,FALSE)</f>
        <v>Mangalore</v>
      </c>
      <c r="R933" s="1" t="str">
        <f>VLOOKUP(D933,dim_products[#All],3,FALSE)</f>
        <v>Home Care</v>
      </c>
      <c r="S933" s="5"/>
    </row>
    <row r="934" spans="1:19" x14ac:dyDescent="0.25">
      <c r="A934" s="1" t="s">
        <v>943</v>
      </c>
      <c r="B934" t="s">
        <v>212</v>
      </c>
      <c r="C934" t="s">
        <v>15</v>
      </c>
      <c r="D934" t="s">
        <v>11</v>
      </c>
      <c r="E934">
        <v>190</v>
      </c>
      <c r="F934" t="s">
        <v>12</v>
      </c>
      <c r="G934" s="1">
        <f t="shared" si="98"/>
        <v>95</v>
      </c>
      <c r="H934">
        <v>84</v>
      </c>
      <c r="I934" s="1">
        <f t="shared" si="99"/>
        <v>15960</v>
      </c>
      <c r="J934">
        <v>131</v>
      </c>
      <c r="K934" s="1">
        <f t="shared" si="100"/>
        <v>12445</v>
      </c>
      <c r="L934" s="1">
        <f>fact_events[[#This Row],[revenue_(before_promo)]]+fact_events[[#This Row],[revenue_(after_promo)]]</f>
        <v>28405</v>
      </c>
      <c r="M934" s="1">
        <f t="shared" si="101"/>
        <v>47</v>
      </c>
      <c r="N934" s="4">
        <f t="shared" si="102"/>
        <v>0.55952380952380953</v>
      </c>
      <c r="O934" s="1">
        <f t="shared" si="103"/>
        <v>-3515</v>
      </c>
      <c r="P934" s="5">
        <f t="shared" si="104"/>
        <v>-0.54411764705882348</v>
      </c>
      <c r="Q934" s="1" t="str">
        <f>VLOOKUP(B934,dim_stores[#All],2,FALSE)</f>
        <v>Bengaluru</v>
      </c>
      <c r="R934" s="1" t="str">
        <f>VLOOKUP(D934,dim_products[#All],3,FALSE)</f>
        <v>Personal Care</v>
      </c>
      <c r="S934" s="5"/>
    </row>
    <row r="935" spans="1:19" x14ac:dyDescent="0.25">
      <c r="A935" s="1" t="s">
        <v>944</v>
      </c>
      <c r="B935" t="s">
        <v>14</v>
      </c>
      <c r="C935" t="s">
        <v>15</v>
      </c>
      <c r="D935" t="s">
        <v>20</v>
      </c>
      <c r="E935">
        <v>300</v>
      </c>
      <c r="F935" t="s">
        <v>21</v>
      </c>
      <c r="G935" s="1">
        <f t="shared" si="98"/>
        <v>150</v>
      </c>
      <c r="H935">
        <v>63</v>
      </c>
      <c r="I935" s="1">
        <f t="shared" si="99"/>
        <v>18900</v>
      </c>
      <c r="J935">
        <v>221</v>
      </c>
      <c r="K935" s="1">
        <f t="shared" si="100"/>
        <v>33150</v>
      </c>
      <c r="L935" s="1">
        <f>fact_events[[#This Row],[revenue_(before_promo)]]+fact_events[[#This Row],[revenue_(after_promo)]]</f>
        <v>52050</v>
      </c>
      <c r="M935" s="1">
        <f t="shared" si="101"/>
        <v>158</v>
      </c>
      <c r="N935" s="4">
        <f t="shared" si="102"/>
        <v>2.5079365079365079</v>
      </c>
      <c r="O935" s="1">
        <f t="shared" si="103"/>
        <v>14250</v>
      </c>
      <c r="P935" s="5">
        <f t="shared" si="104"/>
        <v>2.2058823529411766</v>
      </c>
      <c r="Q935" s="1" t="str">
        <f>VLOOKUP(B935,dim_stores[#All],2,FALSE)</f>
        <v>Bengaluru</v>
      </c>
      <c r="R935" s="1" t="str">
        <f>VLOOKUP(D935,dim_products[#All],3,FALSE)</f>
        <v>Home Care</v>
      </c>
      <c r="S935" s="5"/>
    </row>
    <row r="936" spans="1:19" x14ac:dyDescent="0.25">
      <c r="A936" s="1" t="s">
        <v>945</v>
      </c>
      <c r="B936" t="s">
        <v>142</v>
      </c>
      <c r="C936" t="s">
        <v>15</v>
      </c>
      <c r="D936" t="s">
        <v>16</v>
      </c>
      <c r="E936">
        <v>156</v>
      </c>
      <c r="F936" t="s">
        <v>17</v>
      </c>
      <c r="G936" s="1">
        <f t="shared" si="98"/>
        <v>117</v>
      </c>
      <c r="H936">
        <v>281</v>
      </c>
      <c r="I936" s="1">
        <f t="shared" si="99"/>
        <v>43836</v>
      </c>
      <c r="J936">
        <v>244</v>
      </c>
      <c r="K936" s="1">
        <f t="shared" si="100"/>
        <v>28548</v>
      </c>
      <c r="L936" s="1">
        <f>fact_events[[#This Row],[revenue_(before_promo)]]+fact_events[[#This Row],[revenue_(after_promo)]]</f>
        <v>72384</v>
      </c>
      <c r="M936" s="1">
        <f t="shared" si="101"/>
        <v>-37</v>
      </c>
      <c r="N936" s="4">
        <f t="shared" si="102"/>
        <v>-0.13167259786476868</v>
      </c>
      <c r="O936" s="1">
        <f t="shared" si="103"/>
        <v>-15288</v>
      </c>
      <c r="P936" s="5">
        <f t="shared" si="104"/>
        <v>-2.3665634674922602</v>
      </c>
      <c r="Q936" s="1" t="str">
        <f>VLOOKUP(B936,dim_stores[#All],2,FALSE)</f>
        <v>Madurai</v>
      </c>
      <c r="R936" s="1" t="str">
        <f>VLOOKUP(D936,dim_products[#All],3,FALSE)</f>
        <v>Grocery &amp; Staples</v>
      </c>
      <c r="S936" s="5"/>
    </row>
    <row r="937" spans="1:19" x14ac:dyDescent="0.25">
      <c r="A937" s="1" t="s">
        <v>946</v>
      </c>
      <c r="B937" t="s">
        <v>29</v>
      </c>
      <c r="C937" t="s">
        <v>10</v>
      </c>
      <c r="D937" t="s">
        <v>11</v>
      </c>
      <c r="E937">
        <v>190</v>
      </c>
      <c r="F937" t="s">
        <v>12</v>
      </c>
      <c r="G937" s="1">
        <f t="shared" si="98"/>
        <v>95</v>
      </c>
      <c r="H937">
        <v>43</v>
      </c>
      <c r="I937" s="1">
        <f t="shared" si="99"/>
        <v>8170</v>
      </c>
      <c r="J937">
        <v>59</v>
      </c>
      <c r="K937" s="1">
        <f t="shared" si="100"/>
        <v>5605</v>
      </c>
      <c r="L937" s="1">
        <f>fact_events[[#This Row],[revenue_(before_promo)]]+fact_events[[#This Row],[revenue_(after_promo)]]</f>
        <v>13775</v>
      </c>
      <c r="M937" s="1">
        <f t="shared" si="101"/>
        <v>16</v>
      </c>
      <c r="N937" s="4">
        <f t="shared" si="102"/>
        <v>0.37209302325581395</v>
      </c>
      <c r="O937" s="1">
        <f t="shared" si="103"/>
        <v>-2565</v>
      </c>
      <c r="P937" s="5">
        <f t="shared" si="104"/>
        <v>-0.39705882352941174</v>
      </c>
      <c r="Q937" s="1" t="str">
        <f>VLOOKUP(B937,dim_stores[#All],2,FALSE)</f>
        <v>Bengaluru</v>
      </c>
      <c r="R937" s="1" t="str">
        <f>VLOOKUP(D937,dim_products[#All],3,FALSE)</f>
        <v>Personal Care</v>
      </c>
      <c r="S937" s="5"/>
    </row>
    <row r="938" spans="1:19" x14ac:dyDescent="0.25">
      <c r="A938" s="1" t="s">
        <v>947</v>
      </c>
      <c r="B938" t="s">
        <v>110</v>
      </c>
      <c r="C938" t="s">
        <v>10</v>
      </c>
      <c r="D938" t="s">
        <v>61</v>
      </c>
      <c r="E938">
        <v>172</v>
      </c>
      <c r="F938" t="s">
        <v>54</v>
      </c>
      <c r="G938" s="1">
        <f t="shared" si="98"/>
        <v>115.23999999999998</v>
      </c>
      <c r="H938">
        <v>237</v>
      </c>
      <c r="I938" s="1">
        <f t="shared" si="99"/>
        <v>40764</v>
      </c>
      <c r="J938">
        <v>341</v>
      </c>
      <c r="K938" s="1">
        <f t="shared" si="100"/>
        <v>39296.839999999997</v>
      </c>
      <c r="L938" s="1">
        <f>fact_events[[#This Row],[revenue_(before_promo)]]+fact_events[[#This Row],[revenue_(after_promo)]]</f>
        <v>80060.84</v>
      </c>
      <c r="M938" s="1">
        <f t="shared" si="101"/>
        <v>104</v>
      </c>
      <c r="N938" s="4">
        <f t="shared" si="102"/>
        <v>0.43881856540084391</v>
      </c>
      <c r="O938" s="1">
        <f t="shared" si="103"/>
        <v>-1467.1600000000035</v>
      </c>
      <c r="P938" s="5">
        <f t="shared" si="104"/>
        <v>-0.22711455108359188</v>
      </c>
      <c r="Q938" s="1" t="str">
        <f>VLOOKUP(B938,dim_stores[#All],2,FALSE)</f>
        <v>Chennai</v>
      </c>
      <c r="R938" s="1" t="str">
        <f>VLOOKUP(D938,dim_products[#All],3,FALSE)</f>
        <v>Grocery &amp; Staples</v>
      </c>
      <c r="S938" s="5"/>
    </row>
    <row r="939" spans="1:19" x14ac:dyDescent="0.25">
      <c r="A939" s="1" t="s">
        <v>948</v>
      </c>
      <c r="B939" t="s">
        <v>75</v>
      </c>
      <c r="C939" t="s">
        <v>10</v>
      </c>
      <c r="D939" t="s">
        <v>28</v>
      </c>
      <c r="E939">
        <v>55</v>
      </c>
      <c r="F939" t="s">
        <v>17</v>
      </c>
      <c r="G939" s="1">
        <f t="shared" si="98"/>
        <v>41.25</v>
      </c>
      <c r="H939">
        <v>16</v>
      </c>
      <c r="I939" s="1">
        <f t="shared" si="99"/>
        <v>880</v>
      </c>
      <c r="J939">
        <v>12</v>
      </c>
      <c r="K939" s="1">
        <f t="shared" si="100"/>
        <v>495</v>
      </c>
      <c r="L939" s="1">
        <f>fact_events[[#This Row],[revenue_(before_promo)]]+fact_events[[#This Row],[revenue_(after_promo)]]</f>
        <v>1375</v>
      </c>
      <c r="M939" s="1">
        <f t="shared" si="101"/>
        <v>-4</v>
      </c>
      <c r="N939" s="4">
        <f t="shared" si="102"/>
        <v>-0.25</v>
      </c>
      <c r="O939" s="1">
        <f t="shared" si="103"/>
        <v>-385</v>
      </c>
      <c r="P939" s="5">
        <f t="shared" si="104"/>
        <v>-5.9597523219814243E-2</v>
      </c>
      <c r="Q939" s="1" t="str">
        <f>VLOOKUP(B939,dim_stores[#All],2,FALSE)</f>
        <v>Madurai</v>
      </c>
      <c r="R939" s="1" t="str">
        <f>VLOOKUP(D939,dim_products[#All],3,FALSE)</f>
        <v>Home Care</v>
      </c>
      <c r="S939" s="5"/>
    </row>
    <row r="940" spans="1:19" x14ac:dyDescent="0.25">
      <c r="A940" s="1" t="s">
        <v>949</v>
      </c>
      <c r="B940" t="s">
        <v>23</v>
      </c>
      <c r="C940" t="s">
        <v>15</v>
      </c>
      <c r="D940" t="s">
        <v>48</v>
      </c>
      <c r="E940">
        <v>62</v>
      </c>
      <c r="F940" t="s">
        <v>12</v>
      </c>
      <c r="G940" s="1">
        <f t="shared" si="98"/>
        <v>31</v>
      </c>
      <c r="H940">
        <v>98</v>
      </c>
      <c r="I940" s="1">
        <f t="shared" si="99"/>
        <v>6076</v>
      </c>
      <c r="J940">
        <v>109</v>
      </c>
      <c r="K940" s="1">
        <f t="shared" si="100"/>
        <v>3379</v>
      </c>
      <c r="L940" s="1">
        <f>fact_events[[#This Row],[revenue_(before_promo)]]+fact_events[[#This Row],[revenue_(after_promo)]]</f>
        <v>9455</v>
      </c>
      <c r="M940" s="1">
        <f t="shared" si="101"/>
        <v>11</v>
      </c>
      <c r="N940" s="4">
        <f t="shared" si="102"/>
        <v>0.11224489795918367</v>
      </c>
      <c r="O940" s="1">
        <f t="shared" si="103"/>
        <v>-2697</v>
      </c>
      <c r="P940" s="5">
        <f t="shared" si="104"/>
        <v>-0.41749226006191953</v>
      </c>
      <c r="Q940" s="1" t="str">
        <f>VLOOKUP(B940,dim_stores[#All],2,FALSE)</f>
        <v>Coimbatore</v>
      </c>
      <c r="R940" s="1" t="str">
        <f>VLOOKUP(D940,dim_products[#All],3,FALSE)</f>
        <v>Personal Care</v>
      </c>
      <c r="S940" s="5"/>
    </row>
    <row r="941" spans="1:19" x14ac:dyDescent="0.25">
      <c r="A941" s="1" t="s">
        <v>950</v>
      </c>
      <c r="B941" t="s">
        <v>174</v>
      </c>
      <c r="C941" t="s">
        <v>15</v>
      </c>
      <c r="D941" t="s">
        <v>51</v>
      </c>
      <c r="E941">
        <v>290</v>
      </c>
      <c r="F941" t="s">
        <v>17</v>
      </c>
      <c r="G941" s="1">
        <f t="shared" si="98"/>
        <v>217.5</v>
      </c>
      <c r="H941">
        <v>169</v>
      </c>
      <c r="I941" s="1">
        <f t="shared" si="99"/>
        <v>49010</v>
      </c>
      <c r="J941">
        <v>160</v>
      </c>
      <c r="K941" s="1">
        <f t="shared" si="100"/>
        <v>34800</v>
      </c>
      <c r="L941" s="1">
        <f>fact_events[[#This Row],[revenue_(before_promo)]]+fact_events[[#This Row],[revenue_(after_promo)]]</f>
        <v>83810</v>
      </c>
      <c r="M941" s="1">
        <f t="shared" si="101"/>
        <v>-9</v>
      </c>
      <c r="N941" s="4">
        <f t="shared" si="102"/>
        <v>-5.3254437869822487E-2</v>
      </c>
      <c r="O941" s="1">
        <f t="shared" si="103"/>
        <v>-14210</v>
      </c>
      <c r="P941" s="5">
        <f t="shared" si="104"/>
        <v>-2.1996904024767803</v>
      </c>
      <c r="Q941" s="1" t="str">
        <f>VLOOKUP(B941,dim_stores[#All],2,FALSE)</f>
        <v>Trivandrum</v>
      </c>
      <c r="R941" s="1" t="str">
        <f>VLOOKUP(D941,dim_products[#All],3,FALSE)</f>
        <v>Grocery &amp; Staples</v>
      </c>
      <c r="S941" s="5"/>
    </row>
    <row r="942" spans="1:19" x14ac:dyDescent="0.25">
      <c r="A942" s="1" t="s">
        <v>951</v>
      </c>
      <c r="B942" t="s">
        <v>42</v>
      </c>
      <c r="C942" t="s">
        <v>10</v>
      </c>
      <c r="D942" t="s">
        <v>48</v>
      </c>
      <c r="E942">
        <v>62</v>
      </c>
      <c r="F942" t="s">
        <v>12</v>
      </c>
      <c r="G942" s="1">
        <f t="shared" si="98"/>
        <v>31</v>
      </c>
      <c r="H942">
        <v>61</v>
      </c>
      <c r="I942" s="1">
        <f t="shared" si="99"/>
        <v>3782</v>
      </c>
      <c r="J942">
        <v>87</v>
      </c>
      <c r="K942" s="1">
        <f t="shared" si="100"/>
        <v>2697</v>
      </c>
      <c r="L942" s="1">
        <f>fact_events[[#This Row],[revenue_(before_promo)]]+fact_events[[#This Row],[revenue_(after_promo)]]</f>
        <v>6479</v>
      </c>
      <c r="M942" s="1">
        <f t="shared" si="101"/>
        <v>26</v>
      </c>
      <c r="N942" s="4">
        <f t="shared" si="102"/>
        <v>0.42622950819672129</v>
      </c>
      <c r="O942" s="1">
        <f t="shared" si="103"/>
        <v>-1085</v>
      </c>
      <c r="P942" s="5">
        <f t="shared" si="104"/>
        <v>-0.16795665634674922</v>
      </c>
      <c r="Q942" s="1" t="str">
        <f>VLOOKUP(B942,dim_stores[#All],2,FALSE)</f>
        <v>Mysuru</v>
      </c>
      <c r="R942" s="1" t="str">
        <f>VLOOKUP(D942,dim_products[#All],3,FALSE)</f>
        <v>Personal Care</v>
      </c>
      <c r="S942" s="5"/>
    </row>
    <row r="943" spans="1:19" x14ac:dyDescent="0.25">
      <c r="A943" s="1" t="s">
        <v>952</v>
      </c>
      <c r="B943" t="s">
        <v>107</v>
      </c>
      <c r="C943" t="s">
        <v>15</v>
      </c>
      <c r="D943" t="s">
        <v>11</v>
      </c>
      <c r="E943">
        <v>190</v>
      </c>
      <c r="F943" t="s">
        <v>12</v>
      </c>
      <c r="G943" s="1">
        <f t="shared" si="98"/>
        <v>95</v>
      </c>
      <c r="H943">
        <v>36</v>
      </c>
      <c r="I943" s="1">
        <f t="shared" si="99"/>
        <v>6840</v>
      </c>
      <c r="J943">
        <v>56</v>
      </c>
      <c r="K943" s="1">
        <f t="shared" si="100"/>
        <v>5320</v>
      </c>
      <c r="L943" s="1">
        <f>fact_events[[#This Row],[revenue_(before_promo)]]+fact_events[[#This Row],[revenue_(after_promo)]]</f>
        <v>12160</v>
      </c>
      <c r="M943" s="1">
        <f t="shared" si="101"/>
        <v>20</v>
      </c>
      <c r="N943" s="4">
        <f t="shared" si="102"/>
        <v>0.55555555555555558</v>
      </c>
      <c r="O943" s="1">
        <f t="shared" si="103"/>
        <v>-1520</v>
      </c>
      <c r="P943" s="5">
        <f t="shared" si="104"/>
        <v>-0.23529411764705882</v>
      </c>
      <c r="Q943" s="1" t="str">
        <f>VLOOKUP(B943,dim_stores[#All],2,FALSE)</f>
        <v>Coimbatore</v>
      </c>
      <c r="R943" s="1" t="str">
        <f>VLOOKUP(D943,dim_products[#All],3,FALSE)</f>
        <v>Personal Care</v>
      </c>
      <c r="S943" s="5"/>
    </row>
    <row r="944" spans="1:19" x14ac:dyDescent="0.25">
      <c r="A944" s="1" t="s">
        <v>953</v>
      </c>
      <c r="B944" t="s">
        <v>31</v>
      </c>
      <c r="C944" t="s">
        <v>10</v>
      </c>
      <c r="D944" t="s">
        <v>68</v>
      </c>
      <c r="E944">
        <v>1020</v>
      </c>
      <c r="F944" t="s">
        <v>21</v>
      </c>
      <c r="G944" s="1">
        <f t="shared" si="98"/>
        <v>510</v>
      </c>
      <c r="H944">
        <v>64</v>
      </c>
      <c r="I944" s="1">
        <f t="shared" si="99"/>
        <v>65280</v>
      </c>
      <c r="J944">
        <v>250</v>
      </c>
      <c r="K944" s="1">
        <f t="shared" si="100"/>
        <v>127500</v>
      </c>
      <c r="L944" s="1">
        <f>fact_events[[#This Row],[revenue_(before_promo)]]+fact_events[[#This Row],[revenue_(after_promo)]]</f>
        <v>192780</v>
      </c>
      <c r="M944" s="1">
        <f t="shared" si="101"/>
        <v>186</v>
      </c>
      <c r="N944" s="4">
        <f t="shared" si="102"/>
        <v>2.90625</v>
      </c>
      <c r="O944" s="1">
        <f t="shared" si="103"/>
        <v>62220</v>
      </c>
      <c r="P944" s="5">
        <f t="shared" si="104"/>
        <v>9.6315789473684212</v>
      </c>
      <c r="Q944" s="1" t="str">
        <f>VLOOKUP(B944,dim_stores[#All],2,FALSE)</f>
        <v>Visakhapatnam</v>
      </c>
      <c r="R944" s="1" t="str">
        <f>VLOOKUP(D944,dim_products[#All],3,FALSE)</f>
        <v>Home Appliances</v>
      </c>
      <c r="S944" s="5"/>
    </row>
    <row r="945" spans="1:19" x14ac:dyDescent="0.25">
      <c r="A945" s="1" t="s">
        <v>954</v>
      </c>
      <c r="B945" t="s">
        <v>14</v>
      </c>
      <c r="C945" t="s">
        <v>15</v>
      </c>
      <c r="D945" t="s">
        <v>51</v>
      </c>
      <c r="E945">
        <v>290</v>
      </c>
      <c r="F945" t="s">
        <v>17</v>
      </c>
      <c r="G945" s="1">
        <f t="shared" si="98"/>
        <v>217.5</v>
      </c>
      <c r="H945">
        <v>323</v>
      </c>
      <c r="I945" s="1">
        <f t="shared" si="99"/>
        <v>93670</v>
      </c>
      <c r="J945">
        <v>251</v>
      </c>
      <c r="K945" s="1">
        <f t="shared" si="100"/>
        <v>54592.5</v>
      </c>
      <c r="L945" s="1">
        <f>fact_events[[#This Row],[revenue_(before_promo)]]+fact_events[[#This Row],[revenue_(after_promo)]]</f>
        <v>148262.5</v>
      </c>
      <c r="M945" s="1">
        <f t="shared" si="101"/>
        <v>-72</v>
      </c>
      <c r="N945" s="4">
        <f t="shared" si="102"/>
        <v>-0.22291021671826625</v>
      </c>
      <c r="O945" s="1">
        <f t="shared" si="103"/>
        <v>-39077.5</v>
      </c>
      <c r="P945" s="5">
        <f t="shared" si="104"/>
        <v>-6.0491486068111451</v>
      </c>
      <c r="Q945" s="1" t="str">
        <f>VLOOKUP(B945,dim_stores[#All],2,FALSE)</f>
        <v>Bengaluru</v>
      </c>
      <c r="R945" s="1" t="str">
        <f>VLOOKUP(D945,dim_products[#All],3,FALSE)</f>
        <v>Grocery &amp; Staples</v>
      </c>
      <c r="S945" s="5"/>
    </row>
    <row r="946" spans="1:19" x14ac:dyDescent="0.25">
      <c r="A946" s="1" t="s">
        <v>955</v>
      </c>
      <c r="B946" t="s">
        <v>42</v>
      </c>
      <c r="C946" t="s">
        <v>10</v>
      </c>
      <c r="D946" t="s">
        <v>24</v>
      </c>
      <c r="E946">
        <v>3000</v>
      </c>
      <c r="F946" t="s">
        <v>25</v>
      </c>
      <c r="G946" s="1">
        <f t="shared" si="98"/>
        <v>2500</v>
      </c>
      <c r="H946">
        <v>118</v>
      </c>
      <c r="I946" s="1">
        <f t="shared" si="99"/>
        <v>354000</v>
      </c>
      <c r="J946">
        <v>208</v>
      </c>
      <c r="K946" s="1">
        <f t="shared" si="100"/>
        <v>520000</v>
      </c>
      <c r="L946" s="1">
        <f>fact_events[[#This Row],[revenue_(before_promo)]]+fact_events[[#This Row],[revenue_(after_promo)]]</f>
        <v>874000</v>
      </c>
      <c r="M946" s="1">
        <f t="shared" si="101"/>
        <v>90</v>
      </c>
      <c r="N946" s="4">
        <f t="shared" si="102"/>
        <v>0.76271186440677963</v>
      </c>
      <c r="O946" s="1">
        <f t="shared" si="103"/>
        <v>166000</v>
      </c>
      <c r="P946" s="5">
        <f t="shared" si="104"/>
        <v>25.69659442724458</v>
      </c>
      <c r="Q946" s="1" t="str">
        <f>VLOOKUP(B946,dim_stores[#All],2,FALSE)</f>
        <v>Mysuru</v>
      </c>
      <c r="R946" s="1" t="str">
        <f>VLOOKUP(D946,dim_products[#All],3,FALSE)</f>
        <v>Combo1</v>
      </c>
      <c r="S946" s="5"/>
    </row>
    <row r="947" spans="1:19" x14ac:dyDescent="0.25">
      <c r="A947" s="1" t="s">
        <v>956</v>
      </c>
      <c r="B947" t="s">
        <v>139</v>
      </c>
      <c r="C947" t="s">
        <v>15</v>
      </c>
      <c r="D947" t="s">
        <v>51</v>
      </c>
      <c r="E947">
        <v>290</v>
      </c>
      <c r="F947" t="s">
        <v>17</v>
      </c>
      <c r="G947" s="1">
        <f t="shared" si="98"/>
        <v>217.5</v>
      </c>
      <c r="H947">
        <v>236</v>
      </c>
      <c r="I947" s="1">
        <f t="shared" si="99"/>
        <v>68440</v>
      </c>
      <c r="J947">
        <v>210</v>
      </c>
      <c r="K947" s="1">
        <f t="shared" si="100"/>
        <v>45675</v>
      </c>
      <c r="L947" s="1">
        <f>fact_events[[#This Row],[revenue_(before_promo)]]+fact_events[[#This Row],[revenue_(after_promo)]]</f>
        <v>114115</v>
      </c>
      <c r="M947" s="1">
        <f t="shared" si="101"/>
        <v>-26</v>
      </c>
      <c r="N947" s="4">
        <f t="shared" si="102"/>
        <v>-0.11016949152542373</v>
      </c>
      <c r="O947" s="1">
        <f t="shared" si="103"/>
        <v>-22765</v>
      </c>
      <c r="P947" s="5">
        <f t="shared" si="104"/>
        <v>-3.5239938080495357</v>
      </c>
      <c r="Q947" s="1" t="str">
        <f>VLOOKUP(B947,dim_stores[#All],2,FALSE)</f>
        <v>Visakhapatnam</v>
      </c>
      <c r="R947" s="1" t="str">
        <f>VLOOKUP(D947,dim_products[#All],3,FALSE)</f>
        <v>Grocery &amp; Staples</v>
      </c>
      <c r="S947" s="5"/>
    </row>
    <row r="948" spans="1:19" x14ac:dyDescent="0.25">
      <c r="A948" s="1" t="s">
        <v>957</v>
      </c>
      <c r="B948" t="s">
        <v>70</v>
      </c>
      <c r="C948" t="s">
        <v>15</v>
      </c>
      <c r="D948" t="s">
        <v>48</v>
      </c>
      <c r="E948">
        <v>62</v>
      </c>
      <c r="F948" t="s">
        <v>12</v>
      </c>
      <c r="G948" s="1">
        <f t="shared" si="98"/>
        <v>31</v>
      </c>
      <c r="H948">
        <v>126</v>
      </c>
      <c r="I948" s="1">
        <f t="shared" si="99"/>
        <v>7812</v>
      </c>
      <c r="J948">
        <v>168</v>
      </c>
      <c r="K948" s="1">
        <f t="shared" si="100"/>
        <v>5208</v>
      </c>
      <c r="L948" s="1">
        <f>fact_events[[#This Row],[revenue_(before_promo)]]+fact_events[[#This Row],[revenue_(after_promo)]]</f>
        <v>13020</v>
      </c>
      <c r="M948" s="1">
        <f t="shared" si="101"/>
        <v>42</v>
      </c>
      <c r="N948" s="4">
        <f t="shared" si="102"/>
        <v>0.33333333333333331</v>
      </c>
      <c r="O948" s="1">
        <f t="shared" si="103"/>
        <v>-2604</v>
      </c>
      <c r="P948" s="5">
        <f t="shared" si="104"/>
        <v>-0.40309597523219814</v>
      </c>
      <c r="Q948" s="1" t="str">
        <f>VLOOKUP(B948,dim_stores[#All],2,FALSE)</f>
        <v>Chennai</v>
      </c>
      <c r="R948" s="1" t="str">
        <f>VLOOKUP(D948,dim_products[#All],3,FALSE)</f>
        <v>Personal Care</v>
      </c>
      <c r="S948" s="5"/>
    </row>
    <row r="949" spans="1:19" x14ac:dyDescent="0.25">
      <c r="A949" s="1" t="s">
        <v>958</v>
      </c>
      <c r="B949" t="s">
        <v>9</v>
      </c>
      <c r="C949" t="s">
        <v>15</v>
      </c>
      <c r="D949" t="s">
        <v>20</v>
      </c>
      <c r="E949">
        <v>300</v>
      </c>
      <c r="F949" t="s">
        <v>21</v>
      </c>
      <c r="G949" s="1">
        <f t="shared" si="98"/>
        <v>150</v>
      </c>
      <c r="H949">
        <v>42</v>
      </c>
      <c r="I949" s="1">
        <f t="shared" si="99"/>
        <v>12600</v>
      </c>
      <c r="J949">
        <v>166</v>
      </c>
      <c r="K949" s="1">
        <f t="shared" si="100"/>
        <v>24900</v>
      </c>
      <c r="L949" s="1">
        <f>fact_events[[#This Row],[revenue_(before_promo)]]+fact_events[[#This Row],[revenue_(after_promo)]]</f>
        <v>37500</v>
      </c>
      <c r="M949" s="1">
        <f t="shared" si="101"/>
        <v>124</v>
      </c>
      <c r="N949" s="4">
        <f t="shared" si="102"/>
        <v>2.9523809523809526</v>
      </c>
      <c r="O949" s="1">
        <f t="shared" si="103"/>
        <v>12300</v>
      </c>
      <c r="P949" s="5">
        <f t="shared" si="104"/>
        <v>1.9040247678018576</v>
      </c>
      <c r="Q949" s="1" t="str">
        <f>VLOOKUP(B949,dim_stores[#All],2,FALSE)</f>
        <v>Coimbatore</v>
      </c>
      <c r="R949" s="1" t="str">
        <f>VLOOKUP(D949,dim_products[#All],3,FALSE)</f>
        <v>Home Care</v>
      </c>
      <c r="S949" s="5"/>
    </row>
    <row r="950" spans="1:19" x14ac:dyDescent="0.25">
      <c r="A950" s="1" t="s">
        <v>959</v>
      </c>
      <c r="B950" t="s">
        <v>110</v>
      </c>
      <c r="C950" t="s">
        <v>15</v>
      </c>
      <c r="D950" t="s">
        <v>16</v>
      </c>
      <c r="E950">
        <v>156</v>
      </c>
      <c r="F950" t="s">
        <v>17</v>
      </c>
      <c r="G950" s="1">
        <f t="shared" si="98"/>
        <v>117</v>
      </c>
      <c r="H950">
        <v>323</v>
      </c>
      <c r="I950" s="1">
        <f t="shared" si="99"/>
        <v>50388</v>
      </c>
      <c r="J950">
        <v>293</v>
      </c>
      <c r="K950" s="1">
        <f t="shared" si="100"/>
        <v>34281</v>
      </c>
      <c r="L950" s="1">
        <f>fact_events[[#This Row],[revenue_(before_promo)]]+fact_events[[#This Row],[revenue_(after_promo)]]</f>
        <v>84669</v>
      </c>
      <c r="M950" s="1">
        <f t="shared" si="101"/>
        <v>-30</v>
      </c>
      <c r="N950" s="4">
        <f t="shared" si="102"/>
        <v>-9.2879256965944276E-2</v>
      </c>
      <c r="O950" s="1">
        <f t="shared" si="103"/>
        <v>-16107</v>
      </c>
      <c r="P950" s="5">
        <f t="shared" si="104"/>
        <v>-2.4933436532507738</v>
      </c>
      <c r="Q950" s="1" t="str">
        <f>VLOOKUP(B950,dim_stores[#All],2,FALSE)</f>
        <v>Chennai</v>
      </c>
      <c r="R950" s="1" t="str">
        <f>VLOOKUP(D950,dim_products[#All],3,FALSE)</f>
        <v>Grocery &amp; Staples</v>
      </c>
      <c r="S950" s="5"/>
    </row>
    <row r="951" spans="1:19" x14ac:dyDescent="0.25">
      <c r="A951" s="1" t="s">
        <v>960</v>
      </c>
      <c r="B951" t="s">
        <v>19</v>
      </c>
      <c r="C951" t="s">
        <v>15</v>
      </c>
      <c r="D951" t="s">
        <v>11</v>
      </c>
      <c r="E951">
        <v>190</v>
      </c>
      <c r="F951" t="s">
        <v>12</v>
      </c>
      <c r="G951" s="1">
        <f t="shared" si="98"/>
        <v>95</v>
      </c>
      <c r="H951">
        <v>42</v>
      </c>
      <c r="I951" s="1">
        <f t="shared" si="99"/>
        <v>7980</v>
      </c>
      <c r="J951">
        <v>55</v>
      </c>
      <c r="K951" s="1">
        <f t="shared" si="100"/>
        <v>5225</v>
      </c>
      <c r="L951" s="1">
        <f>fact_events[[#This Row],[revenue_(before_promo)]]+fact_events[[#This Row],[revenue_(after_promo)]]</f>
        <v>13205</v>
      </c>
      <c r="M951" s="1">
        <f t="shared" si="101"/>
        <v>13</v>
      </c>
      <c r="N951" s="4">
        <f t="shared" si="102"/>
        <v>0.30952380952380953</v>
      </c>
      <c r="O951" s="1">
        <f t="shared" si="103"/>
        <v>-2755</v>
      </c>
      <c r="P951" s="5">
        <f t="shared" si="104"/>
        <v>-0.4264705882352941</v>
      </c>
      <c r="Q951" s="1" t="str">
        <f>VLOOKUP(B951,dim_stores[#All],2,FALSE)</f>
        <v>Vijayawada</v>
      </c>
      <c r="R951" s="1" t="str">
        <f>VLOOKUP(D951,dim_products[#All],3,FALSE)</f>
        <v>Personal Care</v>
      </c>
      <c r="S951" s="5"/>
    </row>
    <row r="952" spans="1:19" x14ac:dyDescent="0.25">
      <c r="A952" s="1" t="s">
        <v>961</v>
      </c>
      <c r="B952" t="s">
        <v>110</v>
      </c>
      <c r="C952" t="s">
        <v>10</v>
      </c>
      <c r="D952" t="s">
        <v>35</v>
      </c>
      <c r="E952">
        <v>350</v>
      </c>
      <c r="F952" t="s">
        <v>21</v>
      </c>
      <c r="G952" s="1">
        <f t="shared" si="98"/>
        <v>175</v>
      </c>
      <c r="H952">
        <v>117</v>
      </c>
      <c r="I952" s="1">
        <f t="shared" si="99"/>
        <v>40950</v>
      </c>
      <c r="J952">
        <v>457</v>
      </c>
      <c r="K952" s="1">
        <f t="shared" si="100"/>
        <v>79975</v>
      </c>
      <c r="L952" s="1">
        <f>fact_events[[#This Row],[revenue_(before_promo)]]+fact_events[[#This Row],[revenue_(after_promo)]]</f>
        <v>120925</v>
      </c>
      <c r="M952" s="1">
        <f t="shared" si="101"/>
        <v>340</v>
      </c>
      <c r="N952" s="4">
        <f t="shared" si="102"/>
        <v>2.9059829059829059</v>
      </c>
      <c r="O952" s="1">
        <f t="shared" si="103"/>
        <v>39025</v>
      </c>
      <c r="P952" s="5">
        <f t="shared" si="104"/>
        <v>6.0410216718266252</v>
      </c>
      <c r="Q952" s="1" t="str">
        <f>VLOOKUP(B952,dim_stores[#All],2,FALSE)</f>
        <v>Chennai</v>
      </c>
      <c r="R952" s="1" t="str">
        <f>VLOOKUP(D952,dim_products[#All],3,FALSE)</f>
        <v>Home Appliances</v>
      </c>
      <c r="S952" s="5"/>
    </row>
    <row r="953" spans="1:19" x14ac:dyDescent="0.25">
      <c r="A953" s="1" t="s">
        <v>962</v>
      </c>
      <c r="B953" t="s">
        <v>161</v>
      </c>
      <c r="C953" t="s">
        <v>15</v>
      </c>
      <c r="D953" t="s">
        <v>68</v>
      </c>
      <c r="E953">
        <v>1020</v>
      </c>
      <c r="F953" t="s">
        <v>21</v>
      </c>
      <c r="G953" s="1">
        <f t="shared" si="98"/>
        <v>510</v>
      </c>
      <c r="H953">
        <v>50</v>
      </c>
      <c r="I953" s="1">
        <f t="shared" si="99"/>
        <v>51000</v>
      </c>
      <c r="J953">
        <v>202</v>
      </c>
      <c r="K953" s="1">
        <f t="shared" si="100"/>
        <v>103020</v>
      </c>
      <c r="L953" s="1">
        <f>fact_events[[#This Row],[revenue_(before_promo)]]+fact_events[[#This Row],[revenue_(after_promo)]]</f>
        <v>154020</v>
      </c>
      <c r="M953" s="1">
        <f t="shared" si="101"/>
        <v>152</v>
      </c>
      <c r="N953" s="4">
        <f t="shared" si="102"/>
        <v>3.04</v>
      </c>
      <c r="O953" s="1">
        <f t="shared" si="103"/>
        <v>52020</v>
      </c>
      <c r="P953" s="5">
        <f t="shared" si="104"/>
        <v>8.0526315789473681</v>
      </c>
      <c r="Q953" s="1" t="str">
        <f>VLOOKUP(B953,dim_stores[#All],2,FALSE)</f>
        <v>Chennai</v>
      </c>
      <c r="R953" s="1" t="str">
        <f>VLOOKUP(D953,dim_products[#All],3,FALSE)</f>
        <v>Home Appliances</v>
      </c>
      <c r="S953" s="5"/>
    </row>
    <row r="954" spans="1:19" x14ac:dyDescent="0.25">
      <c r="A954" s="1" t="s">
        <v>963</v>
      </c>
      <c r="B954" t="s">
        <v>139</v>
      </c>
      <c r="C954" t="s">
        <v>15</v>
      </c>
      <c r="D954" t="s">
        <v>85</v>
      </c>
      <c r="E954">
        <v>110</v>
      </c>
      <c r="F954" t="s">
        <v>12</v>
      </c>
      <c r="G954" s="1">
        <f t="shared" si="98"/>
        <v>55</v>
      </c>
      <c r="H954">
        <v>50</v>
      </c>
      <c r="I954" s="1">
        <f t="shared" si="99"/>
        <v>5500</v>
      </c>
      <c r="J954">
        <v>58</v>
      </c>
      <c r="K954" s="1">
        <f t="shared" si="100"/>
        <v>3190</v>
      </c>
      <c r="L954" s="1">
        <f>fact_events[[#This Row],[revenue_(before_promo)]]+fact_events[[#This Row],[revenue_(after_promo)]]</f>
        <v>8690</v>
      </c>
      <c r="M954" s="1">
        <f t="shared" si="101"/>
        <v>8</v>
      </c>
      <c r="N954" s="4">
        <f t="shared" si="102"/>
        <v>0.16</v>
      </c>
      <c r="O954" s="1">
        <f t="shared" si="103"/>
        <v>-2310</v>
      </c>
      <c r="P954" s="5">
        <f t="shared" si="104"/>
        <v>-0.35758513931888547</v>
      </c>
      <c r="Q954" s="1" t="str">
        <f>VLOOKUP(B954,dim_stores[#All],2,FALSE)</f>
        <v>Visakhapatnam</v>
      </c>
      <c r="R954" s="1" t="str">
        <f>VLOOKUP(D954,dim_products[#All],3,FALSE)</f>
        <v>Personal Care</v>
      </c>
      <c r="S954" s="5"/>
    </row>
    <row r="955" spans="1:19" x14ac:dyDescent="0.25">
      <c r="A955" s="1" t="s">
        <v>964</v>
      </c>
      <c r="B955" t="s">
        <v>161</v>
      </c>
      <c r="C955" t="s">
        <v>10</v>
      </c>
      <c r="D955" t="s">
        <v>28</v>
      </c>
      <c r="E955">
        <v>55</v>
      </c>
      <c r="F955" t="s">
        <v>17</v>
      </c>
      <c r="G955" s="1">
        <f t="shared" si="98"/>
        <v>41.25</v>
      </c>
      <c r="H955">
        <v>28</v>
      </c>
      <c r="I955" s="1">
        <f t="shared" si="99"/>
        <v>1540</v>
      </c>
      <c r="J955">
        <v>26</v>
      </c>
      <c r="K955" s="1">
        <f t="shared" si="100"/>
        <v>1072.5</v>
      </c>
      <c r="L955" s="1">
        <f>fact_events[[#This Row],[revenue_(before_promo)]]+fact_events[[#This Row],[revenue_(after_promo)]]</f>
        <v>2612.5</v>
      </c>
      <c r="M955" s="1">
        <f t="shared" si="101"/>
        <v>-2</v>
      </c>
      <c r="N955" s="4">
        <f t="shared" si="102"/>
        <v>-7.1428571428571425E-2</v>
      </c>
      <c r="O955" s="1">
        <f t="shared" si="103"/>
        <v>-467.5</v>
      </c>
      <c r="P955" s="5">
        <f t="shared" si="104"/>
        <v>-7.2368421052631582E-2</v>
      </c>
      <c r="Q955" s="1" t="str">
        <f>VLOOKUP(B955,dim_stores[#All],2,FALSE)</f>
        <v>Chennai</v>
      </c>
      <c r="R955" s="1" t="str">
        <f>VLOOKUP(D955,dim_products[#All],3,FALSE)</f>
        <v>Home Care</v>
      </c>
      <c r="S955" s="5"/>
    </row>
    <row r="956" spans="1:19" x14ac:dyDescent="0.25">
      <c r="A956" s="1" t="s">
        <v>965</v>
      </c>
      <c r="B956" t="s">
        <v>89</v>
      </c>
      <c r="C956" t="s">
        <v>10</v>
      </c>
      <c r="D956" t="s">
        <v>35</v>
      </c>
      <c r="E956">
        <v>350</v>
      </c>
      <c r="F956" t="s">
        <v>21</v>
      </c>
      <c r="G956" s="1">
        <f t="shared" si="98"/>
        <v>175</v>
      </c>
      <c r="H956">
        <v>73</v>
      </c>
      <c r="I956" s="1">
        <f t="shared" si="99"/>
        <v>25550</v>
      </c>
      <c r="J956">
        <v>286</v>
      </c>
      <c r="K956" s="1">
        <f t="shared" si="100"/>
        <v>50050</v>
      </c>
      <c r="L956" s="1">
        <f>fact_events[[#This Row],[revenue_(before_promo)]]+fact_events[[#This Row],[revenue_(after_promo)]]</f>
        <v>75600</v>
      </c>
      <c r="M956" s="1">
        <f t="shared" si="101"/>
        <v>213</v>
      </c>
      <c r="N956" s="4">
        <f t="shared" si="102"/>
        <v>2.9178082191780823</v>
      </c>
      <c r="O956" s="1">
        <f t="shared" si="103"/>
        <v>24500</v>
      </c>
      <c r="P956" s="5">
        <f t="shared" si="104"/>
        <v>3.7925696594427243</v>
      </c>
      <c r="Q956" s="1" t="str">
        <f>VLOOKUP(B956,dim_stores[#All],2,FALSE)</f>
        <v>Vijayawada</v>
      </c>
      <c r="R956" s="1" t="str">
        <f>VLOOKUP(D956,dim_products[#All],3,FALSE)</f>
        <v>Home Appliances</v>
      </c>
      <c r="S956" s="5"/>
    </row>
    <row r="957" spans="1:19" x14ac:dyDescent="0.25">
      <c r="A957" s="1" t="s">
        <v>966</v>
      </c>
      <c r="B957" t="s">
        <v>14</v>
      </c>
      <c r="C957" t="s">
        <v>15</v>
      </c>
      <c r="D957" t="s">
        <v>68</v>
      </c>
      <c r="E957">
        <v>1020</v>
      </c>
      <c r="F957" t="s">
        <v>21</v>
      </c>
      <c r="G957" s="1">
        <f t="shared" si="98"/>
        <v>510</v>
      </c>
      <c r="H957">
        <v>52</v>
      </c>
      <c r="I957" s="1">
        <f t="shared" si="99"/>
        <v>53040</v>
      </c>
      <c r="J957">
        <v>178</v>
      </c>
      <c r="K957" s="1">
        <f t="shared" si="100"/>
        <v>90780</v>
      </c>
      <c r="L957" s="1">
        <f>fact_events[[#This Row],[revenue_(before_promo)]]+fact_events[[#This Row],[revenue_(after_promo)]]</f>
        <v>143820</v>
      </c>
      <c r="M957" s="1">
        <f t="shared" si="101"/>
        <v>126</v>
      </c>
      <c r="N957" s="4">
        <f t="shared" si="102"/>
        <v>2.4230769230769229</v>
      </c>
      <c r="O957" s="1">
        <f t="shared" si="103"/>
        <v>37740</v>
      </c>
      <c r="P957" s="5">
        <f t="shared" si="104"/>
        <v>5.8421052631578947</v>
      </c>
      <c r="Q957" s="1" t="str">
        <f>VLOOKUP(B957,dim_stores[#All],2,FALSE)</f>
        <v>Bengaluru</v>
      </c>
      <c r="R957" s="1" t="str">
        <f>VLOOKUP(D957,dim_products[#All],3,FALSE)</f>
        <v>Home Appliances</v>
      </c>
      <c r="S957" s="5"/>
    </row>
    <row r="958" spans="1:19" x14ac:dyDescent="0.25">
      <c r="A958" s="1" t="s">
        <v>967</v>
      </c>
      <c r="B958" t="s">
        <v>212</v>
      </c>
      <c r="C958" t="s">
        <v>10</v>
      </c>
      <c r="D958" t="s">
        <v>28</v>
      </c>
      <c r="E958">
        <v>55</v>
      </c>
      <c r="F958" t="s">
        <v>17</v>
      </c>
      <c r="G958" s="1">
        <f t="shared" si="98"/>
        <v>41.25</v>
      </c>
      <c r="H958">
        <v>24</v>
      </c>
      <c r="I958" s="1">
        <f t="shared" si="99"/>
        <v>1320</v>
      </c>
      <c r="J958">
        <v>20</v>
      </c>
      <c r="K958" s="1">
        <f t="shared" si="100"/>
        <v>825</v>
      </c>
      <c r="L958" s="1">
        <f>fact_events[[#This Row],[revenue_(before_promo)]]+fact_events[[#This Row],[revenue_(after_promo)]]</f>
        <v>2145</v>
      </c>
      <c r="M958" s="1">
        <f t="shared" si="101"/>
        <v>-4</v>
      </c>
      <c r="N958" s="4">
        <f t="shared" si="102"/>
        <v>-0.16666666666666666</v>
      </c>
      <c r="O958" s="1">
        <f t="shared" si="103"/>
        <v>-495</v>
      </c>
      <c r="P958" s="5">
        <f t="shared" si="104"/>
        <v>-7.6625386996904021E-2</v>
      </c>
      <c r="Q958" s="1" t="str">
        <f>VLOOKUP(B958,dim_stores[#All],2,FALSE)</f>
        <v>Bengaluru</v>
      </c>
      <c r="R958" s="1" t="str">
        <f>VLOOKUP(D958,dim_products[#All],3,FALSE)</f>
        <v>Home Care</v>
      </c>
      <c r="S958" s="5"/>
    </row>
    <row r="959" spans="1:19" x14ac:dyDescent="0.25">
      <c r="A959" s="1" t="s">
        <v>968</v>
      </c>
      <c r="B959" t="s">
        <v>190</v>
      </c>
      <c r="C959" t="s">
        <v>15</v>
      </c>
      <c r="D959" t="s">
        <v>53</v>
      </c>
      <c r="E959">
        <v>860</v>
      </c>
      <c r="F959" t="s">
        <v>54</v>
      </c>
      <c r="G959" s="1">
        <f t="shared" si="98"/>
        <v>576.19999999999993</v>
      </c>
      <c r="H959">
        <v>301</v>
      </c>
      <c r="I959" s="1">
        <f t="shared" si="99"/>
        <v>258860</v>
      </c>
      <c r="J959">
        <v>526</v>
      </c>
      <c r="K959" s="1">
        <f t="shared" si="100"/>
        <v>303081.19999999995</v>
      </c>
      <c r="L959" s="1">
        <f>fact_events[[#This Row],[revenue_(before_promo)]]+fact_events[[#This Row],[revenue_(after_promo)]]</f>
        <v>561941.19999999995</v>
      </c>
      <c r="M959" s="1">
        <f t="shared" si="101"/>
        <v>225</v>
      </c>
      <c r="N959" s="4">
        <f t="shared" si="102"/>
        <v>0.74750830564784054</v>
      </c>
      <c r="O959" s="1">
        <f t="shared" si="103"/>
        <v>44221.199999999953</v>
      </c>
      <c r="P959" s="5">
        <f t="shared" si="104"/>
        <v>6.8453869969040175</v>
      </c>
      <c r="Q959" s="1" t="str">
        <f>VLOOKUP(B959,dim_stores[#All],2,FALSE)</f>
        <v>Visakhapatnam</v>
      </c>
      <c r="R959" s="1" t="str">
        <f>VLOOKUP(D959,dim_products[#All],3,FALSE)</f>
        <v>Grocery &amp; Staples</v>
      </c>
      <c r="S959" s="5"/>
    </row>
    <row r="960" spans="1:19" x14ac:dyDescent="0.25">
      <c r="A960" s="1" t="s">
        <v>969</v>
      </c>
      <c r="B960" t="s">
        <v>45</v>
      </c>
      <c r="C960" t="s">
        <v>10</v>
      </c>
      <c r="D960" t="s">
        <v>68</v>
      </c>
      <c r="E960">
        <v>1020</v>
      </c>
      <c r="F960" t="s">
        <v>21</v>
      </c>
      <c r="G960" s="1">
        <f t="shared" si="98"/>
        <v>510</v>
      </c>
      <c r="H960">
        <v>100</v>
      </c>
      <c r="I960" s="1">
        <f t="shared" si="99"/>
        <v>102000</v>
      </c>
      <c r="J960">
        <v>396</v>
      </c>
      <c r="K960" s="1">
        <f t="shared" si="100"/>
        <v>201960</v>
      </c>
      <c r="L960" s="1">
        <f>fact_events[[#This Row],[revenue_(before_promo)]]+fact_events[[#This Row],[revenue_(after_promo)]]</f>
        <v>303960</v>
      </c>
      <c r="M960" s="1">
        <f t="shared" si="101"/>
        <v>296</v>
      </c>
      <c r="N960" s="4">
        <f t="shared" si="102"/>
        <v>2.96</v>
      </c>
      <c r="O960" s="1">
        <f t="shared" si="103"/>
        <v>99960</v>
      </c>
      <c r="P960" s="5">
        <f t="shared" si="104"/>
        <v>15.473684210526315</v>
      </c>
      <c r="Q960" s="1" t="str">
        <f>VLOOKUP(B960,dim_stores[#All],2,FALSE)</f>
        <v>Hyderabad</v>
      </c>
      <c r="R960" s="1" t="str">
        <f>VLOOKUP(D960,dim_products[#All],3,FALSE)</f>
        <v>Home Appliances</v>
      </c>
      <c r="S960" s="5"/>
    </row>
    <row r="961" spans="1:19" x14ac:dyDescent="0.25">
      <c r="A961" s="1" t="s">
        <v>970</v>
      </c>
      <c r="B961" t="s">
        <v>96</v>
      </c>
      <c r="C961" t="s">
        <v>15</v>
      </c>
      <c r="D961" t="s">
        <v>28</v>
      </c>
      <c r="E961">
        <v>55</v>
      </c>
      <c r="F961" t="s">
        <v>17</v>
      </c>
      <c r="G961" s="1">
        <f t="shared" si="98"/>
        <v>41.25</v>
      </c>
      <c r="H961">
        <v>94</v>
      </c>
      <c r="I961" s="1">
        <f t="shared" si="99"/>
        <v>5170</v>
      </c>
      <c r="J961">
        <v>84</v>
      </c>
      <c r="K961" s="1">
        <f t="shared" si="100"/>
        <v>3465</v>
      </c>
      <c r="L961" s="1">
        <f>fact_events[[#This Row],[revenue_(before_promo)]]+fact_events[[#This Row],[revenue_(after_promo)]]</f>
        <v>8635</v>
      </c>
      <c r="M961" s="1">
        <f t="shared" si="101"/>
        <v>-10</v>
      </c>
      <c r="N961" s="4">
        <f t="shared" si="102"/>
        <v>-0.10638297872340426</v>
      </c>
      <c r="O961" s="1">
        <f t="shared" si="103"/>
        <v>-1705</v>
      </c>
      <c r="P961" s="5">
        <f t="shared" si="104"/>
        <v>-0.26393188854489164</v>
      </c>
      <c r="Q961" s="1" t="str">
        <f>VLOOKUP(B961,dim_stores[#All],2,FALSE)</f>
        <v>Mysuru</v>
      </c>
      <c r="R961" s="1" t="str">
        <f>VLOOKUP(D961,dim_products[#All],3,FALSE)</f>
        <v>Home Care</v>
      </c>
      <c r="S961" s="5"/>
    </row>
    <row r="962" spans="1:19" x14ac:dyDescent="0.25">
      <c r="A962" s="1" t="s">
        <v>971</v>
      </c>
      <c r="B962" t="s">
        <v>67</v>
      </c>
      <c r="C962" t="s">
        <v>10</v>
      </c>
      <c r="D962" t="s">
        <v>38</v>
      </c>
      <c r="E962">
        <v>1190</v>
      </c>
      <c r="F962" t="s">
        <v>21</v>
      </c>
      <c r="G962" s="1">
        <f t="shared" ref="G962:G1025" si="105">IF(F962="25% OFF", E962*(1-0.25),IF(F962="50% OFF", E962*(1-0.5),IF(F962="33% OFF", E962*(1-0.33),IF(F962="500 CAshback", E962-500,IF(F962="BOGOF", E962/2,E962)))))</f>
        <v>595</v>
      </c>
      <c r="H962">
        <v>37</v>
      </c>
      <c r="I962" s="1">
        <f t="shared" ref="I962:I1025" si="106">E962*H962</f>
        <v>44030</v>
      </c>
      <c r="J962">
        <v>156</v>
      </c>
      <c r="K962" s="1">
        <f t="shared" ref="K962:K1025" si="107">J962*G962</f>
        <v>92820</v>
      </c>
      <c r="L962" s="1">
        <f>fact_events[[#This Row],[revenue_(before_promo)]]+fact_events[[#This Row],[revenue_(after_promo)]]</f>
        <v>136850</v>
      </c>
      <c r="M962" s="1">
        <f t="shared" ref="M962:M1025" si="108">J962-H962</f>
        <v>119</v>
      </c>
      <c r="N962" s="4">
        <f t="shared" ref="N962:N1025" si="109">M962/H962</f>
        <v>3.2162162162162162</v>
      </c>
      <c r="O962" s="1">
        <f t="shared" ref="O962:O1025" si="110">K962-I962</f>
        <v>48790</v>
      </c>
      <c r="P962" s="5">
        <f t="shared" ref="P962:P1025" si="111">O962/6460</f>
        <v>7.5526315789473681</v>
      </c>
      <c r="Q962" s="1" t="str">
        <f>VLOOKUP(B962,dim_stores[#All],2,FALSE)</f>
        <v>Bengaluru</v>
      </c>
      <c r="R962" s="1" t="str">
        <f>VLOOKUP(D962,dim_products[#All],3,FALSE)</f>
        <v>Home Care</v>
      </c>
      <c r="S962" s="5"/>
    </row>
    <row r="963" spans="1:19" x14ac:dyDescent="0.25">
      <c r="A963" s="1" t="s">
        <v>972</v>
      </c>
      <c r="B963" t="s">
        <v>93</v>
      </c>
      <c r="C963" t="s">
        <v>10</v>
      </c>
      <c r="D963" t="s">
        <v>43</v>
      </c>
      <c r="E963">
        <v>415</v>
      </c>
      <c r="F963" t="s">
        <v>17</v>
      </c>
      <c r="G963" s="1">
        <f t="shared" si="105"/>
        <v>311.25</v>
      </c>
      <c r="H963">
        <v>34</v>
      </c>
      <c r="I963" s="1">
        <f t="shared" si="106"/>
        <v>14110</v>
      </c>
      <c r="J963">
        <v>27</v>
      </c>
      <c r="K963" s="1">
        <f t="shared" si="107"/>
        <v>8403.75</v>
      </c>
      <c r="L963" s="1">
        <f>fact_events[[#This Row],[revenue_(before_promo)]]+fact_events[[#This Row],[revenue_(after_promo)]]</f>
        <v>22513.75</v>
      </c>
      <c r="M963" s="1">
        <f t="shared" si="108"/>
        <v>-7</v>
      </c>
      <c r="N963" s="4">
        <f t="shared" si="109"/>
        <v>-0.20588235294117646</v>
      </c>
      <c r="O963" s="1">
        <f t="shared" si="110"/>
        <v>-5706.25</v>
      </c>
      <c r="P963" s="5">
        <f t="shared" si="111"/>
        <v>-0.88332043343653255</v>
      </c>
      <c r="Q963" s="1" t="str">
        <f>VLOOKUP(B963,dim_stores[#All],2,FALSE)</f>
        <v>Bengaluru</v>
      </c>
      <c r="R963" s="1" t="str">
        <f>VLOOKUP(D963,dim_products[#All],3,FALSE)</f>
        <v>Home Care</v>
      </c>
      <c r="S963" s="5"/>
    </row>
    <row r="964" spans="1:19" x14ac:dyDescent="0.25">
      <c r="A964" s="1" t="s">
        <v>973</v>
      </c>
      <c r="B964" t="s">
        <v>95</v>
      </c>
      <c r="C964" t="s">
        <v>15</v>
      </c>
      <c r="D964" t="s">
        <v>61</v>
      </c>
      <c r="E964">
        <v>172</v>
      </c>
      <c r="F964" t="s">
        <v>54</v>
      </c>
      <c r="G964" s="1">
        <f t="shared" si="105"/>
        <v>115.23999999999998</v>
      </c>
      <c r="H964">
        <v>281</v>
      </c>
      <c r="I964" s="1">
        <f t="shared" si="106"/>
        <v>48332</v>
      </c>
      <c r="J964">
        <v>435</v>
      </c>
      <c r="K964" s="1">
        <f t="shared" si="107"/>
        <v>50129.399999999994</v>
      </c>
      <c r="L964" s="1">
        <f>fact_events[[#This Row],[revenue_(before_promo)]]+fact_events[[#This Row],[revenue_(after_promo)]]</f>
        <v>98461.4</v>
      </c>
      <c r="M964" s="1">
        <f t="shared" si="108"/>
        <v>154</v>
      </c>
      <c r="N964" s="4">
        <f t="shared" si="109"/>
        <v>0.54804270462633453</v>
      </c>
      <c r="O964" s="1">
        <f t="shared" si="110"/>
        <v>1797.3999999999942</v>
      </c>
      <c r="P964" s="5">
        <f t="shared" si="111"/>
        <v>0.27823529411764614</v>
      </c>
      <c r="Q964" s="1" t="str">
        <f>VLOOKUP(B964,dim_stores[#All],2,FALSE)</f>
        <v>Hyderabad</v>
      </c>
      <c r="R964" s="1" t="str">
        <f>VLOOKUP(D964,dim_products[#All],3,FALSE)</f>
        <v>Grocery &amp; Staples</v>
      </c>
      <c r="S964" s="5"/>
    </row>
    <row r="965" spans="1:19" x14ac:dyDescent="0.25">
      <c r="A965" s="1" t="s">
        <v>974</v>
      </c>
      <c r="B965" t="s">
        <v>207</v>
      </c>
      <c r="C965" t="s">
        <v>15</v>
      </c>
      <c r="D965" t="s">
        <v>61</v>
      </c>
      <c r="E965">
        <v>172</v>
      </c>
      <c r="F965" t="s">
        <v>54</v>
      </c>
      <c r="G965" s="1">
        <f t="shared" si="105"/>
        <v>115.23999999999998</v>
      </c>
      <c r="H965">
        <v>316</v>
      </c>
      <c r="I965" s="1">
        <f t="shared" si="106"/>
        <v>54352</v>
      </c>
      <c r="J965">
        <v>521</v>
      </c>
      <c r="K965" s="1">
        <f t="shared" si="107"/>
        <v>60040.039999999986</v>
      </c>
      <c r="L965" s="1">
        <f>fact_events[[#This Row],[revenue_(before_promo)]]+fact_events[[#This Row],[revenue_(after_promo)]]</f>
        <v>114392.03999999998</v>
      </c>
      <c r="M965" s="1">
        <f t="shared" si="108"/>
        <v>205</v>
      </c>
      <c r="N965" s="4">
        <f t="shared" si="109"/>
        <v>0.64873417721518989</v>
      </c>
      <c r="O965" s="1">
        <f t="shared" si="110"/>
        <v>5688.0399999999863</v>
      </c>
      <c r="P965" s="5">
        <f t="shared" si="111"/>
        <v>0.88050154798761393</v>
      </c>
      <c r="Q965" s="1" t="str">
        <f>VLOOKUP(B965,dim_stores[#All],2,FALSE)</f>
        <v>Hyderabad</v>
      </c>
      <c r="R965" s="1" t="str">
        <f>VLOOKUP(D965,dim_products[#All],3,FALSE)</f>
        <v>Grocery &amp; Staples</v>
      </c>
      <c r="S965" s="5"/>
    </row>
    <row r="966" spans="1:19" x14ac:dyDescent="0.25">
      <c r="A966" s="1" t="s">
        <v>975</v>
      </c>
      <c r="B966" t="s">
        <v>193</v>
      </c>
      <c r="C966" t="s">
        <v>15</v>
      </c>
      <c r="D966" t="s">
        <v>16</v>
      </c>
      <c r="E966">
        <v>156</v>
      </c>
      <c r="F966" t="s">
        <v>17</v>
      </c>
      <c r="G966" s="1">
        <f t="shared" si="105"/>
        <v>117</v>
      </c>
      <c r="H966">
        <v>378</v>
      </c>
      <c r="I966" s="1">
        <f t="shared" si="106"/>
        <v>58968</v>
      </c>
      <c r="J966">
        <v>343</v>
      </c>
      <c r="K966" s="1">
        <f t="shared" si="107"/>
        <v>40131</v>
      </c>
      <c r="L966" s="1">
        <f>fact_events[[#This Row],[revenue_(before_promo)]]+fact_events[[#This Row],[revenue_(after_promo)]]</f>
        <v>99099</v>
      </c>
      <c r="M966" s="1">
        <f t="shared" si="108"/>
        <v>-35</v>
      </c>
      <c r="N966" s="4">
        <f t="shared" si="109"/>
        <v>-9.2592592592592587E-2</v>
      </c>
      <c r="O966" s="1">
        <f t="shared" si="110"/>
        <v>-18837</v>
      </c>
      <c r="P966" s="5">
        <f t="shared" si="111"/>
        <v>-2.9159442724458202</v>
      </c>
      <c r="Q966" s="1" t="str">
        <f>VLOOKUP(B966,dim_stores[#All],2,FALSE)</f>
        <v>Bengaluru</v>
      </c>
      <c r="R966" s="1" t="str">
        <f>VLOOKUP(D966,dim_products[#All],3,FALSE)</f>
        <v>Grocery &amp; Staples</v>
      </c>
      <c r="S966" s="5"/>
    </row>
    <row r="967" spans="1:19" x14ac:dyDescent="0.25">
      <c r="A967" s="1" t="s">
        <v>976</v>
      </c>
      <c r="B967" t="s">
        <v>50</v>
      </c>
      <c r="C967" t="s">
        <v>15</v>
      </c>
      <c r="D967" t="s">
        <v>53</v>
      </c>
      <c r="E967">
        <v>860</v>
      </c>
      <c r="F967" t="s">
        <v>54</v>
      </c>
      <c r="G967" s="1">
        <f t="shared" si="105"/>
        <v>576.19999999999993</v>
      </c>
      <c r="H967">
        <v>381</v>
      </c>
      <c r="I967" s="1">
        <f t="shared" si="106"/>
        <v>327660</v>
      </c>
      <c r="J967">
        <v>563</v>
      </c>
      <c r="K967" s="1">
        <f t="shared" si="107"/>
        <v>324400.59999999998</v>
      </c>
      <c r="L967" s="1">
        <f>fact_events[[#This Row],[revenue_(before_promo)]]+fact_events[[#This Row],[revenue_(after_promo)]]</f>
        <v>652060.6</v>
      </c>
      <c r="M967" s="1">
        <f t="shared" si="108"/>
        <v>182</v>
      </c>
      <c r="N967" s="4">
        <f t="shared" si="109"/>
        <v>0.47769028871391078</v>
      </c>
      <c r="O967" s="1">
        <f t="shared" si="110"/>
        <v>-3259.4000000000233</v>
      </c>
      <c r="P967" s="5">
        <f t="shared" si="111"/>
        <v>-0.50455108359133483</v>
      </c>
      <c r="Q967" s="1" t="str">
        <f>VLOOKUP(B967,dim_stores[#All],2,FALSE)</f>
        <v>Bengaluru</v>
      </c>
      <c r="R967" s="1" t="str">
        <f>VLOOKUP(D967,dim_products[#All],3,FALSE)</f>
        <v>Grocery &amp; Staples</v>
      </c>
      <c r="S967" s="5"/>
    </row>
    <row r="968" spans="1:19" x14ac:dyDescent="0.25">
      <c r="A968" s="1" t="s">
        <v>977</v>
      </c>
      <c r="B968" t="s">
        <v>70</v>
      </c>
      <c r="C968" t="s">
        <v>10</v>
      </c>
      <c r="D968" t="s">
        <v>43</v>
      </c>
      <c r="E968">
        <v>415</v>
      </c>
      <c r="F968" t="s">
        <v>17</v>
      </c>
      <c r="G968" s="1">
        <f t="shared" si="105"/>
        <v>311.25</v>
      </c>
      <c r="H968">
        <v>27</v>
      </c>
      <c r="I968" s="1">
        <f t="shared" si="106"/>
        <v>11205</v>
      </c>
      <c r="J968">
        <v>22</v>
      </c>
      <c r="K968" s="1">
        <f t="shared" si="107"/>
        <v>6847.5</v>
      </c>
      <c r="L968" s="1">
        <f>fact_events[[#This Row],[revenue_(before_promo)]]+fact_events[[#This Row],[revenue_(after_promo)]]</f>
        <v>18052.5</v>
      </c>
      <c r="M968" s="1">
        <f t="shared" si="108"/>
        <v>-5</v>
      </c>
      <c r="N968" s="4">
        <f t="shared" si="109"/>
        <v>-0.18518518518518517</v>
      </c>
      <c r="O968" s="1">
        <f t="shared" si="110"/>
        <v>-4357.5</v>
      </c>
      <c r="P968" s="5">
        <f t="shared" si="111"/>
        <v>-0.6745356037151703</v>
      </c>
      <c r="Q968" s="1" t="str">
        <f>VLOOKUP(B968,dim_stores[#All],2,FALSE)</f>
        <v>Chennai</v>
      </c>
      <c r="R968" s="1" t="str">
        <f>VLOOKUP(D968,dim_products[#All],3,FALSE)</f>
        <v>Home Care</v>
      </c>
      <c r="S968" s="5"/>
    </row>
    <row r="969" spans="1:19" x14ac:dyDescent="0.25">
      <c r="A969" s="1" t="s">
        <v>978</v>
      </c>
      <c r="B969" t="s">
        <v>93</v>
      </c>
      <c r="C969" t="s">
        <v>10</v>
      </c>
      <c r="D969" t="s">
        <v>28</v>
      </c>
      <c r="E969">
        <v>55</v>
      </c>
      <c r="F969" t="s">
        <v>17</v>
      </c>
      <c r="G969" s="1">
        <f t="shared" si="105"/>
        <v>41.25</v>
      </c>
      <c r="H969">
        <v>25</v>
      </c>
      <c r="I969" s="1">
        <f t="shared" si="106"/>
        <v>1375</v>
      </c>
      <c r="J969">
        <v>21</v>
      </c>
      <c r="K969" s="1">
        <f t="shared" si="107"/>
        <v>866.25</v>
      </c>
      <c r="L969" s="1">
        <f>fact_events[[#This Row],[revenue_(before_promo)]]+fact_events[[#This Row],[revenue_(after_promo)]]</f>
        <v>2241.25</v>
      </c>
      <c r="M969" s="1">
        <f t="shared" si="108"/>
        <v>-4</v>
      </c>
      <c r="N969" s="4">
        <f t="shared" si="109"/>
        <v>-0.16</v>
      </c>
      <c r="O969" s="1">
        <f t="shared" si="110"/>
        <v>-508.75</v>
      </c>
      <c r="P969" s="5">
        <f t="shared" si="111"/>
        <v>-7.8753869969040241E-2</v>
      </c>
      <c r="Q969" s="1" t="str">
        <f>VLOOKUP(B969,dim_stores[#All],2,FALSE)</f>
        <v>Bengaluru</v>
      </c>
      <c r="R969" s="1" t="str">
        <f>VLOOKUP(D969,dim_products[#All],3,FALSE)</f>
        <v>Home Care</v>
      </c>
      <c r="S969" s="5"/>
    </row>
    <row r="970" spans="1:19" x14ac:dyDescent="0.25">
      <c r="A970" s="1" t="s">
        <v>979</v>
      </c>
      <c r="B970" t="s">
        <v>75</v>
      </c>
      <c r="C970" t="s">
        <v>15</v>
      </c>
      <c r="D970" t="s">
        <v>48</v>
      </c>
      <c r="E970">
        <v>62</v>
      </c>
      <c r="F970" t="s">
        <v>12</v>
      </c>
      <c r="G970" s="1">
        <f t="shared" si="105"/>
        <v>31</v>
      </c>
      <c r="H970">
        <v>87</v>
      </c>
      <c r="I970" s="1">
        <f t="shared" si="106"/>
        <v>5394</v>
      </c>
      <c r="J970">
        <v>93</v>
      </c>
      <c r="K970" s="1">
        <f t="shared" si="107"/>
        <v>2883</v>
      </c>
      <c r="L970" s="1">
        <f>fact_events[[#This Row],[revenue_(before_promo)]]+fact_events[[#This Row],[revenue_(after_promo)]]</f>
        <v>8277</v>
      </c>
      <c r="M970" s="1">
        <f t="shared" si="108"/>
        <v>6</v>
      </c>
      <c r="N970" s="4">
        <f t="shared" si="109"/>
        <v>6.8965517241379309E-2</v>
      </c>
      <c r="O970" s="1">
        <f t="shared" si="110"/>
        <v>-2511</v>
      </c>
      <c r="P970" s="5">
        <f t="shared" si="111"/>
        <v>-0.38869969040247676</v>
      </c>
      <c r="Q970" s="1" t="str">
        <f>VLOOKUP(B970,dim_stores[#All],2,FALSE)</f>
        <v>Madurai</v>
      </c>
      <c r="R970" s="1" t="str">
        <f>VLOOKUP(D970,dim_products[#All],3,FALSE)</f>
        <v>Personal Care</v>
      </c>
      <c r="S970" s="5"/>
    </row>
    <row r="971" spans="1:19" x14ac:dyDescent="0.25">
      <c r="A971" s="1" t="s">
        <v>980</v>
      </c>
      <c r="B971" t="s">
        <v>110</v>
      </c>
      <c r="C971" t="s">
        <v>10</v>
      </c>
      <c r="D971" t="s">
        <v>43</v>
      </c>
      <c r="E971">
        <v>415</v>
      </c>
      <c r="F971" t="s">
        <v>17</v>
      </c>
      <c r="G971" s="1">
        <f t="shared" si="105"/>
        <v>311.25</v>
      </c>
      <c r="H971">
        <v>31</v>
      </c>
      <c r="I971" s="1">
        <f t="shared" si="106"/>
        <v>12865</v>
      </c>
      <c r="J971">
        <v>26</v>
      </c>
      <c r="K971" s="1">
        <f t="shared" si="107"/>
        <v>8092.5</v>
      </c>
      <c r="L971" s="1">
        <f>fact_events[[#This Row],[revenue_(before_promo)]]+fact_events[[#This Row],[revenue_(after_promo)]]</f>
        <v>20957.5</v>
      </c>
      <c r="M971" s="1">
        <f t="shared" si="108"/>
        <v>-5</v>
      </c>
      <c r="N971" s="4">
        <f t="shared" si="109"/>
        <v>-0.16129032258064516</v>
      </c>
      <c r="O971" s="1">
        <f t="shared" si="110"/>
        <v>-4772.5</v>
      </c>
      <c r="P971" s="5">
        <f t="shared" si="111"/>
        <v>-0.73877708978328172</v>
      </c>
      <c r="Q971" s="1" t="str">
        <f>VLOOKUP(B971,dim_stores[#All],2,FALSE)</f>
        <v>Chennai</v>
      </c>
      <c r="R971" s="1" t="str">
        <f>VLOOKUP(D971,dim_products[#All],3,FALSE)</f>
        <v>Home Care</v>
      </c>
      <c r="S971" s="5"/>
    </row>
    <row r="972" spans="1:19" x14ac:dyDescent="0.25">
      <c r="A972" s="1" t="s">
        <v>981</v>
      </c>
      <c r="B972" t="s">
        <v>56</v>
      </c>
      <c r="C972" t="s">
        <v>10</v>
      </c>
      <c r="D972" t="s">
        <v>48</v>
      </c>
      <c r="E972">
        <v>62</v>
      </c>
      <c r="F972" t="s">
        <v>12</v>
      </c>
      <c r="G972" s="1">
        <f t="shared" si="105"/>
        <v>31</v>
      </c>
      <c r="H972">
        <v>67</v>
      </c>
      <c r="I972" s="1">
        <f t="shared" si="106"/>
        <v>4154</v>
      </c>
      <c r="J972">
        <v>74</v>
      </c>
      <c r="K972" s="1">
        <f t="shared" si="107"/>
        <v>2294</v>
      </c>
      <c r="L972" s="1">
        <f>fact_events[[#This Row],[revenue_(before_promo)]]+fact_events[[#This Row],[revenue_(after_promo)]]</f>
        <v>6448</v>
      </c>
      <c r="M972" s="1">
        <f t="shared" si="108"/>
        <v>7</v>
      </c>
      <c r="N972" s="4">
        <f t="shared" si="109"/>
        <v>0.1044776119402985</v>
      </c>
      <c r="O972" s="1">
        <f t="shared" si="110"/>
        <v>-1860</v>
      </c>
      <c r="P972" s="5">
        <f t="shared" si="111"/>
        <v>-0.28792569659442724</v>
      </c>
      <c r="Q972" s="1" t="str">
        <f>VLOOKUP(B972,dim_stores[#All],2,FALSE)</f>
        <v>Chennai</v>
      </c>
      <c r="R972" s="1" t="str">
        <f>VLOOKUP(D972,dim_products[#All],3,FALSE)</f>
        <v>Personal Care</v>
      </c>
      <c r="S972" s="5"/>
    </row>
    <row r="973" spans="1:19" x14ac:dyDescent="0.25">
      <c r="A973" s="1" t="s">
        <v>982</v>
      </c>
      <c r="B973" t="s">
        <v>63</v>
      </c>
      <c r="C973" t="s">
        <v>15</v>
      </c>
      <c r="D973" t="s">
        <v>11</v>
      </c>
      <c r="E973">
        <v>190</v>
      </c>
      <c r="F973" t="s">
        <v>12</v>
      </c>
      <c r="G973" s="1">
        <f t="shared" si="105"/>
        <v>95</v>
      </c>
      <c r="H973">
        <v>43</v>
      </c>
      <c r="I973" s="1">
        <f t="shared" si="106"/>
        <v>8170</v>
      </c>
      <c r="J973">
        <v>58</v>
      </c>
      <c r="K973" s="1">
        <f t="shared" si="107"/>
        <v>5510</v>
      </c>
      <c r="L973" s="1">
        <f>fact_events[[#This Row],[revenue_(before_promo)]]+fact_events[[#This Row],[revenue_(after_promo)]]</f>
        <v>13680</v>
      </c>
      <c r="M973" s="1">
        <f t="shared" si="108"/>
        <v>15</v>
      </c>
      <c r="N973" s="4">
        <f t="shared" si="109"/>
        <v>0.34883720930232559</v>
      </c>
      <c r="O973" s="1">
        <f t="shared" si="110"/>
        <v>-2660</v>
      </c>
      <c r="P973" s="5">
        <f t="shared" si="111"/>
        <v>-0.41176470588235292</v>
      </c>
      <c r="Q973" s="1" t="str">
        <f>VLOOKUP(B973,dim_stores[#All],2,FALSE)</f>
        <v>Visakhapatnam</v>
      </c>
      <c r="R973" s="1" t="str">
        <f>VLOOKUP(D973,dim_products[#All],3,FALSE)</f>
        <v>Personal Care</v>
      </c>
      <c r="S973" s="5"/>
    </row>
    <row r="974" spans="1:19" x14ac:dyDescent="0.25">
      <c r="A974" s="1" t="s">
        <v>983</v>
      </c>
      <c r="B974" t="s">
        <v>93</v>
      </c>
      <c r="C974" t="s">
        <v>15</v>
      </c>
      <c r="D974" t="s">
        <v>48</v>
      </c>
      <c r="E974">
        <v>62</v>
      </c>
      <c r="F974" t="s">
        <v>12</v>
      </c>
      <c r="G974" s="1">
        <f t="shared" si="105"/>
        <v>31</v>
      </c>
      <c r="H974">
        <v>141</v>
      </c>
      <c r="I974" s="1">
        <f t="shared" si="106"/>
        <v>8742</v>
      </c>
      <c r="J974">
        <v>179</v>
      </c>
      <c r="K974" s="1">
        <f t="shared" si="107"/>
        <v>5549</v>
      </c>
      <c r="L974" s="1">
        <f>fact_events[[#This Row],[revenue_(before_promo)]]+fact_events[[#This Row],[revenue_(after_promo)]]</f>
        <v>14291</v>
      </c>
      <c r="M974" s="1">
        <f t="shared" si="108"/>
        <v>38</v>
      </c>
      <c r="N974" s="4">
        <f t="shared" si="109"/>
        <v>0.26950354609929078</v>
      </c>
      <c r="O974" s="1">
        <f t="shared" si="110"/>
        <v>-3193</v>
      </c>
      <c r="P974" s="5">
        <f t="shared" si="111"/>
        <v>-0.49427244582043345</v>
      </c>
      <c r="Q974" s="1" t="str">
        <f>VLOOKUP(B974,dim_stores[#All],2,FALSE)</f>
        <v>Bengaluru</v>
      </c>
      <c r="R974" s="1" t="str">
        <f>VLOOKUP(D974,dim_products[#All],3,FALSE)</f>
        <v>Personal Care</v>
      </c>
      <c r="S974" s="5"/>
    </row>
    <row r="975" spans="1:19" x14ac:dyDescent="0.25">
      <c r="A975" s="1" t="s">
        <v>984</v>
      </c>
      <c r="B975" t="s">
        <v>96</v>
      </c>
      <c r="C975" t="s">
        <v>15</v>
      </c>
      <c r="D975" t="s">
        <v>53</v>
      </c>
      <c r="E975">
        <v>860</v>
      </c>
      <c r="F975" t="s">
        <v>54</v>
      </c>
      <c r="G975" s="1">
        <f t="shared" si="105"/>
        <v>576.19999999999993</v>
      </c>
      <c r="H975">
        <v>322</v>
      </c>
      <c r="I975" s="1">
        <f t="shared" si="106"/>
        <v>276920</v>
      </c>
      <c r="J975">
        <v>386</v>
      </c>
      <c r="K975" s="1">
        <f t="shared" si="107"/>
        <v>222413.19999999998</v>
      </c>
      <c r="L975" s="1">
        <f>fact_events[[#This Row],[revenue_(before_promo)]]+fact_events[[#This Row],[revenue_(after_promo)]]</f>
        <v>499333.19999999995</v>
      </c>
      <c r="M975" s="1">
        <f t="shared" si="108"/>
        <v>64</v>
      </c>
      <c r="N975" s="4">
        <f t="shared" si="109"/>
        <v>0.19875776397515527</v>
      </c>
      <c r="O975" s="1">
        <f t="shared" si="110"/>
        <v>-54506.800000000017</v>
      </c>
      <c r="P975" s="5">
        <f t="shared" si="111"/>
        <v>-8.4375851393188874</v>
      </c>
      <c r="Q975" s="1" t="str">
        <f>VLOOKUP(B975,dim_stores[#All],2,FALSE)</f>
        <v>Mysuru</v>
      </c>
      <c r="R975" s="1" t="str">
        <f>VLOOKUP(D975,dim_products[#All],3,FALSE)</f>
        <v>Grocery &amp; Staples</v>
      </c>
      <c r="S975" s="5"/>
    </row>
    <row r="976" spans="1:19" x14ac:dyDescent="0.25">
      <c r="A976" s="1" t="s">
        <v>985</v>
      </c>
      <c r="B976" t="s">
        <v>56</v>
      </c>
      <c r="C976" t="s">
        <v>15</v>
      </c>
      <c r="D976" t="s">
        <v>85</v>
      </c>
      <c r="E976">
        <v>110</v>
      </c>
      <c r="F976" t="s">
        <v>12</v>
      </c>
      <c r="G976" s="1">
        <f t="shared" si="105"/>
        <v>55</v>
      </c>
      <c r="H976">
        <v>85</v>
      </c>
      <c r="I976" s="1">
        <f t="shared" si="106"/>
        <v>9350</v>
      </c>
      <c r="J976">
        <v>90</v>
      </c>
      <c r="K976" s="1">
        <f t="shared" si="107"/>
        <v>4950</v>
      </c>
      <c r="L976" s="1">
        <f>fact_events[[#This Row],[revenue_(before_promo)]]+fact_events[[#This Row],[revenue_(after_promo)]]</f>
        <v>14300</v>
      </c>
      <c r="M976" s="1">
        <f t="shared" si="108"/>
        <v>5</v>
      </c>
      <c r="N976" s="4">
        <f t="shared" si="109"/>
        <v>5.8823529411764705E-2</v>
      </c>
      <c r="O976" s="1">
        <f t="shared" si="110"/>
        <v>-4400</v>
      </c>
      <c r="P976" s="5">
        <f t="shared" si="111"/>
        <v>-0.68111455108359131</v>
      </c>
      <c r="Q976" s="1" t="str">
        <f>VLOOKUP(B976,dim_stores[#All],2,FALSE)</f>
        <v>Chennai</v>
      </c>
      <c r="R976" s="1" t="str">
        <f>VLOOKUP(D976,dim_products[#All],3,FALSE)</f>
        <v>Personal Care</v>
      </c>
      <c r="S976" s="5"/>
    </row>
    <row r="977" spans="1:19" x14ac:dyDescent="0.25">
      <c r="A977" s="1" t="s">
        <v>986</v>
      </c>
      <c r="B977" t="s">
        <v>52</v>
      </c>
      <c r="C977" t="s">
        <v>10</v>
      </c>
      <c r="D977" t="s">
        <v>43</v>
      </c>
      <c r="E977">
        <v>415</v>
      </c>
      <c r="F977" t="s">
        <v>17</v>
      </c>
      <c r="G977" s="1">
        <f t="shared" si="105"/>
        <v>311.25</v>
      </c>
      <c r="H977">
        <v>22</v>
      </c>
      <c r="I977" s="1">
        <f t="shared" si="106"/>
        <v>9130</v>
      </c>
      <c r="J977">
        <v>15</v>
      </c>
      <c r="K977" s="1">
        <f t="shared" si="107"/>
        <v>4668.75</v>
      </c>
      <c r="L977" s="1">
        <f>fact_events[[#This Row],[revenue_(before_promo)]]+fact_events[[#This Row],[revenue_(after_promo)]]</f>
        <v>13798.75</v>
      </c>
      <c r="M977" s="1">
        <f t="shared" si="108"/>
        <v>-7</v>
      </c>
      <c r="N977" s="4">
        <f t="shared" si="109"/>
        <v>-0.31818181818181818</v>
      </c>
      <c r="O977" s="1">
        <f t="shared" si="110"/>
        <v>-4461.25</v>
      </c>
      <c r="P977" s="5">
        <f t="shared" si="111"/>
        <v>-0.69059597523219818</v>
      </c>
      <c r="Q977" s="1" t="str">
        <f>VLOOKUP(B977,dim_stores[#All],2,FALSE)</f>
        <v>Visakhapatnam</v>
      </c>
      <c r="R977" s="1" t="str">
        <f>VLOOKUP(D977,dim_products[#All],3,FALSE)</f>
        <v>Home Care</v>
      </c>
      <c r="S977" s="5"/>
    </row>
    <row r="978" spans="1:19" x14ac:dyDescent="0.25">
      <c r="A978" s="1" t="s">
        <v>987</v>
      </c>
      <c r="B978" t="s">
        <v>81</v>
      </c>
      <c r="C978" t="s">
        <v>15</v>
      </c>
      <c r="D978" t="s">
        <v>35</v>
      </c>
      <c r="E978">
        <v>350</v>
      </c>
      <c r="F978" t="s">
        <v>21</v>
      </c>
      <c r="G978" s="1">
        <f t="shared" si="105"/>
        <v>175</v>
      </c>
      <c r="H978">
        <v>61</v>
      </c>
      <c r="I978" s="1">
        <f t="shared" si="106"/>
        <v>21350</v>
      </c>
      <c r="J978">
        <v>237</v>
      </c>
      <c r="K978" s="1">
        <f t="shared" si="107"/>
        <v>41475</v>
      </c>
      <c r="L978" s="1">
        <f>fact_events[[#This Row],[revenue_(before_promo)]]+fact_events[[#This Row],[revenue_(after_promo)]]</f>
        <v>62825</v>
      </c>
      <c r="M978" s="1">
        <f t="shared" si="108"/>
        <v>176</v>
      </c>
      <c r="N978" s="4">
        <f t="shared" si="109"/>
        <v>2.8852459016393444</v>
      </c>
      <c r="O978" s="1">
        <f t="shared" si="110"/>
        <v>20125</v>
      </c>
      <c r="P978" s="5">
        <f t="shared" si="111"/>
        <v>3.115325077399381</v>
      </c>
      <c r="Q978" s="1" t="str">
        <f>VLOOKUP(B978,dim_stores[#All],2,FALSE)</f>
        <v>Madurai</v>
      </c>
      <c r="R978" s="1" t="str">
        <f>VLOOKUP(D978,dim_products[#All],3,FALSE)</f>
        <v>Home Appliances</v>
      </c>
      <c r="S978" s="5"/>
    </row>
    <row r="979" spans="1:19" x14ac:dyDescent="0.25">
      <c r="A979" s="1" t="s">
        <v>988</v>
      </c>
      <c r="B979" t="s">
        <v>115</v>
      </c>
      <c r="C979" t="s">
        <v>10</v>
      </c>
      <c r="D979" t="s">
        <v>16</v>
      </c>
      <c r="E979">
        <v>200</v>
      </c>
      <c r="F979" t="s">
        <v>21</v>
      </c>
      <c r="G979" s="1">
        <f t="shared" si="105"/>
        <v>100</v>
      </c>
      <c r="H979">
        <v>309</v>
      </c>
      <c r="I979" s="1">
        <f t="shared" si="106"/>
        <v>61800</v>
      </c>
      <c r="J979">
        <v>1226</v>
      </c>
      <c r="K979" s="1">
        <f t="shared" si="107"/>
        <v>122600</v>
      </c>
      <c r="L979" s="1">
        <f>fact_events[[#This Row],[revenue_(before_promo)]]+fact_events[[#This Row],[revenue_(after_promo)]]</f>
        <v>184400</v>
      </c>
      <c r="M979" s="1">
        <f t="shared" si="108"/>
        <v>917</v>
      </c>
      <c r="N979" s="4">
        <f t="shared" si="109"/>
        <v>2.9676375404530746</v>
      </c>
      <c r="O979" s="1">
        <f t="shared" si="110"/>
        <v>60800</v>
      </c>
      <c r="P979" s="5">
        <f t="shared" si="111"/>
        <v>9.4117647058823533</v>
      </c>
      <c r="Q979" s="1" t="str">
        <f>VLOOKUP(B979,dim_stores[#All],2,FALSE)</f>
        <v>Bengaluru</v>
      </c>
      <c r="R979" s="1" t="str">
        <f>VLOOKUP(D979,dim_products[#All],3,FALSE)</f>
        <v>Grocery &amp; Staples</v>
      </c>
      <c r="S979" s="5"/>
    </row>
    <row r="980" spans="1:19" x14ac:dyDescent="0.25">
      <c r="A980" s="1" t="s">
        <v>989</v>
      </c>
      <c r="B980" t="s">
        <v>139</v>
      </c>
      <c r="C980" t="s">
        <v>15</v>
      </c>
      <c r="D980" t="s">
        <v>48</v>
      </c>
      <c r="E980">
        <v>62</v>
      </c>
      <c r="F980" t="s">
        <v>12</v>
      </c>
      <c r="G980" s="1">
        <f t="shared" si="105"/>
        <v>31</v>
      </c>
      <c r="H980">
        <v>105</v>
      </c>
      <c r="I980" s="1">
        <f t="shared" si="106"/>
        <v>6510</v>
      </c>
      <c r="J980">
        <v>115</v>
      </c>
      <c r="K980" s="1">
        <f t="shared" si="107"/>
        <v>3565</v>
      </c>
      <c r="L980" s="1">
        <f>fact_events[[#This Row],[revenue_(before_promo)]]+fact_events[[#This Row],[revenue_(after_promo)]]</f>
        <v>10075</v>
      </c>
      <c r="M980" s="1">
        <f t="shared" si="108"/>
        <v>10</v>
      </c>
      <c r="N980" s="4">
        <f t="shared" si="109"/>
        <v>9.5238095238095233E-2</v>
      </c>
      <c r="O980" s="1">
        <f t="shared" si="110"/>
        <v>-2945</v>
      </c>
      <c r="P980" s="5">
        <f t="shared" si="111"/>
        <v>-0.45588235294117646</v>
      </c>
      <c r="Q980" s="1" t="str">
        <f>VLOOKUP(B980,dim_stores[#All],2,FALSE)</f>
        <v>Visakhapatnam</v>
      </c>
      <c r="R980" s="1" t="str">
        <f>VLOOKUP(D980,dim_products[#All],3,FALSE)</f>
        <v>Personal Care</v>
      </c>
      <c r="S980" s="5"/>
    </row>
    <row r="981" spans="1:19" x14ac:dyDescent="0.25">
      <c r="A981" s="1" t="s">
        <v>990</v>
      </c>
      <c r="B981" t="s">
        <v>119</v>
      </c>
      <c r="C981" t="s">
        <v>15</v>
      </c>
      <c r="D981" t="s">
        <v>38</v>
      </c>
      <c r="E981">
        <v>1190</v>
      </c>
      <c r="F981" t="s">
        <v>21</v>
      </c>
      <c r="G981" s="1">
        <f t="shared" si="105"/>
        <v>595</v>
      </c>
      <c r="H981">
        <v>47</v>
      </c>
      <c r="I981" s="1">
        <f t="shared" si="106"/>
        <v>55930</v>
      </c>
      <c r="J981">
        <v>186</v>
      </c>
      <c r="K981" s="1">
        <f t="shared" si="107"/>
        <v>110670</v>
      </c>
      <c r="L981" s="1">
        <f>fact_events[[#This Row],[revenue_(before_promo)]]+fact_events[[#This Row],[revenue_(after_promo)]]</f>
        <v>166600</v>
      </c>
      <c r="M981" s="1">
        <f t="shared" si="108"/>
        <v>139</v>
      </c>
      <c r="N981" s="4">
        <f t="shared" si="109"/>
        <v>2.9574468085106385</v>
      </c>
      <c r="O981" s="1">
        <f t="shared" si="110"/>
        <v>54740</v>
      </c>
      <c r="P981" s="5">
        <f t="shared" si="111"/>
        <v>8.473684210526315</v>
      </c>
      <c r="Q981" s="1" t="str">
        <f>VLOOKUP(B981,dim_stores[#All],2,FALSE)</f>
        <v>Chennai</v>
      </c>
      <c r="R981" s="1" t="str">
        <f>VLOOKUP(D981,dim_products[#All],3,FALSE)</f>
        <v>Home Care</v>
      </c>
      <c r="S981" s="5"/>
    </row>
    <row r="982" spans="1:19" x14ac:dyDescent="0.25">
      <c r="A982" s="1" t="s">
        <v>991</v>
      </c>
      <c r="B982" t="s">
        <v>161</v>
      </c>
      <c r="C982" t="s">
        <v>10</v>
      </c>
      <c r="D982" t="s">
        <v>32</v>
      </c>
      <c r="E982">
        <v>50</v>
      </c>
      <c r="F982" t="s">
        <v>17</v>
      </c>
      <c r="G982" s="1">
        <f t="shared" si="105"/>
        <v>37.5</v>
      </c>
      <c r="H982">
        <v>30</v>
      </c>
      <c r="I982" s="1">
        <f t="shared" si="106"/>
        <v>1500</v>
      </c>
      <c r="J982">
        <v>28</v>
      </c>
      <c r="K982" s="1">
        <f t="shared" si="107"/>
        <v>1050</v>
      </c>
      <c r="L982" s="1">
        <f>fact_events[[#This Row],[revenue_(before_promo)]]+fact_events[[#This Row],[revenue_(after_promo)]]</f>
        <v>2550</v>
      </c>
      <c r="M982" s="1">
        <f t="shared" si="108"/>
        <v>-2</v>
      </c>
      <c r="N982" s="4">
        <f t="shared" si="109"/>
        <v>-6.6666666666666666E-2</v>
      </c>
      <c r="O982" s="1">
        <f t="shared" si="110"/>
        <v>-450</v>
      </c>
      <c r="P982" s="5">
        <f t="shared" si="111"/>
        <v>-6.9659442724458204E-2</v>
      </c>
      <c r="Q982" s="1" t="str">
        <f>VLOOKUP(B982,dim_stores[#All],2,FALSE)</f>
        <v>Chennai</v>
      </c>
      <c r="R982" s="1" t="str">
        <f>VLOOKUP(D982,dim_products[#All],3,FALSE)</f>
        <v>Personal Care</v>
      </c>
      <c r="S982" s="5"/>
    </row>
    <row r="983" spans="1:19" x14ac:dyDescent="0.25">
      <c r="A983" s="1" t="s">
        <v>992</v>
      </c>
      <c r="B983" t="s">
        <v>9</v>
      </c>
      <c r="C983" t="s">
        <v>10</v>
      </c>
      <c r="D983" t="s">
        <v>20</v>
      </c>
      <c r="E983">
        <v>300</v>
      </c>
      <c r="F983" t="s">
        <v>21</v>
      </c>
      <c r="G983" s="1">
        <f t="shared" si="105"/>
        <v>150</v>
      </c>
      <c r="H983">
        <v>30</v>
      </c>
      <c r="I983" s="1">
        <f t="shared" si="106"/>
        <v>9000</v>
      </c>
      <c r="J983">
        <v>123</v>
      </c>
      <c r="K983" s="1">
        <f t="shared" si="107"/>
        <v>18450</v>
      </c>
      <c r="L983" s="1">
        <f>fact_events[[#This Row],[revenue_(before_promo)]]+fact_events[[#This Row],[revenue_(after_promo)]]</f>
        <v>27450</v>
      </c>
      <c r="M983" s="1">
        <f t="shared" si="108"/>
        <v>93</v>
      </c>
      <c r="N983" s="4">
        <f t="shared" si="109"/>
        <v>3.1</v>
      </c>
      <c r="O983" s="1">
        <f t="shared" si="110"/>
        <v>9450</v>
      </c>
      <c r="P983" s="5">
        <f t="shared" si="111"/>
        <v>1.4628482972136223</v>
      </c>
      <c r="Q983" s="1" t="str">
        <f>VLOOKUP(B983,dim_stores[#All],2,FALSE)</f>
        <v>Coimbatore</v>
      </c>
      <c r="R983" s="1" t="str">
        <f>VLOOKUP(D983,dim_products[#All],3,FALSE)</f>
        <v>Home Care</v>
      </c>
      <c r="S983" s="5"/>
    </row>
    <row r="984" spans="1:19" x14ac:dyDescent="0.25">
      <c r="A984" s="1" t="s">
        <v>993</v>
      </c>
      <c r="B984" t="s">
        <v>142</v>
      </c>
      <c r="C984" t="s">
        <v>15</v>
      </c>
      <c r="D984" t="s">
        <v>35</v>
      </c>
      <c r="E984">
        <v>350</v>
      </c>
      <c r="F984" t="s">
        <v>21</v>
      </c>
      <c r="G984" s="1">
        <f t="shared" si="105"/>
        <v>175</v>
      </c>
      <c r="H984">
        <v>47</v>
      </c>
      <c r="I984" s="1">
        <f t="shared" si="106"/>
        <v>16450</v>
      </c>
      <c r="J984">
        <v>163</v>
      </c>
      <c r="K984" s="1">
        <f t="shared" si="107"/>
        <v>28525</v>
      </c>
      <c r="L984" s="1">
        <f>fact_events[[#This Row],[revenue_(before_promo)]]+fact_events[[#This Row],[revenue_(after_promo)]]</f>
        <v>44975</v>
      </c>
      <c r="M984" s="1">
        <f t="shared" si="108"/>
        <v>116</v>
      </c>
      <c r="N984" s="4">
        <f t="shared" si="109"/>
        <v>2.4680851063829787</v>
      </c>
      <c r="O984" s="1">
        <f t="shared" si="110"/>
        <v>12075</v>
      </c>
      <c r="P984" s="5">
        <f t="shared" si="111"/>
        <v>1.8691950464396285</v>
      </c>
      <c r="Q984" s="1" t="str">
        <f>VLOOKUP(B984,dim_stores[#All],2,FALSE)</f>
        <v>Madurai</v>
      </c>
      <c r="R984" s="1" t="str">
        <f>VLOOKUP(D984,dim_products[#All],3,FALSE)</f>
        <v>Home Appliances</v>
      </c>
      <c r="S984" s="5"/>
    </row>
    <row r="985" spans="1:19" x14ac:dyDescent="0.25">
      <c r="A985" s="1" t="s">
        <v>994</v>
      </c>
      <c r="B985" t="s">
        <v>40</v>
      </c>
      <c r="C985" t="s">
        <v>15</v>
      </c>
      <c r="D985" t="s">
        <v>53</v>
      </c>
      <c r="E985">
        <v>860</v>
      </c>
      <c r="F985" t="s">
        <v>54</v>
      </c>
      <c r="G985" s="1">
        <f t="shared" si="105"/>
        <v>576.19999999999993</v>
      </c>
      <c r="H985">
        <v>301</v>
      </c>
      <c r="I985" s="1">
        <f t="shared" si="106"/>
        <v>258860</v>
      </c>
      <c r="J985">
        <v>385</v>
      </c>
      <c r="K985" s="1">
        <f t="shared" si="107"/>
        <v>221836.99999999997</v>
      </c>
      <c r="L985" s="1">
        <f>fact_events[[#This Row],[revenue_(before_promo)]]+fact_events[[#This Row],[revenue_(after_promo)]]</f>
        <v>480697</v>
      </c>
      <c r="M985" s="1">
        <f t="shared" si="108"/>
        <v>84</v>
      </c>
      <c r="N985" s="4">
        <f t="shared" si="109"/>
        <v>0.27906976744186046</v>
      </c>
      <c r="O985" s="1">
        <f t="shared" si="110"/>
        <v>-37023.000000000029</v>
      </c>
      <c r="P985" s="5">
        <f t="shared" si="111"/>
        <v>-5.7311145510835955</v>
      </c>
      <c r="Q985" s="1" t="str">
        <f>VLOOKUP(B985,dim_stores[#All],2,FALSE)</f>
        <v>Madurai</v>
      </c>
      <c r="R985" s="1" t="str">
        <f>VLOOKUP(D985,dim_products[#All],3,FALSE)</f>
        <v>Grocery &amp; Staples</v>
      </c>
      <c r="S985" s="5"/>
    </row>
    <row r="986" spans="1:19" x14ac:dyDescent="0.25">
      <c r="A986" s="1" t="s">
        <v>995</v>
      </c>
      <c r="B986" t="s">
        <v>207</v>
      </c>
      <c r="C986" t="s">
        <v>10</v>
      </c>
      <c r="D986" t="s">
        <v>85</v>
      </c>
      <c r="E986">
        <v>90</v>
      </c>
      <c r="F986" t="s">
        <v>17</v>
      </c>
      <c r="G986" s="1">
        <f t="shared" si="105"/>
        <v>67.5</v>
      </c>
      <c r="H986">
        <v>54</v>
      </c>
      <c r="I986" s="1">
        <f t="shared" si="106"/>
        <v>4860</v>
      </c>
      <c r="J986">
        <v>44</v>
      </c>
      <c r="K986" s="1">
        <f t="shared" si="107"/>
        <v>2970</v>
      </c>
      <c r="L986" s="1">
        <f>fact_events[[#This Row],[revenue_(before_promo)]]+fact_events[[#This Row],[revenue_(after_promo)]]</f>
        <v>7830</v>
      </c>
      <c r="M986" s="1">
        <f t="shared" si="108"/>
        <v>-10</v>
      </c>
      <c r="N986" s="4">
        <f t="shared" si="109"/>
        <v>-0.18518518518518517</v>
      </c>
      <c r="O986" s="1">
        <f t="shared" si="110"/>
        <v>-1890</v>
      </c>
      <c r="P986" s="5">
        <f t="shared" si="111"/>
        <v>-0.29256965944272445</v>
      </c>
      <c r="Q986" s="1" t="str">
        <f>VLOOKUP(B986,dim_stores[#All],2,FALSE)</f>
        <v>Hyderabad</v>
      </c>
      <c r="R986" s="1" t="str">
        <f>VLOOKUP(D986,dim_products[#All],3,FALSE)</f>
        <v>Personal Care</v>
      </c>
      <c r="S986" s="5"/>
    </row>
    <row r="987" spans="1:19" x14ac:dyDescent="0.25">
      <c r="A987" s="1" t="s">
        <v>996</v>
      </c>
      <c r="B987" t="s">
        <v>115</v>
      </c>
      <c r="C987" t="s">
        <v>10</v>
      </c>
      <c r="D987" t="s">
        <v>24</v>
      </c>
      <c r="E987">
        <v>3000</v>
      </c>
      <c r="F987" t="s">
        <v>25</v>
      </c>
      <c r="G987" s="1">
        <f t="shared" si="105"/>
        <v>2500</v>
      </c>
      <c r="H987">
        <v>118</v>
      </c>
      <c r="I987" s="1">
        <f t="shared" si="106"/>
        <v>354000</v>
      </c>
      <c r="J987">
        <v>251</v>
      </c>
      <c r="K987" s="1">
        <f t="shared" si="107"/>
        <v>627500</v>
      </c>
      <c r="L987" s="1">
        <f>fact_events[[#This Row],[revenue_(before_promo)]]+fact_events[[#This Row],[revenue_(after_promo)]]</f>
        <v>981500</v>
      </c>
      <c r="M987" s="1">
        <f t="shared" si="108"/>
        <v>133</v>
      </c>
      <c r="N987" s="4">
        <f t="shared" si="109"/>
        <v>1.1271186440677967</v>
      </c>
      <c r="O987" s="1">
        <f t="shared" si="110"/>
        <v>273500</v>
      </c>
      <c r="P987" s="5">
        <f t="shared" si="111"/>
        <v>42.337461300309599</v>
      </c>
      <c r="Q987" s="1" t="str">
        <f>VLOOKUP(B987,dim_stores[#All],2,FALSE)</f>
        <v>Bengaluru</v>
      </c>
      <c r="R987" s="1" t="str">
        <f>VLOOKUP(D987,dim_products[#All],3,FALSE)</f>
        <v>Combo1</v>
      </c>
      <c r="S987" s="5"/>
    </row>
    <row r="988" spans="1:19" x14ac:dyDescent="0.25">
      <c r="A988" s="1" t="s">
        <v>997</v>
      </c>
      <c r="B988" t="s">
        <v>190</v>
      </c>
      <c r="C988" t="s">
        <v>10</v>
      </c>
      <c r="D988" t="s">
        <v>61</v>
      </c>
      <c r="E988">
        <v>172</v>
      </c>
      <c r="F988" t="s">
        <v>54</v>
      </c>
      <c r="G988" s="1">
        <f t="shared" si="105"/>
        <v>115.23999999999998</v>
      </c>
      <c r="H988">
        <v>211</v>
      </c>
      <c r="I988" s="1">
        <f t="shared" si="106"/>
        <v>36292</v>
      </c>
      <c r="J988">
        <v>322</v>
      </c>
      <c r="K988" s="1">
        <f t="shared" si="107"/>
        <v>37107.279999999992</v>
      </c>
      <c r="L988" s="1">
        <f>fact_events[[#This Row],[revenue_(before_promo)]]+fact_events[[#This Row],[revenue_(after_promo)]]</f>
        <v>73399.28</v>
      </c>
      <c r="M988" s="1">
        <f t="shared" si="108"/>
        <v>111</v>
      </c>
      <c r="N988" s="4">
        <f t="shared" si="109"/>
        <v>0.52606635071090047</v>
      </c>
      <c r="O988" s="1">
        <f t="shared" si="110"/>
        <v>815.27999999999156</v>
      </c>
      <c r="P988" s="5">
        <f t="shared" si="111"/>
        <v>0.12620433436532377</v>
      </c>
      <c r="Q988" s="1" t="str">
        <f>VLOOKUP(B988,dim_stores[#All],2,FALSE)</f>
        <v>Visakhapatnam</v>
      </c>
      <c r="R988" s="1" t="str">
        <f>VLOOKUP(D988,dim_products[#All],3,FALSE)</f>
        <v>Grocery &amp; Staples</v>
      </c>
      <c r="S988" s="5"/>
    </row>
    <row r="989" spans="1:19" x14ac:dyDescent="0.25">
      <c r="A989" s="1" t="s">
        <v>998</v>
      </c>
      <c r="B989" t="s">
        <v>40</v>
      </c>
      <c r="C989" t="s">
        <v>15</v>
      </c>
      <c r="D989" t="s">
        <v>85</v>
      </c>
      <c r="E989">
        <v>110</v>
      </c>
      <c r="F989" t="s">
        <v>12</v>
      </c>
      <c r="G989" s="1">
        <f t="shared" si="105"/>
        <v>55</v>
      </c>
      <c r="H989">
        <v>47</v>
      </c>
      <c r="I989" s="1">
        <f t="shared" si="106"/>
        <v>5170</v>
      </c>
      <c r="J989">
        <v>54</v>
      </c>
      <c r="K989" s="1">
        <f t="shared" si="107"/>
        <v>2970</v>
      </c>
      <c r="L989" s="1">
        <f>fact_events[[#This Row],[revenue_(before_promo)]]+fact_events[[#This Row],[revenue_(after_promo)]]</f>
        <v>8140</v>
      </c>
      <c r="M989" s="1">
        <f t="shared" si="108"/>
        <v>7</v>
      </c>
      <c r="N989" s="4">
        <f t="shared" si="109"/>
        <v>0.14893617021276595</v>
      </c>
      <c r="O989" s="1">
        <f t="shared" si="110"/>
        <v>-2200</v>
      </c>
      <c r="P989" s="5">
        <f t="shared" si="111"/>
        <v>-0.34055727554179566</v>
      </c>
      <c r="Q989" s="1" t="str">
        <f>VLOOKUP(B989,dim_stores[#All],2,FALSE)</f>
        <v>Madurai</v>
      </c>
      <c r="R989" s="1" t="str">
        <f>VLOOKUP(D989,dim_products[#All],3,FALSE)</f>
        <v>Personal Care</v>
      </c>
      <c r="S989" s="5"/>
    </row>
    <row r="990" spans="1:19" x14ac:dyDescent="0.25">
      <c r="A990" s="1" t="s">
        <v>999</v>
      </c>
      <c r="B990" t="s">
        <v>126</v>
      </c>
      <c r="C990" t="s">
        <v>10</v>
      </c>
      <c r="D990" t="s">
        <v>24</v>
      </c>
      <c r="E990">
        <v>3000</v>
      </c>
      <c r="F990" t="s">
        <v>25</v>
      </c>
      <c r="G990" s="1">
        <f t="shared" si="105"/>
        <v>2500</v>
      </c>
      <c r="H990">
        <v>54</v>
      </c>
      <c r="I990" s="1">
        <f t="shared" si="106"/>
        <v>162000</v>
      </c>
      <c r="J990">
        <v>89</v>
      </c>
      <c r="K990" s="1">
        <f t="shared" si="107"/>
        <v>222500</v>
      </c>
      <c r="L990" s="1">
        <f>fact_events[[#This Row],[revenue_(before_promo)]]+fact_events[[#This Row],[revenue_(after_promo)]]</f>
        <v>384500</v>
      </c>
      <c r="M990" s="1">
        <f t="shared" si="108"/>
        <v>35</v>
      </c>
      <c r="N990" s="4">
        <f t="shared" si="109"/>
        <v>0.64814814814814814</v>
      </c>
      <c r="O990" s="1">
        <f t="shared" si="110"/>
        <v>60500</v>
      </c>
      <c r="P990" s="5">
        <f t="shared" si="111"/>
        <v>9.3653250773993815</v>
      </c>
      <c r="Q990" s="1" t="str">
        <f>VLOOKUP(B990,dim_stores[#All],2,FALSE)</f>
        <v>Mangalore</v>
      </c>
      <c r="R990" s="1" t="str">
        <f>VLOOKUP(D990,dim_products[#All],3,FALSE)</f>
        <v>Combo1</v>
      </c>
      <c r="S990" s="5"/>
    </row>
    <row r="991" spans="1:19" x14ac:dyDescent="0.25">
      <c r="A991" s="1" t="s">
        <v>1000</v>
      </c>
      <c r="B991" t="s">
        <v>115</v>
      </c>
      <c r="C991" t="s">
        <v>10</v>
      </c>
      <c r="D991" t="s">
        <v>43</v>
      </c>
      <c r="E991">
        <v>415</v>
      </c>
      <c r="F991" t="s">
        <v>17</v>
      </c>
      <c r="G991" s="1">
        <f t="shared" si="105"/>
        <v>311.25</v>
      </c>
      <c r="H991">
        <v>43</v>
      </c>
      <c r="I991" s="1">
        <f t="shared" si="106"/>
        <v>17845</v>
      </c>
      <c r="J991">
        <v>40</v>
      </c>
      <c r="K991" s="1">
        <f t="shared" si="107"/>
        <v>12450</v>
      </c>
      <c r="L991" s="1">
        <f>fact_events[[#This Row],[revenue_(before_promo)]]+fact_events[[#This Row],[revenue_(after_promo)]]</f>
        <v>30295</v>
      </c>
      <c r="M991" s="1">
        <f t="shared" si="108"/>
        <v>-3</v>
      </c>
      <c r="N991" s="4">
        <f t="shared" si="109"/>
        <v>-6.9767441860465115E-2</v>
      </c>
      <c r="O991" s="1">
        <f t="shared" si="110"/>
        <v>-5395</v>
      </c>
      <c r="P991" s="5">
        <f t="shared" si="111"/>
        <v>-0.8351393188854489</v>
      </c>
      <c r="Q991" s="1" t="str">
        <f>VLOOKUP(B991,dim_stores[#All],2,FALSE)</f>
        <v>Bengaluru</v>
      </c>
      <c r="R991" s="1" t="str">
        <f>VLOOKUP(D991,dim_products[#All],3,FALSE)</f>
        <v>Home Care</v>
      </c>
      <c r="S991" s="5"/>
    </row>
    <row r="992" spans="1:19" x14ac:dyDescent="0.25">
      <c r="A992" s="1" t="s">
        <v>1001</v>
      </c>
      <c r="B992" t="s">
        <v>113</v>
      </c>
      <c r="C992" t="s">
        <v>15</v>
      </c>
      <c r="D992" t="s">
        <v>48</v>
      </c>
      <c r="E992">
        <v>62</v>
      </c>
      <c r="F992" t="s">
        <v>12</v>
      </c>
      <c r="G992" s="1">
        <f t="shared" si="105"/>
        <v>31</v>
      </c>
      <c r="H992">
        <v>108</v>
      </c>
      <c r="I992" s="1">
        <f t="shared" si="106"/>
        <v>6696</v>
      </c>
      <c r="J992">
        <v>124</v>
      </c>
      <c r="K992" s="1">
        <f t="shared" si="107"/>
        <v>3844</v>
      </c>
      <c r="L992" s="1">
        <f>fact_events[[#This Row],[revenue_(before_promo)]]+fact_events[[#This Row],[revenue_(after_promo)]]</f>
        <v>10540</v>
      </c>
      <c r="M992" s="1">
        <f t="shared" si="108"/>
        <v>16</v>
      </c>
      <c r="N992" s="4">
        <f t="shared" si="109"/>
        <v>0.14814814814814814</v>
      </c>
      <c r="O992" s="1">
        <f t="shared" si="110"/>
        <v>-2852</v>
      </c>
      <c r="P992" s="5">
        <f t="shared" si="111"/>
        <v>-0.44148606811145513</v>
      </c>
      <c r="Q992" s="1" t="str">
        <f>VLOOKUP(B992,dim_stores[#All],2,FALSE)</f>
        <v>Chennai</v>
      </c>
      <c r="R992" s="1" t="str">
        <f>VLOOKUP(D992,dim_products[#All],3,FALSE)</f>
        <v>Personal Care</v>
      </c>
      <c r="S992" s="5"/>
    </row>
    <row r="993" spans="1:19" x14ac:dyDescent="0.25">
      <c r="A993" s="1" t="s">
        <v>1002</v>
      </c>
      <c r="B993" t="s">
        <v>91</v>
      </c>
      <c r="C993" t="s">
        <v>10</v>
      </c>
      <c r="D993" t="s">
        <v>61</v>
      </c>
      <c r="E993">
        <v>172</v>
      </c>
      <c r="F993" t="s">
        <v>54</v>
      </c>
      <c r="G993" s="1">
        <f t="shared" si="105"/>
        <v>115.23999999999998</v>
      </c>
      <c r="H993">
        <v>312</v>
      </c>
      <c r="I993" s="1">
        <f t="shared" si="106"/>
        <v>53664</v>
      </c>
      <c r="J993">
        <v>483</v>
      </c>
      <c r="K993" s="1">
        <f t="shared" si="107"/>
        <v>55660.919999999991</v>
      </c>
      <c r="L993" s="1">
        <f>fact_events[[#This Row],[revenue_(before_promo)]]+fact_events[[#This Row],[revenue_(after_promo)]]</f>
        <v>109324.91999999998</v>
      </c>
      <c r="M993" s="1">
        <f t="shared" si="108"/>
        <v>171</v>
      </c>
      <c r="N993" s="4">
        <f t="shared" si="109"/>
        <v>0.54807692307692313</v>
      </c>
      <c r="O993" s="1">
        <f t="shared" si="110"/>
        <v>1996.919999999991</v>
      </c>
      <c r="P993" s="5">
        <f t="shared" si="111"/>
        <v>0.30912074303405435</v>
      </c>
      <c r="Q993" s="1" t="str">
        <f>VLOOKUP(B993,dim_stores[#All],2,FALSE)</f>
        <v>Hyderabad</v>
      </c>
      <c r="R993" s="1" t="str">
        <f>VLOOKUP(D993,dim_products[#All],3,FALSE)</f>
        <v>Grocery &amp; Staples</v>
      </c>
      <c r="S993" s="5"/>
    </row>
    <row r="994" spans="1:19" x14ac:dyDescent="0.25">
      <c r="A994" s="1" t="s">
        <v>1003</v>
      </c>
      <c r="B994" t="s">
        <v>40</v>
      </c>
      <c r="C994" t="s">
        <v>15</v>
      </c>
      <c r="D994" t="s">
        <v>35</v>
      </c>
      <c r="E994">
        <v>350</v>
      </c>
      <c r="F994" t="s">
        <v>21</v>
      </c>
      <c r="G994" s="1">
        <f t="shared" si="105"/>
        <v>175</v>
      </c>
      <c r="H994">
        <v>45</v>
      </c>
      <c r="I994" s="1">
        <f t="shared" si="106"/>
        <v>15750</v>
      </c>
      <c r="J994">
        <v>148</v>
      </c>
      <c r="K994" s="1">
        <f t="shared" si="107"/>
        <v>25900</v>
      </c>
      <c r="L994" s="1">
        <f>fact_events[[#This Row],[revenue_(before_promo)]]+fact_events[[#This Row],[revenue_(after_promo)]]</f>
        <v>41650</v>
      </c>
      <c r="M994" s="1">
        <f t="shared" si="108"/>
        <v>103</v>
      </c>
      <c r="N994" s="4">
        <f t="shared" si="109"/>
        <v>2.2888888888888888</v>
      </c>
      <c r="O994" s="1">
        <f t="shared" si="110"/>
        <v>10150</v>
      </c>
      <c r="P994" s="5">
        <f t="shared" si="111"/>
        <v>1.5712074303405572</v>
      </c>
      <c r="Q994" s="1" t="str">
        <f>VLOOKUP(B994,dim_stores[#All],2,FALSE)</f>
        <v>Madurai</v>
      </c>
      <c r="R994" s="1" t="str">
        <f>VLOOKUP(D994,dim_products[#All],3,FALSE)</f>
        <v>Home Appliances</v>
      </c>
      <c r="S994" s="5"/>
    </row>
    <row r="995" spans="1:19" x14ac:dyDescent="0.25">
      <c r="A995" s="1" t="s">
        <v>1004</v>
      </c>
      <c r="B995" t="s">
        <v>99</v>
      </c>
      <c r="C995" t="s">
        <v>15</v>
      </c>
      <c r="D995" t="s">
        <v>24</v>
      </c>
      <c r="E995">
        <v>3000</v>
      </c>
      <c r="F995" t="s">
        <v>25</v>
      </c>
      <c r="G995" s="1">
        <f t="shared" si="105"/>
        <v>2500</v>
      </c>
      <c r="H995">
        <v>243</v>
      </c>
      <c r="I995" s="1">
        <f t="shared" si="106"/>
        <v>729000</v>
      </c>
      <c r="J995">
        <v>724</v>
      </c>
      <c r="K995" s="1">
        <f t="shared" si="107"/>
        <v>1810000</v>
      </c>
      <c r="L995" s="1">
        <f>fact_events[[#This Row],[revenue_(before_promo)]]+fact_events[[#This Row],[revenue_(after_promo)]]</f>
        <v>2539000</v>
      </c>
      <c r="M995" s="1">
        <f t="shared" si="108"/>
        <v>481</v>
      </c>
      <c r="N995" s="4">
        <f t="shared" si="109"/>
        <v>1.9794238683127572</v>
      </c>
      <c r="O995" s="1">
        <f t="shared" si="110"/>
        <v>1081000</v>
      </c>
      <c r="P995" s="5">
        <f t="shared" si="111"/>
        <v>167.3374613003096</v>
      </c>
      <c r="Q995" s="1" t="str">
        <f>VLOOKUP(B995,dim_stores[#All],2,FALSE)</f>
        <v>Coimbatore</v>
      </c>
      <c r="R995" s="1" t="str">
        <f>VLOOKUP(D995,dim_products[#All],3,FALSE)</f>
        <v>Combo1</v>
      </c>
      <c r="S995" s="5"/>
    </row>
    <row r="996" spans="1:19" x14ac:dyDescent="0.25">
      <c r="A996" s="1" t="s">
        <v>1005</v>
      </c>
      <c r="B996" t="s">
        <v>29</v>
      </c>
      <c r="C996" t="s">
        <v>10</v>
      </c>
      <c r="D996" t="s">
        <v>24</v>
      </c>
      <c r="E996">
        <v>3000</v>
      </c>
      <c r="F996" t="s">
        <v>25</v>
      </c>
      <c r="G996" s="1">
        <f t="shared" si="105"/>
        <v>2500</v>
      </c>
      <c r="H996">
        <v>109</v>
      </c>
      <c r="I996" s="1">
        <f t="shared" si="106"/>
        <v>327000</v>
      </c>
      <c r="J996">
        <v>249</v>
      </c>
      <c r="K996" s="1">
        <f t="shared" si="107"/>
        <v>622500</v>
      </c>
      <c r="L996" s="1">
        <f>fact_events[[#This Row],[revenue_(before_promo)]]+fact_events[[#This Row],[revenue_(after_promo)]]</f>
        <v>949500</v>
      </c>
      <c r="M996" s="1">
        <f t="shared" si="108"/>
        <v>140</v>
      </c>
      <c r="N996" s="4">
        <f t="shared" si="109"/>
        <v>1.2844036697247707</v>
      </c>
      <c r="O996" s="1">
        <f t="shared" si="110"/>
        <v>295500</v>
      </c>
      <c r="P996" s="5">
        <f t="shared" si="111"/>
        <v>45.743034055727556</v>
      </c>
      <c r="Q996" s="1" t="str">
        <f>VLOOKUP(B996,dim_stores[#All],2,FALSE)</f>
        <v>Bengaluru</v>
      </c>
      <c r="R996" s="1" t="str">
        <f>VLOOKUP(D996,dim_products[#All],3,FALSE)</f>
        <v>Combo1</v>
      </c>
      <c r="S996" s="5"/>
    </row>
    <row r="997" spans="1:19" x14ac:dyDescent="0.25">
      <c r="A997" s="1" t="s">
        <v>1481</v>
      </c>
      <c r="B997" t="s">
        <v>119</v>
      </c>
      <c r="C997" t="s">
        <v>10</v>
      </c>
      <c r="D997" t="s">
        <v>16</v>
      </c>
      <c r="E997">
        <v>200</v>
      </c>
      <c r="F997" t="s">
        <v>21</v>
      </c>
      <c r="G997" s="1">
        <f t="shared" si="105"/>
        <v>100</v>
      </c>
      <c r="H997">
        <v>384</v>
      </c>
      <c r="I997" s="1">
        <f t="shared" si="106"/>
        <v>76800</v>
      </c>
      <c r="J997">
        <v>1678</v>
      </c>
      <c r="K997" s="1">
        <f t="shared" si="107"/>
        <v>167800</v>
      </c>
      <c r="L997" s="1">
        <f>fact_events[[#This Row],[revenue_(before_promo)]]+fact_events[[#This Row],[revenue_(after_promo)]]</f>
        <v>244600</v>
      </c>
      <c r="M997" s="1">
        <f t="shared" si="108"/>
        <v>1294</v>
      </c>
      <c r="N997" s="4">
        <f t="shared" si="109"/>
        <v>3.3697916666666665</v>
      </c>
      <c r="O997" s="1">
        <f t="shared" si="110"/>
        <v>91000</v>
      </c>
      <c r="P997" s="5">
        <f t="shared" si="111"/>
        <v>14.086687306501547</v>
      </c>
      <c r="Q997" s="1" t="str">
        <f>VLOOKUP(B997,dim_stores[#All],2,FALSE)</f>
        <v>Chennai</v>
      </c>
      <c r="R997" s="1" t="str">
        <f>VLOOKUP(D997,dim_products[#All],3,FALSE)</f>
        <v>Grocery &amp; Staples</v>
      </c>
      <c r="S997" s="5"/>
    </row>
    <row r="998" spans="1:19" x14ac:dyDescent="0.25">
      <c r="A998" s="1" t="s">
        <v>1006</v>
      </c>
      <c r="B998" t="s">
        <v>110</v>
      </c>
      <c r="C998" t="s">
        <v>10</v>
      </c>
      <c r="D998" t="s">
        <v>53</v>
      </c>
      <c r="E998">
        <v>860</v>
      </c>
      <c r="F998" t="s">
        <v>54</v>
      </c>
      <c r="G998" s="1">
        <f t="shared" si="105"/>
        <v>576.19999999999993</v>
      </c>
      <c r="H998">
        <v>424</v>
      </c>
      <c r="I998" s="1">
        <f t="shared" si="106"/>
        <v>364640</v>
      </c>
      <c r="J998">
        <v>580</v>
      </c>
      <c r="K998" s="1">
        <f t="shared" si="107"/>
        <v>334195.99999999994</v>
      </c>
      <c r="L998" s="1">
        <f>fact_events[[#This Row],[revenue_(before_promo)]]+fact_events[[#This Row],[revenue_(after_promo)]]</f>
        <v>698836</v>
      </c>
      <c r="M998" s="1">
        <f t="shared" si="108"/>
        <v>156</v>
      </c>
      <c r="N998" s="4">
        <f t="shared" si="109"/>
        <v>0.36792452830188677</v>
      </c>
      <c r="O998" s="1">
        <f t="shared" si="110"/>
        <v>-30444.000000000058</v>
      </c>
      <c r="P998" s="5">
        <f t="shared" si="111"/>
        <v>-4.7126934984520217</v>
      </c>
      <c r="Q998" s="1" t="str">
        <f>VLOOKUP(B998,dim_stores[#All],2,FALSE)</f>
        <v>Chennai</v>
      </c>
      <c r="R998" s="1" t="str">
        <f>VLOOKUP(D998,dim_products[#All],3,FALSE)</f>
        <v>Grocery &amp; Staples</v>
      </c>
      <c r="S998" s="5"/>
    </row>
    <row r="999" spans="1:19" x14ac:dyDescent="0.25">
      <c r="A999" s="1" t="s">
        <v>1007</v>
      </c>
      <c r="B999" t="s">
        <v>14</v>
      </c>
      <c r="C999" t="s">
        <v>10</v>
      </c>
      <c r="D999" t="s">
        <v>24</v>
      </c>
      <c r="E999">
        <v>3000</v>
      </c>
      <c r="F999" t="s">
        <v>25</v>
      </c>
      <c r="G999" s="1">
        <f t="shared" si="105"/>
        <v>2500</v>
      </c>
      <c r="H999">
        <v>126</v>
      </c>
      <c r="I999" s="1">
        <f t="shared" si="106"/>
        <v>378000</v>
      </c>
      <c r="J999">
        <v>278</v>
      </c>
      <c r="K999" s="1">
        <f t="shared" si="107"/>
        <v>695000</v>
      </c>
      <c r="L999" s="1">
        <f>fact_events[[#This Row],[revenue_(before_promo)]]+fact_events[[#This Row],[revenue_(after_promo)]]</f>
        <v>1073000</v>
      </c>
      <c r="M999" s="1">
        <f t="shared" si="108"/>
        <v>152</v>
      </c>
      <c r="N999" s="4">
        <f t="shared" si="109"/>
        <v>1.2063492063492063</v>
      </c>
      <c r="O999" s="1">
        <f t="shared" si="110"/>
        <v>317000</v>
      </c>
      <c r="P999" s="5">
        <f t="shared" si="111"/>
        <v>49.071207430340557</v>
      </c>
      <c r="Q999" s="1" t="str">
        <f>VLOOKUP(B999,dim_stores[#All],2,FALSE)</f>
        <v>Bengaluru</v>
      </c>
      <c r="R999" s="1" t="str">
        <f>VLOOKUP(D999,dim_products[#All],3,FALSE)</f>
        <v>Combo1</v>
      </c>
      <c r="S999" s="5"/>
    </row>
    <row r="1000" spans="1:19" x14ac:dyDescent="0.25">
      <c r="A1000" s="1" t="s">
        <v>1008</v>
      </c>
      <c r="B1000" t="s">
        <v>67</v>
      </c>
      <c r="C1000" t="s">
        <v>10</v>
      </c>
      <c r="D1000" t="s">
        <v>35</v>
      </c>
      <c r="E1000">
        <v>350</v>
      </c>
      <c r="F1000" t="s">
        <v>21</v>
      </c>
      <c r="G1000" s="1">
        <f t="shared" si="105"/>
        <v>175</v>
      </c>
      <c r="H1000">
        <v>129</v>
      </c>
      <c r="I1000" s="1">
        <f t="shared" si="106"/>
        <v>45150</v>
      </c>
      <c r="J1000">
        <v>528</v>
      </c>
      <c r="K1000" s="1">
        <f t="shared" si="107"/>
        <v>92400</v>
      </c>
      <c r="L1000" s="1">
        <f>fact_events[[#This Row],[revenue_(before_promo)]]+fact_events[[#This Row],[revenue_(after_promo)]]</f>
        <v>137550</v>
      </c>
      <c r="M1000" s="1">
        <f t="shared" si="108"/>
        <v>399</v>
      </c>
      <c r="N1000" s="4">
        <f t="shared" si="109"/>
        <v>3.0930232558139537</v>
      </c>
      <c r="O1000" s="1">
        <f t="shared" si="110"/>
        <v>47250</v>
      </c>
      <c r="P1000" s="5">
        <f t="shared" si="111"/>
        <v>7.3142414860681111</v>
      </c>
      <c r="Q1000" s="1" t="str">
        <f>VLOOKUP(B1000,dim_stores[#All],2,FALSE)</f>
        <v>Bengaluru</v>
      </c>
      <c r="R1000" s="1" t="str">
        <f>VLOOKUP(D1000,dim_products[#All],3,FALSE)</f>
        <v>Home Appliances</v>
      </c>
      <c r="S1000" s="5"/>
    </row>
    <row r="1001" spans="1:19" x14ac:dyDescent="0.25">
      <c r="A1001" s="1" t="s">
        <v>1009</v>
      </c>
      <c r="B1001" t="s">
        <v>37</v>
      </c>
      <c r="C1001" t="s">
        <v>10</v>
      </c>
      <c r="D1001" t="s">
        <v>85</v>
      </c>
      <c r="E1001">
        <v>90</v>
      </c>
      <c r="F1001" t="s">
        <v>17</v>
      </c>
      <c r="G1001" s="1">
        <f t="shared" si="105"/>
        <v>67.5</v>
      </c>
      <c r="H1001">
        <v>46</v>
      </c>
      <c r="I1001" s="1">
        <f t="shared" si="106"/>
        <v>4140</v>
      </c>
      <c r="J1001">
        <v>38</v>
      </c>
      <c r="K1001" s="1">
        <f t="shared" si="107"/>
        <v>2565</v>
      </c>
      <c r="L1001" s="1">
        <f>fact_events[[#This Row],[revenue_(before_promo)]]+fact_events[[#This Row],[revenue_(after_promo)]]</f>
        <v>6705</v>
      </c>
      <c r="M1001" s="1">
        <f t="shared" si="108"/>
        <v>-8</v>
      </c>
      <c r="N1001" s="4">
        <f t="shared" si="109"/>
        <v>-0.17391304347826086</v>
      </c>
      <c r="O1001" s="1">
        <f t="shared" si="110"/>
        <v>-1575</v>
      </c>
      <c r="P1001" s="5">
        <f t="shared" si="111"/>
        <v>-0.24380804953560373</v>
      </c>
      <c r="Q1001" s="1" t="str">
        <f>VLOOKUP(B1001,dim_stores[#All],2,FALSE)</f>
        <v>Coimbatore</v>
      </c>
      <c r="R1001" s="1" t="str">
        <f>VLOOKUP(D1001,dim_products[#All],3,FALSE)</f>
        <v>Personal Care</v>
      </c>
      <c r="S1001" s="5"/>
    </row>
    <row r="1002" spans="1:19" x14ac:dyDescent="0.25">
      <c r="A1002" s="1" t="s">
        <v>1010</v>
      </c>
      <c r="B1002" t="s">
        <v>161</v>
      </c>
      <c r="C1002" t="s">
        <v>15</v>
      </c>
      <c r="D1002" t="s">
        <v>24</v>
      </c>
      <c r="E1002">
        <v>3000</v>
      </c>
      <c r="F1002" t="s">
        <v>25</v>
      </c>
      <c r="G1002" s="1">
        <f t="shared" si="105"/>
        <v>2500</v>
      </c>
      <c r="H1002">
        <v>393</v>
      </c>
      <c r="I1002" s="1">
        <f t="shared" si="106"/>
        <v>1179000</v>
      </c>
      <c r="J1002">
        <v>1375</v>
      </c>
      <c r="K1002" s="1">
        <f t="shared" si="107"/>
        <v>3437500</v>
      </c>
      <c r="L1002" s="1">
        <f>fact_events[[#This Row],[revenue_(before_promo)]]+fact_events[[#This Row],[revenue_(after_promo)]]</f>
        <v>4616500</v>
      </c>
      <c r="M1002" s="1">
        <f t="shared" si="108"/>
        <v>982</v>
      </c>
      <c r="N1002" s="4">
        <f t="shared" si="109"/>
        <v>2.4987277353689565</v>
      </c>
      <c r="O1002" s="1">
        <f t="shared" si="110"/>
        <v>2258500</v>
      </c>
      <c r="P1002" s="5">
        <f t="shared" si="111"/>
        <v>349.61300309597522</v>
      </c>
      <c r="Q1002" s="1" t="str">
        <f>VLOOKUP(B1002,dim_stores[#All],2,FALSE)</f>
        <v>Chennai</v>
      </c>
      <c r="R1002" s="1" t="str">
        <f>VLOOKUP(D1002,dim_products[#All],3,FALSE)</f>
        <v>Combo1</v>
      </c>
      <c r="S1002" s="5"/>
    </row>
    <row r="1003" spans="1:19" x14ac:dyDescent="0.25">
      <c r="A1003" s="1" t="s">
        <v>1011</v>
      </c>
      <c r="B1003" t="s">
        <v>103</v>
      </c>
      <c r="C1003" t="s">
        <v>10</v>
      </c>
      <c r="D1003" t="s">
        <v>11</v>
      </c>
      <c r="E1003">
        <v>190</v>
      </c>
      <c r="F1003" t="s">
        <v>12</v>
      </c>
      <c r="G1003" s="1">
        <f t="shared" si="105"/>
        <v>95</v>
      </c>
      <c r="H1003">
        <v>37</v>
      </c>
      <c r="I1003" s="1">
        <f t="shared" si="106"/>
        <v>7030</v>
      </c>
      <c r="J1003">
        <v>41</v>
      </c>
      <c r="K1003" s="1">
        <f t="shared" si="107"/>
        <v>3895</v>
      </c>
      <c r="L1003" s="1">
        <f>fact_events[[#This Row],[revenue_(before_promo)]]+fact_events[[#This Row],[revenue_(after_promo)]]</f>
        <v>10925</v>
      </c>
      <c r="M1003" s="1">
        <f t="shared" si="108"/>
        <v>4</v>
      </c>
      <c r="N1003" s="4">
        <f t="shared" si="109"/>
        <v>0.10810810810810811</v>
      </c>
      <c r="O1003" s="1">
        <f t="shared" si="110"/>
        <v>-3135</v>
      </c>
      <c r="P1003" s="5">
        <f t="shared" si="111"/>
        <v>-0.48529411764705882</v>
      </c>
      <c r="Q1003" s="1" t="str">
        <f>VLOOKUP(B1003,dim_stores[#All],2,FALSE)</f>
        <v>Hyderabad</v>
      </c>
      <c r="R1003" s="1" t="str">
        <f>VLOOKUP(D1003,dim_products[#All],3,FALSE)</f>
        <v>Personal Care</v>
      </c>
      <c r="S1003" s="5"/>
    </row>
    <row r="1004" spans="1:19" x14ac:dyDescent="0.25">
      <c r="A1004" s="1" t="s">
        <v>1012</v>
      </c>
      <c r="B1004" t="s">
        <v>78</v>
      </c>
      <c r="C1004" t="s">
        <v>15</v>
      </c>
      <c r="D1004" t="s">
        <v>35</v>
      </c>
      <c r="E1004">
        <v>350</v>
      </c>
      <c r="F1004" t="s">
        <v>21</v>
      </c>
      <c r="G1004" s="1">
        <f t="shared" si="105"/>
        <v>175</v>
      </c>
      <c r="H1004">
        <v>56</v>
      </c>
      <c r="I1004" s="1">
        <f t="shared" si="106"/>
        <v>19600</v>
      </c>
      <c r="J1004">
        <v>168</v>
      </c>
      <c r="K1004" s="1">
        <f t="shared" si="107"/>
        <v>29400</v>
      </c>
      <c r="L1004" s="1">
        <f>fact_events[[#This Row],[revenue_(before_promo)]]+fact_events[[#This Row],[revenue_(after_promo)]]</f>
        <v>49000</v>
      </c>
      <c r="M1004" s="1">
        <f t="shared" si="108"/>
        <v>112</v>
      </c>
      <c r="N1004" s="4">
        <f t="shared" si="109"/>
        <v>2</v>
      </c>
      <c r="O1004" s="1">
        <f t="shared" si="110"/>
        <v>9800</v>
      </c>
      <c r="P1004" s="5">
        <f t="shared" si="111"/>
        <v>1.5170278637770898</v>
      </c>
      <c r="Q1004" s="1" t="str">
        <f>VLOOKUP(B1004,dim_stores[#All],2,FALSE)</f>
        <v>Mysuru</v>
      </c>
      <c r="R1004" s="1" t="str">
        <f>VLOOKUP(D1004,dim_products[#All],3,FALSE)</f>
        <v>Home Appliances</v>
      </c>
      <c r="S1004" s="5"/>
    </row>
    <row r="1005" spans="1:19" x14ac:dyDescent="0.25">
      <c r="A1005" s="1" t="s">
        <v>1013</v>
      </c>
      <c r="B1005" t="s">
        <v>95</v>
      </c>
      <c r="C1005" t="s">
        <v>15</v>
      </c>
      <c r="D1005" t="s">
        <v>20</v>
      </c>
      <c r="E1005">
        <v>300</v>
      </c>
      <c r="F1005" t="s">
        <v>21</v>
      </c>
      <c r="G1005" s="1">
        <f t="shared" si="105"/>
        <v>150</v>
      </c>
      <c r="H1005">
        <v>64</v>
      </c>
      <c r="I1005" s="1">
        <f t="shared" si="106"/>
        <v>19200</v>
      </c>
      <c r="J1005">
        <v>211</v>
      </c>
      <c r="K1005" s="1">
        <f t="shared" si="107"/>
        <v>31650</v>
      </c>
      <c r="L1005" s="1">
        <f>fact_events[[#This Row],[revenue_(before_promo)]]+fact_events[[#This Row],[revenue_(after_promo)]]</f>
        <v>50850</v>
      </c>
      <c r="M1005" s="1">
        <f t="shared" si="108"/>
        <v>147</v>
      </c>
      <c r="N1005" s="4">
        <f t="shared" si="109"/>
        <v>2.296875</v>
      </c>
      <c r="O1005" s="1">
        <f t="shared" si="110"/>
        <v>12450</v>
      </c>
      <c r="P1005" s="5">
        <f t="shared" si="111"/>
        <v>1.9272445820433437</v>
      </c>
      <c r="Q1005" s="1" t="str">
        <f>VLOOKUP(B1005,dim_stores[#All],2,FALSE)</f>
        <v>Hyderabad</v>
      </c>
      <c r="R1005" s="1" t="str">
        <f>VLOOKUP(D1005,dim_products[#All],3,FALSE)</f>
        <v>Home Care</v>
      </c>
      <c r="S1005" s="5"/>
    </row>
    <row r="1006" spans="1:19" x14ac:dyDescent="0.25">
      <c r="A1006" s="1" t="s">
        <v>1014</v>
      </c>
      <c r="B1006" t="s">
        <v>9</v>
      </c>
      <c r="C1006" t="s">
        <v>10</v>
      </c>
      <c r="D1006" t="s">
        <v>61</v>
      </c>
      <c r="E1006">
        <v>172</v>
      </c>
      <c r="F1006" t="s">
        <v>54</v>
      </c>
      <c r="G1006" s="1">
        <f t="shared" si="105"/>
        <v>115.23999999999998</v>
      </c>
      <c r="H1006">
        <v>196</v>
      </c>
      <c r="I1006" s="1">
        <f t="shared" si="106"/>
        <v>33712</v>
      </c>
      <c r="J1006">
        <v>307</v>
      </c>
      <c r="K1006" s="1">
        <f t="shared" si="107"/>
        <v>35378.679999999993</v>
      </c>
      <c r="L1006" s="1">
        <f>fact_events[[#This Row],[revenue_(before_promo)]]+fact_events[[#This Row],[revenue_(after_promo)]]</f>
        <v>69090.679999999993</v>
      </c>
      <c r="M1006" s="1">
        <f t="shared" si="108"/>
        <v>111</v>
      </c>
      <c r="N1006" s="4">
        <f t="shared" si="109"/>
        <v>0.56632653061224492</v>
      </c>
      <c r="O1006" s="1">
        <f t="shared" si="110"/>
        <v>1666.679999999993</v>
      </c>
      <c r="P1006" s="5">
        <f t="shared" si="111"/>
        <v>0.2579999999999989</v>
      </c>
      <c r="Q1006" s="1" t="str">
        <f>VLOOKUP(B1006,dim_stores[#All],2,FALSE)</f>
        <v>Coimbatore</v>
      </c>
      <c r="R1006" s="1" t="str">
        <f>VLOOKUP(D1006,dim_products[#All],3,FALSE)</f>
        <v>Grocery &amp; Staples</v>
      </c>
      <c r="S1006" s="5"/>
    </row>
    <row r="1007" spans="1:19" x14ac:dyDescent="0.25">
      <c r="A1007" s="1" t="s">
        <v>1015</v>
      </c>
      <c r="B1007" t="s">
        <v>107</v>
      </c>
      <c r="C1007" t="s">
        <v>10</v>
      </c>
      <c r="D1007" t="s">
        <v>53</v>
      </c>
      <c r="E1007">
        <v>860</v>
      </c>
      <c r="F1007" t="s">
        <v>54</v>
      </c>
      <c r="G1007" s="1">
        <f t="shared" si="105"/>
        <v>576.19999999999993</v>
      </c>
      <c r="H1007">
        <v>399</v>
      </c>
      <c r="I1007" s="1">
        <f t="shared" si="106"/>
        <v>343140</v>
      </c>
      <c r="J1007">
        <v>586</v>
      </c>
      <c r="K1007" s="1">
        <f t="shared" si="107"/>
        <v>337653.19999999995</v>
      </c>
      <c r="L1007" s="1">
        <f>fact_events[[#This Row],[revenue_(before_promo)]]+fact_events[[#This Row],[revenue_(after_promo)]]</f>
        <v>680793.2</v>
      </c>
      <c r="M1007" s="1">
        <f t="shared" si="108"/>
        <v>187</v>
      </c>
      <c r="N1007" s="4">
        <f t="shared" si="109"/>
        <v>0.46867167919799496</v>
      </c>
      <c r="O1007" s="1">
        <f t="shared" si="110"/>
        <v>-5486.8000000000466</v>
      </c>
      <c r="P1007" s="5">
        <f t="shared" si="111"/>
        <v>-0.84934984520124557</v>
      </c>
      <c r="Q1007" s="1" t="str">
        <f>VLOOKUP(B1007,dim_stores[#All],2,FALSE)</f>
        <v>Coimbatore</v>
      </c>
      <c r="R1007" s="1" t="str">
        <f>VLOOKUP(D1007,dim_products[#All],3,FALSE)</f>
        <v>Grocery &amp; Staples</v>
      </c>
      <c r="S1007" s="5"/>
    </row>
    <row r="1008" spans="1:19" x14ac:dyDescent="0.25">
      <c r="A1008" s="1" t="s">
        <v>1016</v>
      </c>
      <c r="B1008" t="s">
        <v>19</v>
      </c>
      <c r="C1008" t="s">
        <v>10</v>
      </c>
      <c r="D1008" t="s">
        <v>32</v>
      </c>
      <c r="E1008">
        <v>50</v>
      </c>
      <c r="F1008" t="s">
        <v>17</v>
      </c>
      <c r="G1008" s="1">
        <f t="shared" si="105"/>
        <v>37.5</v>
      </c>
      <c r="H1008">
        <v>18</v>
      </c>
      <c r="I1008" s="1">
        <f t="shared" si="106"/>
        <v>900</v>
      </c>
      <c r="J1008">
        <v>16</v>
      </c>
      <c r="K1008" s="1">
        <f t="shared" si="107"/>
        <v>600</v>
      </c>
      <c r="L1008" s="1">
        <f>fact_events[[#This Row],[revenue_(before_promo)]]+fact_events[[#This Row],[revenue_(after_promo)]]</f>
        <v>1500</v>
      </c>
      <c r="M1008" s="1">
        <f t="shared" si="108"/>
        <v>-2</v>
      </c>
      <c r="N1008" s="4">
        <f t="shared" si="109"/>
        <v>-0.1111111111111111</v>
      </c>
      <c r="O1008" s="1">
        <f t="shared" si="110"/>
        <v>-300</v>
      </c>
      <c r="P1008" s="5">
        <f t="shared" si="111"/>
        <v>-4.6439628482972138E-2</v>
      </c>
      <c r="Q1008" s="1" t="str">
        <f>VLOOKUP(B1008,dim_stores[#All],2,FALSE)</f>
        <v>Vijayawada</v>
      </c>
      <c r="R1008" s="1" t="str">
        <f>VLOOKUP(D1008,dim_products[#All],3,FALSE)</f>
        <v>Personal Care</v>
      </c>
      <c r="S1008" s="5"/>
    </row>
    <row r="1009" spans="1:19" x14ac:dyDescent="0.25">
      <c r="A1009" s="1" t="s">
        <v>1017</v>
      </c>
      <c r="B1009" t="s">
        <v>37</v>
      </c>
      <c r="C1009" t="s">
        <v>10</v>
      </c>
      <c r="D1009" t="s">
        <v>53</v>
      </c>
      <c r="E1009">
        <v>860</v>
      </c>
      <c r="F1009" t="s">
        <v>54</v>
      </c>
      <c r="G1009" s="1">
        <f t="shared" si="105"/>
        <v>576.19999999999993</v>
      </c>
      <c r="H1009">
        <v>396</v>
      </c>
      <c r="I1009" s="1">
        <f t="shared" si="106"/>
        <v>340560</v>
      </c>
      <c r="J1009">
        <v>558</v>
      </c>
      <c r="K1009" s="1">
        <f t="shared" si="107"/>
        <v>321519.59999999998</v>
      </c>
      <c r="L1009" s="1">
        <f>fact_events[[#This Row],[revenue_(before_promo)]]+fact_events[[#This Row],[revenue_(after_promo)]]</f>
        <v>662079.6</v>
      </c>
      <c r="M1009" s="1">
        <f t="shared" si="108"/>
        <v>162</v>
      </c>
      <c r="N1009" s="4">
        <f t="shared" si="109"/>
        <v>0.40909090909090912</v>
      </c>
      <c r="O1009" s="1">
        <f t="shared" si="110"/>
        <v>-19040.400000000023</v>
      </c>
      <c r="P1009" s="5">
        <f t="shared" si="111"/>
        <v>-2.947430340557279</v>
      </c>
      <c r="Q1009" s="1" t="str">
        <f>VLOOKUP(B1009,dim_stores[#All],2,FALSE)</f>
        <v>Coimbatore</v>
      </c>
      <c r="R1009" s="1" t="str">
        <f>VLOOKUP(D1009,dim_products[#All],3,FALSE)</f>
        <v>Grocery &amp; Staples</v>
      </c>
      <c r="S1009" s="5"/>
    </row>
    <row r="1010" spans="1:19" x14ac:dyDescent="0.25">
      <c r="A1010" s="1" t="s">
        <v>1018</v>
      </c>
      <c r="B1010" t="s">
        <v>110</v>
      </c>
      <c r="C1010" t="s">
        <v>15</v>
      </c>
      <c r="D1010" t="s">
        <v>32</v>
      </c>
      <c r="E1010">
        <v>65</v>
      </c>
      <c r="F1010" t="s">
        <v>12</v>
      </c>
      <c r="G1010" s="1">
        <f t="shared" si="105"/>
        <v>32.5</v>
      </c>
      <c r="H1010">
        <v>126</v>
      </c>
      <c r="I1010" s="1">
        <f t="shared" si="106"/>
        <v>8190</v>
      </c>
      <c r="J1010">
        <v>167</v>
      </c>
      <c r="K1010" s="1">
        <f t="shared" si="107"/>
        <v>5427.5</v>
      </c>
      <c r="L1010" s="1">
        <f>fact_events[[#This Row],[revenue_(before_promo)]]+fact_events[[#This Row],[revenue_(after_promo)]]</f>
        <v>13617.5</v>
      </c>
      <c r="M1010" s="1">
        <f t="shared" si="108"/>
        <v>41</v>
      </c>
      <c r="N1010" s="4">
        <f t="shared" si="109"/>
        <v>0.32539682539682541</v>
      </c>
      <c r="O1010" s="1">
        <f t="shared" si="110"/>
        <v>-2762.5</v>
      </c>
      <c r="P1010" s="5">
        <f t="shared" si="111"/>
        <v>-0.42763157894736842</v>
      </c>
      <c r="Q1010" s="1" t="str">
        <f>VLOOKUP(B1010,dim_stores[#All],2,FALSE)</f>
        <v>Chennai</v>
      </c>
      <c r="R1010" s="1" t="str">
        <f>VLOOKUP(D1010,dim_products[#All],3,FALSE)</f>
        <v>Personal Care</v>
      </c>
      <c r="S1010" s="5"/>
    </row>
    <row r="1011" spans="1:19" x14ac:dyDescent="0.25">
      <c r="A1011" s="1" t="s">
        <v>1019</v>
      </c>
      <c r="B1011" t="s">
        <v>123</v>
      </c>
      <c r="C1011" t="s">
        <v>10</v>
      </c>
      <c r="D1011" t="s">
        <v>32</v>
      </c>
      <c r="E1011">
        <v>50</v>
      </c>
      <c r="F1011" t="s">
        <v>17</v>
      </c>
      <c r="G1011" s="1">
        <f t="shared" si="105"/>
        <v>37.5</v>
      </c>
      <c r="H1011">
        <v>28</v>
      </c>
      <c r="I1011" s="1">
        <f t="shared" si="106"/>
        <v>1400</v>
      </c>
      <c r="J1011">
        <v>24</v>
      </c>
      <c r="K1011" s="1">
        <f t="shared" si="107"/>
        <v>900</v>
      </c>
      <c r="L1011" s="1">
        <f>fact_events[[#This Row],[revenue_(before_promo)]]+fact_events[[#This Row],[revenue_(after_promo)]]</f>
        <v>2300</v>
      </c>
      <c r="M1011" s="1">
        <f t="shared" si="108"/>
        <v>-4</v>
      </c>
      <c r="N1011" s="4">
        <f t="shared" si="109"/>
        <v>-0.14285714285714285</v>
      </c>
      <c r="O1011" s="1">
        <f t="shared" si="110"/>
        <v>-500</v>
      </c>
      <c r="P1011" s="5">
        <f t="shared" si="111"/>
        <v>-7.7399380804953566E-2</v>
      </c>
      <c r="Q1011" s="1" t="str">
        <f>VLOOKUP(B1011,dim_stores[#All],2,FALSE)</f>
        <v>Bengaluru</v>
      </c>
      <c r="R1011" s="1" t="str">
        <f>VLOOKUP(D1011,dim_products[#All],3,FALSE)</f>
        <v>Personal Care</v>
      </c>
      <c r="S1011" s="5"/>
    </row>
    <row r="1012" spans="1:19" x14ac:dyDescent="0.25">
      <c r="A1012" s="1" t="s">
        <v>1020</v>
      </c>
      <c r="B1012" t="s">
        <v>174</v>
      </c>
      <c r="C1012" t="s">
        <v>10</v>
      </c>
      <c r="D1012" t="s">
        <v>32</v>
      </c>
      <c r="E1012">
        <v>50</v>
      </c>
      <c r="F1012" t="s">
        <v>17</v>
      </c>
      <c r="G1012" s="1">
        <f t="shared" si="105"/>
        <v>37.5</v>
      </c>
      <c r="H1012">
        <v>15</v>
      </c>
      <c r="I1012" s="1">
        <f t="shared" si="106"/>
        <v>750</v>
      </c>
      <c r="J1012">
        <v>14</v>
      </c>
      <c r="K1012" s="1">
        <f t="shared" si="107"/>
        <v>525</v>
      </c>
      <c r="L1012" s="1">
        <f>fact_events[[#This Row],[revenue_(before_promo)]]+fact_events[[#This Row],[revenue_(after_promo)]]</f>
        <v>1275</v>
      </c>
      <c r="M1012" s="1">
        <f t="shared" si="108"/>
        <v>-1</v>
      </c>
      <c r="N1012" s="4">
        <f t="shared" si="109"/>
        <v>-6.6666666666666666E-2</v>
      </c>
      <c r="O1012" s="1">
        <f t="shared" si="110"/>
        <v>-225</v>
      </c>
      <c r="P1012" s="5">
        <f t="shared" si="111"/>
        <v>-3.4829721362229102E-2</v>
      </c>
      <c r="Q1012" s="1" t="str">
        <f>VLOOKUP(B1012,dim_stores[#All],2,FALSE)</f>
        <v>Trivandrum</v>
      </c>
      <c r="R1012" s="1" t="str">
        <f>VLOOKUP(D1012,dim_products[#All],3,FALSE)</f>
        <v>Personal Care</v>
      </c>
      <c r="S1012" s="5"/>
    </row>
    <row r="1013" spans="1:19" x14ac:dyDescent="0.25">
      <c r="A1013" s="1" t="s">
        <v>1021</v>
      </c>
      <c r="B1013" t="s">
        <v>58</v>
      </c>
      <c r="C1013" t="s">
        <v>15</v>
      </c>
      <c r="D1013" t="s">
        <v>11</v>
      </c>
      <c r="E1013">
        <v>190</v>
      </c>
      <c r="F1013" t="s">
        <v>12</v>
      </c>
      <c r="G1013" s="1">
        <f t="shared" si="105"/>
        <v>95</v>
      </c>
      <c r="H1013">
        <v>78</v>
      </c>
      <c r="I1013" s="1">
        <f t="shared" si="106"/>
        <v>14820</v>
      </c>
      <c r="J1013">
        <v>92</v>
      </c>
      <c r="K1013" s="1">
        <f t="shared" si="107"/>
        <v>8740</v>
      </c>
      <c r="L1013" s="1">
        <f>fact_events[[#This Row],[revenue_(before_promo)]]+fact_events[[#This Row],[revenue_(after_promo)]]</f>
        <v>23560</v>
      </c>
      <c r="M1013" s="1">
        <f t="shared" si="108"/>
        <v>14</v>
      </c>
      <c r="N1013" s="4">
        <f t="shared" si="109"/>
        <v>0.17948717948717949</v>
      </c>
      <c r="O1013" s="1">
        <f t="shared" si="110"/>
        <v>-6080</v>
      </c>
      <c r="P1013" s="5">
        <f t="shared" si="111"/>
        <v>-0.94117647058823528</v>
      </c>
      <c r="Q1013" s="1" t="str">
        <f>VLOOKUP(B1013,dim_stores[#All],2,FALSE)</f>
        <v>Chennai</v>
      </c>
      <c r="R1013" s="1" t="str">
        <f>VLOOKUP(D1013,dim_products[#All],3,FALSE)</f>
        <v>Personal Care</v>
      </c>
      <c r="S1013" s="5"/>
    </row>
    <row r="1014" spans="1:19" x14ac:dyDescent="0.25">
      <c r="A1014" s="1" t="s">
        <v>1022</v>
      </c>
      <c r="B1014" t="s">
        <v>142</v>
      </c>
      <c r="C1014" t="s">
        <v>10</v>
      </c>
      <c r="D1014" t="s">
        <v>68</v>
      </c>
      <c r="E1014">
        <v>1020</v>
      </c>
      <c r="F1014" t="s">
        <v>21</v>
      </c>
      <c r="G1014" s="1">
        <f t="shared" si="105"/>
        <v>510</v>
      </c>
      <c r="H1014">
        <v>63</v>
      </c>
      <c r="I1014" s="1">
        <f t="shared" si="106"/>
        <v>64260</v>
      </c>
      <c r="J1014">
        <v>244</v>
      </c>
      <c r="K1014" s="1">
        <f t="shared" si="107"/>
        <v>124440</v>
      </c>
      <c r="L1014" s="1">
        <f>fact_events[[#This Row],[revenue_(before_promo)]]+fact_events[[#This Row],[revenue_(after_promo)]]</f>
        <v>188700</v>
      </c>
      <c r="M1014" s="1">
        <f t="shared" si="108"/>
        <v>181</v>
      </c>
      <c r="N1014" s="4">
        <f t="shared" si="109"/>
        <v>2.873015873015873</v>
      </c>
      <c r="O1014" s="1">
        <f t="shared" si="110"/>
        <v>60180</v>
      </c>
      <c r="P1014" s="5">
        <f t="shared" si="111"/>
        <v>9.3157894736842106</v>
      </c>
      <c r="Q1014" s="1" t="str">
        <f>VLOOKUP(B1014,dim_stores[#All],2,FALSE)</f>
        <v>Madurai</v>
      </c>
      <c r="R1014" s="1" t="str">
        <f>VLOOKUP(D1014,dim_products[#All],3,FALSE)</f>
        <v>Home Appliances</v>
      </c>
      <c r="S1014" s="5"/>
    </row>
    <row r="1015" spans="1:19" x14ac:dyDescent="0.25">
      <c r="A1015" s="1" t="s">
        <v>1023</v>
      </c>
      <c r="B1015" t="s">
        <v>193</v>
      </c>
      <c r="C1015" t="s">
        <v>10</v>
      </c>
      <c r="D1015" t="s">
        <v>16</v>
      </c>
      <c r="E1015">
        <v>200</v>
      </c>
      <c r="F1015" t="s">
        <v>21</v>
      </c>
      <c r="G1015" s="1">
        <f t="shared" si="105"/>
        <v>100</v>
      </c>
      <c r="H1015">
        <v>307</v>
      </c>
      <c r="I1015" s="1">
        <f t="shared" si="106"/>
        <v>61400</v>
      </c>
      <c r="J1015">
        <v>1200</v>
      </c>
      <c r="K1015" s="1">
        <f t="shared" si="107"/>
        <v>120000</v>
      </c>
      <c r="L1015" s="1">
        <f>fact_events[[#This Row],[revenue_(before_promo)]]+fact_events[[#This Row],[revenue_(after_promo)]]</f>
        <v>181400</v>
      </c>
      <c r="M1015" s="1">
        <f t="shared" si="108"/>
        <v>893</v>
      </c>
      <c r="N1015" s="4">
        <f t="shared" si="109"/>
        <v>2.9087947882736156</v>
      </c>
      <c r="O1015" s="1">
        <f t="shared" si="110"/>
        <v>58600</v>
      </c>
      <c r="P1015" s="5">
        <f t="shared" si="111"/>
        <v>9.0712074303405572</v>
      </c>
      <c r="Q1015" s="1" t="str">
        <f>VLOOKUP(B1015,dim_stores[#All],2,FALSE)</f>
        <v>Bengaluru</v>
      </c>
      <c r="R1015" s="1" t="str">
        <f>VLOOKUP(D1015,dim_products[#All],3,FALSE)</f>
        <v>Grocery &amp; Staples</v>
      </c>
      <c r="S1015" s="5"/>
    </row>
    <row r="1016" spans="1:19" x14ac:dyDescent="0.25">
      <c r="A1016" s="1" t="s">
        <v>1024</v>
      </c>
      <c r="B1016" t="s">
        <v>63</v>
      </c>
      <c r="C1016" t="s">
        <v>10</v>
      </c>
      <c r="D1016" t="s">
        <v>20</v>
      </c>
      <c r="E1016">
        <v>300</v>
      </c>
      <c r="F1016" t="s">
        <v>21</v>
      </c>
      <c r="G1016" s="1">
        <f t="shared" si="105"/>
        <v>150</v>
      </c>
      <c r="H1016">
        <v>27</v>
      </c>
      <c r="I1016" s="1">
        <f t="shared" si="106"/>
        <v>8100</v>
      </c>
      <c r="J1016">
        <v>107</v>
      </c>
      <c r="K1016" s="1">
        <f t="shared" si="107"/>
        <v>16050</v>
      </c>
      <c r="L1016" s="1">
        <f>fact_events[[#This Row],[revenue_(before_promo)]]+fact_events[[#This Row],[revenue_(after_promo)]]</f>
        <v>24150</v>
      </c>
      <c r="M1016" s="1">
        <f t="shared" si="108"/>
        <v>80</v>
      </c>
      <c r="N1016" s="4">
        <f t="shared" si="109"/>
        <v>2.9629629629629628</v>
      </c>
      <c r="O1016" s="1">
        <f t="shared" si="110"/>
        <v>7950</v>
      </c>
      <c r="P1016" s="5">
        <f t="shared" si="111"/>
        <v>1.2306501547987616</v>
      </c>
      <c r="Q1016" s="1" t="str">
        <f>VLOOKUP(B1016,dim_stores[#All],2,FALSE)</f>
        <v>Visakhapatnam</v>
      </c>
      <c r="R1016" s="1" t="str">
        <f>VLOOKUP(D1016,dim_products[#All],3,FALSE)</f>
        <v>Home Care</v>
      </c>
      <c r="S1016" s="5"/>
    </row>
    <row r="1017" spans="1:19" x14ac:dyDescent="0.25">
      <c r="A1017" s="1" t="s">
        <v>1025</v>
      </c>
      <c r="B1017" t="s">
        <v>96</v>
      </c>
      <c r="C1017" t="s">
        <v>15</v>
      </c>
      <c r="D1017" t="s">
        <v>16</v>
      </c>
      <c r="E1017">
        <v>156</v>
      </c>
      <c r="F1017" t="s">
        <v>17</v>
      </c>
      <c r="G1017" s="1">
        <f t="shared" si="105"/>
        <v>117</v>
      </c>
      <c r="H1017">
        <v>378</v>
      </c>
      <c r="I1017" s="1">
        <f t="shared" si="106"/>
        <v>58968</v>
      </c>
      <c r="J1017">
        <v>332</v>
      </c>
      <c r="K1017" s="1">
        <f t="shared" si="107"/>
        <v>38844</v>
      </c>
      <c r="L1017" s="1">
        <f>fact_events[[#This Row],[revenue_(before_promo)]]+fact_events[[#This Row],[revenue_(after_promo)]]</f>
        <v>97812</v>
      </c>
      <c r="M1017" s="1">
        <f t="shared" si="108"/>
        <v>-46</v>
      </c>
      <c r="N1017" s="4">
        <f t="shared" si="109"/>
        <v>-0.12169312169312169</v>
      </c>
      <c r="O1017" s="1">
        <f t="shared" si="110"/>
        <v>-20124</v>
      </c>
      <c r="P1017" s="5">
        <f t="shared" si="111"/>
        <v>-3.1151702786377711</v>
      </c>
      <c r="Q1017" s="1" t="str">
        <f>VLOOKUP(B1017,dim_stores[#All],2,FALSE)</f>
        <v>Mysuru</v>
      </c>
      <c r="R1017" s="1" t="str">
        <f>VLOOKUP(D1017,dim_products[#All],3,FALSE)</f>
        <v>Grocery &amp; Staples</v>
      </c>
      <c r="S1017" s="5"/>
    </row>
    <row r="1018" spans="1:19" x14ac:dyDescent="0.25">
      <c r="A1018" s="1" t="s">
        <v>1026</v>
      </c>
      <c r="B1018" t="s">
        <v>67</v>
      </c>
      <c r="C1018" t="s">
        <v>15</v>
      </c>
      <c r="D1018" t="s">
        <v>28</v>
      </c>
      <c r="E1018">
        <v>55</v>
      </c>
      <c r="F1018" t="s">
        <v>17</v>
      </c>
      <c r="G1018" s="1">
        <f t="shared" si="105"/>
        <v>41.25</v>
      </c>
      <c r="H1018">
        <v>133</v>
      </c>
      <c r="I1018" s="1">
        <f t="shared" si="106"/>
        <v>7315</v>
      </c>
      <c r="J1018">
        <v>114</v>
      </c>
      <c r="K1018" s="1">
        <f t="shared" si="107"/>
        <v>4702.5</v>
      </c>
      <c r="L1018" s="1">
        <f>fact_events[[#This Row],[revenue_(before_promo)]]+fact_events[[#This Row],[revenue_(after_promo)]]</f>
        <v>12017.5</v>
      </c>
      <c r="M1018" s="1">
        <f t="shared" si="108"/>
        <v>-19</v>
      </c>
      <c r="N1018" s="4">
        <f t="shared" si="109"/>
        <v>-0.14285714285714285</v>
      </c>
      <c r="O1018" s="1">
        <f t="shared" si="110"/>
        <v>-2612.5</v>
      </c>
      <c r="P1018" s="5">
        <f t="shared" si="111"/>
        <v>-0.40441176470588236</v>
      </c>
      <c r="Q1018" s="1" t="str">
        <f>VLOOKUP(B1018,dim_stores[#All],2,FALSE)</f>
        <v>Bengaluru</v>
      </c>
      <c r="R1018" s="1" t="str">
        <f>VLOOKUP(D1018,dim_products[#All],3,FALSE)</f>
        <v>Home Care</v>
      </c>
      <c r="S1018" s="5"/>
    </row>
    <row r="1019" spans="1:19" x14ac:dyDescent="0.25">
      <c r="A1019" s="1" t="s">
        <v>1027</v>
      </c>
      <c r="B1019" t="s">
        <v>161</v>
      </c>
      <c r="C1019" t="s">
        <v>15</v>
      </c>
      <c r="D1019" t="s">
        <v>61</v>
      </c>
      <c r="E1019">
        <v>172</v>
      </c>
      <c r="F1019" t="s">
        <v>54</v>
      </c>
      <c r="G1019" s="1">
        <f t="shared" si="105"/>
        <v>115.23999999999998</v>
      </c>
      <c r="H1019">
        <v>346</v>
      </c>
      <c r="I1019" s="1">
        <f t="shared" si="106"/>
        <v>59512</v>
      </c>
      <c r="J1019">
        <v>505</v>
      </c>
      <c r="K1019" s="1">
        <f t="shared" si="107"/>
        <v>58196.19999999999</v>
      </c>
      <c r="L1019" s="1">
        <f>fact_events[[#This Row],[revenue_(before_promo)]]+fact_events[[#This Row],[revenue_(after_promo)]]</f>
        <v>117708.19999999998</v>
      </c>
      <c r="M1019" s="1">
        <f t="shared" si="108"/>
        <v>159</v>
      </c>
      <c r="N1019" s="4">
        <f t="shared" si="109"/>
        <v>0.45953757225433528</v>
      </c>
      <c r="O1019" s="1">
        <f t="shared" si="110"/>
        <v>-1315.8000000000102</v>
      </c>
      <c r="P1019" s="5">
        <f t="shared" si="111"/>
        <v>-0.20368421052631736</v>
      </c>
      <c r="Q1019" s="1" t="str">
        <f>VLOOKUP(B1019,dim_stores[#All],2,FALSE)</f>
        <v>Chennai</v>
      </c>
      <c r="R1019" s="1" t="str">
        <f>VLOOKUP(D1019,dim_products[#All],3,FALSE)</f>
        <v>Grocery &amp; Staples</v>
      </c>
      <c r="S1019" s="5"/>
    </row>
    <row r="1020" spans="1:19" x14ac:dyDescent="0.25">
      <c r="A1020" s="1" t="s">
        <v>1028</v>
      </c>
      <c r="B1020" t="s">
        <v>110</v>
      </c>
      <c r="C1020" t="s">
        <v>15</v>
      </c>
      <c r="D1020" t="s">
        <v>35</v>
      </c>
      <c r="E1020">
        <v>350</v>
      </c>
      <c r="F1020" t="s">
        <v>21</v>
      </c>
      <c r="G1020" s="1">
        <f t="shared" si="105"/>
        <v>175</v>
      </c>
      <c r="H1020">
        <v>61</v>
      </c>
      <c r="I1020" s="1">
        <f t="shared" si="106"/>
        <v>21350</v>
      </c>
      <c r="J1020">
        <v>203</v>
      </c>
      <c r="K1020" s="1">
        <f t="shared" si="107"/>
        <v>35525</v>
      </c>
      <c r="L1020" s="1">
        <f>fact_events[[#This Row],[revenue_(before_promo)]]+fact_events[[#This Row],[revenue_(after_promo)]]</f>
        <v>56875</v>
      </c>
      <c r="M1020" s="1">
        <f t="shared" si="108"/>
        <v>142</v>
      </c>
      <c r="N1020" s="4">
        <f t="shared" si="109"/>
        <v>2.3278688524590163</v>
      </c>
      <c r="O1020" s="1">
        <f t="shared" si="110"/>
        <v>14175</v>
      </c>
      <c r="P1020" s="5">
        <f t="shared" si="111"/>
        <v>2.1942724458204332</v>
      </c>
      <c r="Q1020" s="1" t="str">
        <f>VLOOKUP(B1020,dim_stores[#All],2,FALSE)</f>
        <v>Chennai</v>
      </c>
      <c r="R1020" s="1" t="str">
        <f>VLOOKUP(D1020,dim_products[#All],3,FALSE)</f>
        <v>Home Appliances</v>
      </c>
      <c r="S1020" s="5"/>
    </row>
    <row r="1021" spans="1:19" x14ac:dyDescent="0.25">
      <c r="A1021" s="1" t="s">
        <v>1029</v>
      </c>
      <c r="B1021" t="s">
        <v>34</v>
      </c>
      <c r="C1021" t="s">
        <v>10</v>
      </c>
      <c r="D1021" t="s">
        <v>20</v>
      </c>
      <c r="E1021">
        <v>300</v>
      </c>
      <c r="F1021" t="s">
        <v>21</v>
      </c>
      <c r="G1021" s="1">
        <f t="shared" si="105"/>
        <v>150</v>
      </c>
      <c r="H1021">
        <v>58</v>
      </c>
      <c r="I1021" s="1">
        <f t="shared" si="106"/>
        <v>17400</v>
      </c>
      <c r="J1021">
        <v>225</v>
      </c>
      <c r="K1021" s="1">
        <f t="shared" si="107"/>
        <v>33750</v>
      </c>
      <c r="L1021" s="1">
        <f>fact_events[[#This Row],[revenue_(before_promo)]]+fact_events[[#This Row],[revenue_(after_promo)]]</f>
        <v>51150</v>
      </c>
      <c r="M1021" s="1">
        <f t="shared" si="108"/>
        <v>167</v>
      </c>
      <c r="N1021" s="4">
        <f t="shared" si="109"/>
        <v>2.8793103448275863</v>
      </c>
      <c r="O1021" s="1">
        <f t="shared" si="110"/>
        <v>16350</v>
      </c>
      <c r="P1021" s="5">
        <f t="shared" si="111"/>
        <v>2.5309597523219813</v>
      </c>
      <c r="Q1021" s="1" t="str">
        <f>VLOOKUP(B1021,dim_stores[#All],2,FALSE)</f>
        <v>Hyderabad</v>
      </c>
      <c r="R1021" s="1" t="str">
        <f>VLOOKUP(D1021,dim_products[#All],3,FALSE)</f>
        <v>Home Care</v>
      </c>
      <c r="S1021" s="5"/>
    </row>
    <row r="1022" spans="1:19" x14ac:dyDescent="0.25">
      <c r="A1022" s="1" t="s">
        <v>1030</v>
      </c>
      <c r="B1022" t="s">
        <v>58</v>
      </c>
      <c r="C1022" t="s">
        <v>15</v>
      </c>
      <c r="D1022" t="s">
        <v>61</v>
      </c>
      <c r="E1022">
        <v>172</v>
      </c>
      <c r="F1022" t="s">
        <v>54</v>
      </c>
      <c r="G1022" s="1">
        <f t="shared" si="105"/>
        <v>115.23999999999998</v>
      </c>
      <c r="H1022">
        <v>334</v>
      </c>
      <c r="I1022" s="1">
        <f t="shared" si="106"/>
        <v>57448</v>
      </c>
      <c r="J1022">
        <v>424</v>
      </c>
      <c r="K1022" s="1">
        <f t="shared" si="107"/>
        <v>48861.759999999995</v>
      </c>
      <c r="L1022" s="1">
        <f>fact_events[[#This Row],[revenue_(before_promo)]]+fact_events[[#This Row],[revenue_(after_promo)]]</f>
        <v>106309.75999999999</v>
      </c>
      <c r="M1022" s="1">
        <f t="shared" si="108"/>
        <v>90</v>
      </c>
      <c r="N1022" s="4">
        <f t="shared" si="109"/>
        <v>0.26946107784431139</v>
      </c>
      <c r="O1022" s="1">
        <f t="shared" si="110"/>
        <v>-8586.2400000000052</v>
      </c>
      <c r="P1022" s="5">
        <f t="shared" si="111"/>
        <v>-1.3291393188854497</v>
      </c>
      <c r="Q1022" s="1" t="str">
        <f>VLOOKUP(B1022,dim_stores[#All],2,FALSE)</f>
        <v>Chennai</v>
      </c>
      <c r="R1022" s="1" t="str">
        <f>VLOOKUP(D1022,dim_products[#All],3,FALSE)</f>
        <v>Grocery &amp; Staples</v>
      </c>
      <c r="S1022" s="5"/>
    </row>
    <row r="1023" spans="1:19" x14ac:dyDescent="0.25">
      <c r="A1023" s="1" t="s">
        <v>1031</v>
      </c>
      <c r="B1023" t="s">
        <v>56</v>
      </c>
      <c r="C1023" t="s">
        <v>10</v>
      </c>
      <c r="D1023" t="s">
        <v>35</v>
      </c>
      <c r="E1023">
        <v>350</v>
      </c>
      <c r="F1023" t="s">
        <v>21</v>
      </c>
      <c r="G1023" s="1">
        <f t="shared" si="105"/>
        <v>175</v>
      </c>
      <c r="H1023">
        <v>105</v>
      </c>
      <c r="I1023" s="1">
        <f t="shared" si="106"/>
        <v>36750</v>
      </c>
      <c r="J1023">
        <v>423</v>
      </c>
      <c r="K1023" s="1">
        <f t="shared" si="107"/>
        <v>74025</v>
      </c>
      <c r="L1023" s="1">
        <f>fact_events[[#This Row],[revenue_(before_promo)]]+fact_events[[#This Row],[revenue_(after_promo)]]</f>
        <v>110775</v>
      </c>
      <c r="M1023" s="1">
        <f t="shared" si="108"/>
        <v>318</v>
      </c>
      <c r="N1023" s="4">
        <f t="shared" si="109"/>
        <v>3.0285714285714285</v>
      </c>
      <c r="O1023" s="1">
        <f t="shared" si="110"/>
        <v>37275</v>
      </c>
      <c r="P1023" s="5">
        <f t="shared" si="111"/>
        <v>5.7701238390092877</v>
      </c>
      <c r="Q1023" s="1" t="str">
        <f>VLOOKUP(B1023,dim_stores[#All],2,FALSE)</f>
        <v>Chennai</v>
      </c>
      <c r="R1023" s="1" t="str">
        <f>VLOOKUP(D1023,dim_products[#All],3,FALSE)</f>
        <v>Home Appliances</v>
      </c>
      <c r="S1023" s="5"/>
    </row>
    <row r="1024" spans="1:19" x14ac:dyDescent="0.25">
      <c r="A1024" s="1" t="s">
        <v>1032</v>
      </c>
      <c r="B1024" t="s">
        <v>110</v>
      </c>
      <c r="C1024" t="s">
        <v>15</v>
      </c>
      <c r="D1024" t="s">
        <v>48</v>
      </c>
      <c r="E1024">
        <v>62</v>
      </c>
      <c r="F1024" t="s">
        <v>12</v>
      </c>
      <c r="G1024" s="1">
        <f t="shared" si="105"/>
        <v>31</v>
      </c>
      <c r="H1024">
        <v>115</v>
      </c>
      <c r="I1024" s="1">
        <f t="shared" si="106"/>
        <v>7130</v>
      </c>
      <c r="J1024">
        <v>154</v>
      </c>
      <c r="K1024" s="1">
        <f t="shared" si="107"/>
        <v>4774</v>
      </c>
      <c r="L1024" s="1">
        <f>fact_events[[#This Row],[revenue_(before_promo)]]+fact_events[[#This Row],[revenue_(after_promo)]]</f>
        <v>11904</v>
      </c>
      <c r="M1024" s="1">
        <f t="shared" si="108"/>
        <v>39</v>
      </c>
      <c r="N1024" s="4">
        <f t="shared" si="109"/>
        <v>0.33913043478260868</v>
      </c>
      <c r="O1024" s="1">
        <f t="shared" si="110"/>
        <v>-2356</v>
      </c>
      <c r="P1024" s="5">
        <f t="shared" si="111"/>
        <v>-0.36470588235294116</v>
      </c>
      <c r="Q1024" s="1" t="str">
        <f>VLOOKUP(B1024,dim_stores[#All],2,FALSE)</f>
        <v>Chennai</v>
      </c>
      <c r="R1024" s="1" t="str">
        <f>VLOOKUP(D1024,dim_products[#All],3,FALSE)</f>
        <v>Personal Care</v>
      </c>
      <c r="S1024" s="5"/>
    </row>
    <row r="1025" spans="1:19" x14ac:dyDescent="0.25">
      <c r="A1025" s="1" t="s">
        <v>1033</v>
      </c>
      <c r="B1025" t="s">
        <v>40</v>
      </c>
      <c r="C1025" t="s">
        <v>10</v>
      </c>
      <c r="D1025" t="s">
        <v>35</v>
      </c>
      <c r="E1025">
        <v>350</v>
      </c>
      <c r="F1025" t="s">
        <v>21</v>
      </c>
      <c r="G1025" s="1">
        <f t="shared" si="105"/>
        <v>175</v>
      </c>
      <c r="H1025">
        <v>96</v>
      </c>
      <c r="I1025" s="1">
        <f t="shared" si="106"/>
        <v>33600</v>
      </c>
      <c r="J1025">
        <v>377</v>
      </c>
      <c r="K1025" s="1">
        <f t="shared" si="107"/>
        <v>65975</v>
      </c>
      <c r="L1025" s="1">
        <f>fact_events[[#This Row],[revenue_(before_promo)]]+fact_events[[#This Row],[revenue_(after_promo)]]</f>
        <v>99575</v>
      </c>
      <c r="M1025" s="1">
        <f t="shared" si="108"/>
        <v>281</v>
      </c>
      <c r="N1025" s="4">
        <f t="shared" si="109"/>
        <v>2.9270833333333335</v>
      </c>
      <c r="O1025" s="1">
        <f t="shared" si="110"/>
        <v>32375</v>
      </c>
      <c r="P1025" s="5">
        <f t="shared" si="111"/>
        <v>5.0116099071207429</v>
      </c>
      <c r="Q1025" s="1" t="str">
        <f>VLOOKUP(B1025,dim_stores[#All],2,FALSE)</f>
        <v>Madurai</v>
      </c>
      <c r="R1025" s="1" t="str">
        <f>VLOOKUP(D1025,dim_products[#All],3,FALSE)</f>
        <v>Home Appliances</v>
      </c>
      <c r="S1025" s="5"/>
    </row>
    <row r="1026" spans="1:19" x14ac:dyDescent="0.25">
      <c r="A1026" s="1" t="s">
        <v>1034</v>
      </c>
      <c r="B1026" t="s">
        <v>56</v>
      </c>
      <c r="C1026" t="s">
        <v>10</v>
      </c>
      <c r="D1026" t="s">
        <v>24</v>
      </c>
      <c r="E1026">
        <v>3000</v>
      </c>
      <c r="F1026" t="s">
        <v>25</v>
      </c>
      <c r="G1026" s="1">
        <f t="shared" ref="G1026:G1089" si="112">IF(F1026="25% OFF", E1026*(1-0.25),IF(F1026="50% OFF", E1026*(1-0.5),IF(F1026="33% OFF", E1026*(1-0.33),IF(F1026="500 CAshback", E1026-500,IF(F1026="BOGOF", E1026/2,E1026)))))</f>
        <v>2500</v>
      </c>
      <c r="H1026">
        <v>117</v>
      </c>
      <c r="I1026" s="1">
        <f t="shared" ref="I1026:I1089" si="113">E1026*H1026</f>
        <v>351000</v>
      </c>
      <c r="J1026">
        <v>251</v>
      </c>
      <c r="K1026" s="1">
        <f t="shared" ref="K1026:K1089" si="114">J1026*G1026</f>
        <v>627500</v>
      </c>
      <c r="L1026" s="1">
        <f>fact_events[[#This Row],[revenue_(before_promo)]]+fact_events[[#This Row],[revenue_(after_promo)]]</f>
        <v>978500</v>
      </c>
      <c r="M1026" s="1">
        <f t="shared" ref="M1026:M1089" si="115">J1026-H1026</f>
        <v>134</v>
      </c>
      <c r="N1026" s="4">
        <f t="shared" ref="N1026:N1089" si="116">M1026/H1026</f>
        <v>1.1452991452991452</v>
      </c>
      <c r="O1026" s="1">
        <f t="shared" ref="O1026:O1089" si="117">K1026-I1026</f>
        <v>276500</v>
      </c>
      <c r="P1026" s="5">
        <f t="shared" ref="P1026:P1089" si="118">O1026/6460</f>
        <v>42.801857585139317</v>
      </c>
      <c r="Q1026" s="1" t="str">
        <f>VLOOKUP(B1026,dim_stores[#All],2,FALSE)</f>
        <v>Chennai</v>
      </c>
      <c r="R1026" s="1" t="str">
        <f>VLOOKUP(D1026,dim_products[#All],3,FALSE)</f>
        <v>Combo1</v>
      </c>
      <c r="S1026" s="5"/>
    </row>
    <row r="1027" spans="1:19" x14ac:dyDescent="0.25">
      <c r="A1027" s="1" t="s">
        <v>1035</v>
      </c>
      <c r="B1027" t="s">
        <v>23</v>
      </c>
      <c r="C1027" t="s">
        <v>15</v>
      </c>
      <c r="D1027" t="s">
        <v>53</v>
      </c>
      <c r="E1027">
        <v>860</v>
      </c>
      <c r="F1027" t="s">
        <v>54</v>
      </c>
      <c r="G1027" s="1">
        <f t="shared" si="112"/>
        <v>576.19999999999993</v>
      </c>
      <c r="H1027">
        <v>244</v>
      </c>
      <c r="I1027" s="1">
        <f t="shared" si="113"/>
        <v>209840</v>
      </c>
      <c r="J1027">
        <v>312</v>
      </c>
      <c r="K1027" s="1">
        <f t="shared" si="114"/>
        <v>179774.39999999997</v>
      </c>
      <c r="L1027" s="1">
        <f>fact_events[[#This Row],[revenue_(before_promo)]]+fact_events[[#This Row],[revenue_(after_promo)]]</f>
        <v>389614.39999999997</v>
      </c>
      <c r="M1027" s="1">
        <f t="shared" si="115"/>
        <v>68</v>
      </c>
      <c r="N1027" s="4">
        <f t="shared" si="116"/>
        <v>0.27868852459016391</v>
      </c>
      <c r="O1027" s="1">
        <f t="shared" si="117"/>
        <v>-30065.600000000035</v>
      </c>
      <c r="P1027" s="5">
        <f t="shared" si="118"/>
        <v>-4.654117647058829</v>
      </c>
      <c r="Q1027" s="1" t="str">
        <f>VLOOKUP(B1027,dim_stores[#All],2,FALSE)</f>
        <v>Coimbatore</v>
      </c>
      <c r="R1027" s="1" t="str">
        <f>VLOOKUP(D1027,dim_products[#All],3,FALSE)</f>
        <v>Grocery &amp; Staples</v>
      </c>
      <c r="S1027" s="5"/>
    </row>
    <row r="1028" spans="1:19" x14ac:dyDescent="0.25">
      <c r="A1028" s="1" t="s">
        <v>1036</v>
      </c>
      <c r="B1028" t="s">
        <v>89</v>
      </c>
      <c r="C1028" t="s">
        <v>15</v>
      </c>
      <c r="D1028" t="s">
        <v>24</v>
      </c>
      <c r="E1028">
        <v>3000</v>
      </c>
      <c r="F1028" t="s">
        <v>25</v>
      </c>
      <c r="G1028" s="1">
        <f t="shared" si="112"/>
        <v>2500</v>
      </c>
      <c r="H1028">
        <v>224</v>
      </c>
      <c r="I1028" s="1">
        <f t="shared" si="113"/>
        <v>672000</v>
      </c>
      <c r="J1028">
        <v>685</v>
      </c>
      <c r="K1028" s="1">
        <f t="shared" si="114"/>
        <v>1712500</v>
      </c>
      <c r="L1028" s="1">
        <f>fact_events[[#This Row],[revenue_(before_promo)]]+fact_events[[#This Row],[revenue_(after_promo)]]</f>
        <v>2384500</v>
      </c>
      <c r="M1028" s="1">
        <f t="shared" si="115"/>
        <v>461</v>
      </c>
      <c r="N1028" s="4">
        <f t="shared" si="116"/>
        <v>2.0580357142857144</v>
      </c>
      <c r="O1028" s="1">
        <f t="shared" si="117"/>
        <v>1040500</v>
      </c>
      <c r="P1028" s="5">
        <f t="shared" si="118"/>
        <v>161.06811145510835</v>
      </c>
      <c r="Q1028" s="1" t="str">
        <f>VLOOKUP(B1028,dim_stores[#All],2,FALSE)</f>
        <v>Vijayawada</v>
      </c>
      <c r="R1028" s="1" t="str">
        <f>VLOOKUP(D1028,dim_products[#All],3,FALSE)</f>
        <v>Combo1</v>
      </c>
      <c r="S1028" s="5"/>
    </row>
    <row r="1029" spans="1:19" x14ac:dyDescent="0.25">
      <c r="A1029" s="1" t="s">
        <v>1037</v>
      </c>
      <c r="B1029" t="s">
        <v>19</v>
      </c>
      <c r="C1029" t="s">
        <v>10</v>
      </c>
      <c r="D1029" t="s">
        <v>28</v>
      </c>
      <c r="E1029">
        <v>55</v>
      </c>
      <c r="F1029" t="s">
        <v>17</v>
      </c>
      <c r="G1029" s="1">
        <f t="shared" si="112"/>
        <v>41.25</v>
      </c>
      <c r="H1029">
        <v>16</v>
      </c>
      <c r="I1029" s="1">
        <f t="shared" si="113"/>
        <v>880</v>
      </c>
      <c r="J1029">
        <v>14</v>
      </c>
      <c r="K1029" s="1">
        <f t="shared" si="114"/>
        <v>577.5</v>
      </c>
      <c r="L1029" s="1">
        <f>fact_events[[#This Row],[revenue_(before_promo)]]+fact_events[[#This Row],[revenue_(after_promo)]]</f>
        <v>1457.5</v>
      </c>
      <c r="M1029" s="1">
        <f t="shared" si="115"/>
        <v>-2</v>
      </c>
      <c r="N1029" s="4">
        <f t="shared" si="116"/>
        <v>-0.125</v>
      </c>
      <c r="O1029" s="1">
        <f t="shared" si="117"/>
        <v>-302.5</v>
      </c>
      <c r="P1029" s="5">
        <f t="shared" si="118"/>
        <v>-4.6826625386996903E-2</v>
      </c>
      <c r="Q1029" s="1" t="str">
        <f>VLOOKUP(B1029,dim_stores[#All],2,FALSE)</f>
        <v>Vijayawada</v>
      </c>
      <c r="R1029" s="1" t="str">
        <f>VLOOKUP(D1029,dim_products[#All],3,FALSE)</f>
        <v>Home Care</v>
      </c>
      <c r="S1029" s="5"/>
    </row>
    <row r="1030" spans="1:19" x14ac:dyDescent="0.25">
      <c r="A1030" s="1" t="s">
        <v>1038</v>
      </c>
      <c r="B1030" t="s">
        <v>212</v>
      </c>
      <c r="C1030" t="s">
        <v>10</v>
      </c>
      <c r="D1030" t="s">
        <v>68</v>
      </c>
      <c r="E1030">
        <v>1020</v>
      </c>
      <c r="F1030" t="s">
        <v>21</v>
      </c>
      <c r="G1030" s="1">
        <f t="shared" si="112"/>
        <v>510</v>
      </c>
      <c r="H1030">
        <v>124</v>
      </c>
      <c r="I1030" s="1">
        <f t="shared" si="113"/>
        <v>126480</v>
      </c>
      <c r="J1030">
        <v>514</v>
      </c>
      <c r="K1030" s="1">
        <f t="shared" si="114"/>
        <v>262140</v>
      </c>
      <c r="L1030" s="1">
        <f>fact_events[[#This Row],[revenue_(before_promo)]]+fact_events[[#This Row],[revenue_(after_promo)]]</f>
        <v>388620</v>
      </c>
      <c r="M1030" s="1">
        <f t="shared" si="115"/>
        <v>390</v>
      </c>
      <c r="N1030" s="4">
        <f t="shared" si="116"/>
        <v>3.1451612903225805</v>
      </c>
      <c r="O1030" s="1">
        <f t="shared" si="117"/>
        <v>135660</v>
      </c>
      <c r="P1030" s="5">
        <f t="shared" si="118"/>
        <v>21</v>
      </c>
      <c r="Q1030" s="1" t="str">
        <f>VLOOKUP(B1030,dim_stores[#All],2,FALSE)</f>
        <v>Bengaluru</v>
      </c>
      <c r="R1030" s="1" t="str">
        <f>VLOOKUP(D1030,dim_products[#All],3,FALSE)</f>
        <v>Home Appliances</v>
      </c>
      <c r="S1030" s="5"/>
    </row>
    <row r="1031" spans="1:19" x14ac:dyDescent="0.25">
      <c r="A1031" s="1" t="s">
        <v>1039</v>
      </c>
      <c r="B1031" t="s">
        <v>174</v>
      </c>
      <c r="C1031" t="s">
        <v>10</v>
      </c>
      <c r="D1031" t="s">
        <v>53</v>
      </c>
      <c r="E1031">
        <v>860</v>
      </c>
      <c r="F1031" t="s">
        <v>54</v>
      </c>
      <c r="G1031" s="1">
        <f t="shared" si="112"/>
        <v>576.19999999999993</v>
      </c>
      <c r="H1031">
        <v>231</v>
      </c>
      <c r="I1031" s="1">
        <f t="shared" si="113"/>
        <v>198660</v>
      </c>
      <c r="J1031">
        <v>314</v>
      </c>
      <c r="K1031" s="1">
        <f t="shared" si="114"/>
        <v>180926.8</v>
      </c>
      <c r="L1031" s="1">
        <f>fact_events[[#This Row],[revenue_(before_promo)]]+fact_events[[#This Row],[revenue_(after_promo)]]</f>
        <v>379586.8</v>
      </c>
      <c r="M1031" s="1">
        <f t="shared" si="115"/>
        <v>83</v>
      </c>
      <c r="N1031" s="4">
        <f t="shared" si="116"/>
        <v>0.3593073593073593</v>
      </c>
      <c r="O1031" s="1">
        <f t="shared" si="117"/>
        <v>-17733.200000000012</v>
      </c>
      <c r="P1031" s="5">
        <f t="shared" si="118"/>
        <v>-2.7450773993808069</v>
      </c>
      <c r="Q1031" s="1" t="str">
        <f>VLOOKUP(B1031,dim_stores[#All],2,FALSE)</f>
        <v>Trivandrum</v>
      </c>
      <c r="R1031" s="1" t="str">
        <f>VLOOKUP(D1031,dim_products[#All],3,FALSE)</f>
        <v>Grocery &amp; Staples</v>
      </c>
      <c r="S1031" s="5"/>
    </row>
    <row r="1032" spans="1:19" x14ac:dyDescent="0.25">
      <c r="A1032" s="1" t="s">
        <v>1040</v>
      </c>
      <c r="B1032" t="s">
        <v>193</v>
      </c>
      <c r="C1032" t="s">
        <v>10</v>
      </c>
      <c r="D1032" t="s">
        <v>61</v>
      </c>
      <c r="E1032">
        <v>172</v>
      </c>
      <c r="F1032" t="s">
        <v>54</v>
      </c>
      <c r="G1032" s="1">
        <f t="shared" si="112"/>
        <v>115.23999999999998</v>
      </c>
      <c r="H1032">
        <v>304</v>
      </c>
      <c r="I1032" s="1">
        <f t="shared" si="113"/>
        <v>52288</v>
      </c>
      <c r="J1032">
        <v>428</v>
      </c>
      <c r="K1032" s="1">
        <f t="shared" si="114"/>
        <v>49322.719999999994</v>
      </c>
      <c r="L1032" s="1">
        <f>fact_events[[#This Row],[revenue_(before_promo)]]+fact_events[[#This Row],[revenue_(after_promo)]]</f>
        <v>101610.72</v>
      </c>
      <c r="M1032" s="1">
        <f t="shared" si="115"/>
        <v>124</v>
      </c>
      <c r="N1032" s="4">
        <f t="shared" si="116"/>
        <v>0.40789473684210525</v>
      </c>
      <c r="O1032" s="1">
        <f t="shared" si="117"/>
        <v>-2965.2800000000061</v>
      </c>
      <c r="P1032" s="5">
        <f t="shared" si="118"/>
        <v>-0.45902167182662634</v>
      </c>
      <c r="Q1032" s="1" t="str">
        <f>VLOOKUP(B1032,dim_stores[#All],2,FALSE)</f>
        <v>Bengaluru</v>
      </c>
      <c r="R1032" s="1" t="str">
        <f>VLOOKUP(D1032,dim_products[#All],3,FALSE)</f>
        <v>Grocery &amp; Staples</v>
      </c>
      <c r="S1032" s="5"/>
    </row>
    <row r="1033" spans="1:19" x14ac:dyDescent="0.25">
      <c r="A1033" s="1" t="s">
        <v>1041</v>
      </c>
      <c r="B1033" t="s">
        <v>117</v>
      </c>
      <c r="C1033" t="s">
        <v>15</v>
      </c>
      <c r="D1033" t="s">
        <v>53</v>
      </c>
      <c r="E1033">
        <v>860</v>
      </c>
      <c r="F1033" t="s">
        <v>54</v>
      </c>
      <c r="G1033" s="1">
        <f t="shared" si="112"/>
        <v>576.19999999999993</v>
      </c>
      <c r="H1033">
        <v>166</v>
      </c>
      <c r="I1033" s="1">
        <f t="shared" si="113"/>
        <v>142760</v>
      </c>
      <c r="J1033">
        <v>252</v>
      </c>
      <c r="K1033" s="1">
        <f t="shared" si="114"/>
        <v>145202.4</v>
      </c>
      <c r="L1033" s="1">
        <f>fact_events[[#This Row],[revenue_(before_promo)]]+fact_events[[#This Row],[revenue_(after_promo)]]</f>
        <v>287962.40000000002</v>
      </c>
      <c r="M1033" s="1">
        <f t="shared" si="115"/>
        <v>86</v>
      </c>
      <c r="N1033" s="4">
        <f t="shared" si="116"/>
        <v>0.51807228915662651</v>
      </c>
      <c r="O1033" s="1">
        <f t="shared" si="117"/>
        <v>2442.3999999999942</v>
      </c>
      <c r="P1033" s="5">
        <f t="shared" si="118"/>
        <v>0.37808049535603627</v>
      </c>
      <c r="Q1033" s="1" t="str">
        <f>VLOOKUP(B1033,dim_stores[#All],2,FALSE)</f>
        <v>Mangalore</v>
      </c>
      <c r="R1033" s="1" t="str">
        <f>VLOOKUP(D1033,dim_products[#All],3,FALSE)</f>
        <v>Grocery &amp; Staples</v>
      </c>
      <c r="S1033" s="5"/>
    </row>
    <row r="1034" spans="1:19" x14ac:dyDescent="0.25">
      <c r="A1034" s="1" t="s">
        <v>1042</v>
      </c>
      <c r="B1034" t="s">
        <v>65</v>
      </c>
      <c r="C1034" t="s">
        <v>10</v>
      </c>
      <c r="D1034" t="s">
        <v>61</v>
      </c>
      <c r="E1034">
        <v>172</v>
      </c>
      <c r="F1034" t="s">
        <v>54</v>
      </c>
      <c r="G1034" s="1">
        <f t="shared" si="112"/>
        <v>115.23999999999998</v>
      </c>
      <c r="H1034">
        <v>336</v>
      </c>
      <c r="I1034" s="1">
        <f t="shared" si="113"/>
        <v>57792</v>
      </c>
      <c r="J1034">
        <v>467</v>
      </c>
      <c r="K1034" s="1">
        <f t="shared" si="114"/>
        <v>53817.079999999994</v>
      </c>
      <c r="L1034" s="1">
        <f>fact_events[[#This Row],[revenue_(before_promo)]]+fact_events[[#This Row],[revenue_(after_promo)]]</f>
        <v>111609.07999999999</v>
      </c>
      <c r="M1034" s="1">
        <f t="shared" si="115"/>
        <v>131</v>
      </c>
      <c r="N1034" s="4">
        <f t="shared" si="116"/>
        <v>0.38988095238095238</v>
      </c>
      <c r="O1034" s="1">
        <f t="shared" si="117"/>
        <v>-3974.9200000000055</v>
      </c>
      <c r="P1034" s="5">
        <f t="shared" si="118"/>
        <v>-0.61531269349845286</v>
      </c>
      <c r="Q1034" s="1" t="str">
        <f>VLOOKUP(B1034,dim_stores[#All],2,FALSE)</f>
        <v>Hyderabad</v>
      </c>
      <c r="R1034" s="1" t="str">
        <f>VLOOKUP(D1034,dim_products[#All],3,FALSE)</f>
        <v>Grocery &amp; Staples</v>
      </c>
      <c r="S1034" s="5"/>
    </row>
    <row r="1035" spans="1:19" x14ac:dyDescent="0.25">
      <c r="A1035" s="1" t="s">
        <v>1043</v>
      </c>
      <c r="B1035" t="s">
        <v>70</v>
      </c>
      <c r="C1035" t="s">
        <v>10</v>
      </c>
      <c r="D1035" t="s">
        <v>68</v>
      </c>
      <c r="E1035">
        <v>1020</v>
      </c>
      <c r="F1035" t="s">
        <v>21</v>
      </c>
      <c r="G1035" s="1">
        <f t="shared" si="112"/>
        <v>510</v>
      </c>
      <c r="H1035">
        <v>111</v>
      </c>
      <c r="I1035" s="1">
        <f t="shared" si="113"/>
        <v>113220</v>
      </c>
      <c r="J1035">
        <v>473</v>
      </c>
      <c r="K1035" s="1">
        <f t="shared" si="114"/>
        <v>241230</v>
      </c>
      <c r="L1035" s="1">
        <f>fact_events[[#This Row],[revenue_(before_promo)]]+fact_events[[#This Row],[revenue_(after_promo)]]</f>
        <v>354450</v>
      </c>
      <c r="M1035" s="1">
        <f t="shared" si="115"/>
        <v>362</v>
      </c>
      <c r="N1035" s="4">
        <f t="shared" si="116"/>
        <v>3.2612612612612613</v>
      </c>
      <c r="O1035" s="1">
        <f t="shared" si="117"/>
        <v>128010</v>
      </c>
      <c r="P1035" s="5">
        <f t="shared" si="118"/>
        <v>19.815789473684209</v>
      </c>
      <c r="Q1035" s="1" t="str">
        <f>VLOOKUP(B1035,dim_stores[#All],2,FALSE)</f>
        <v>Chennai</v>
      </c>
      <c r="R1035" s="1" t="str">
        <f>VLOOKUP(D1035,dim_products[#All],3,FALSE)</f>
        <v>Home Appliances</v>
      </c>
      <c r="S1035" s="5"/>
    </row>
    <row r="1036" spans="1:19" x14ac:dyDescent="0.25">
      <c r="A1036" s="1" t="s">
        <v>1044</v>
      </c>
      <c r="B1036" t="s">
        <v>103</v>
      </c>
      <c r="C1036" t="s">
        <v>15</v>
      </c>
      <c r="D1036" t="s">
        <v>35</v>
      </c>
      <c r="E1036">
        <v>350</v>
      </c>
      <c r="F1036" t="s">
        <v>21</v>
      </c>
      <c r="G1036" s="1">
        <f t="shared" si="112"/>
        <v>175</v>
      </c>
      <c r="H1036">
        <v>91</v>
      </c>
      <c r="I1036" s="1">
        <f t="shared" si="113"/>
        <v>31850</v>
      </c>
      <c r="J1036">
        <v>281</v>
      </c>
      <c r="K1036" s="1">
        <f t="shared" si="114"/>
        <v>49175</v>
      </c>
      <c r="L1036" s="1">
        <f>fact_events[[#This Row],[revenue_(before_promo)]]+fact_events[[#This Row],[revenue_(after_promo)]]</f>
        <v>81025</v>
      </c>
      <c r="M1036" s="1">
        <f t="shared" si="115"/>
        <v>190</v>
      </c>
      <c r="N1036" s="4">
        <f t="shared" si="116"/>
        <v>2.087912087912088</v>
      </c>
      <c r="O1036" s="1">
        <f t="shared" si="117"/>
        <v>17325</v>
      </c>
      <c r="P1036" s="5">
        <f t="shared" si="118"/>
        <v>2.681888544891641</v>
      </c>
      <c r="Q1036" s="1" t="str">
        <f>VLOOKUP(B1036,dim_stores[#All],2,FALSE)</f>
        <v>Hyderabad</v>
      </c>
      <c r="R1036" s="1" t="str">
        <f>VLOOKUP(D1036,dim_products[#All],3,FALSE)</f>
        <v>Home Appliances</v>
      </c>
      <c r="S1036" s="5"/>
    </row>
    <row r="1037" spans="1:19" x14ac:dyDescent="0.25">
      <c r="A1037" s="1" t="s">
        <v>1045</v>
      </c>
      <c r="B1037" t="s">
        <v>78</v>
      </c>
      <c r="C1037" t="s">
        <v>15</v>
      </c>
      <c r="D1037" t="s">
        <v>53</v>
      </c>
      <c r="E1037">
        <v>860</v>
      </c>
      <c r="F1037" t="s">
        <v>54</v>
      </c>
      <c r="G1037" s="1">
        <f t="shared" si="112"/>
        <v>576.19999999999993</v>
      </c>
      <c r="H1037">
        <v>465</v>
      </c>
      <c r="I1037" s="1">
        <f t="shared" si="113"/>
        <v>399900</v>
      </c>
      <c r="J1037">
        <v>674</v>
      </c>
      <c r="K1037" s="1">
        <f t="shared" si="114"/>
        <v>388358.79999999993</v>
      </c>
      <c r="L1037" s="1">
        <f>fact_events[[#This Row],[revenue_(before_promo)]]+fact_events[[#This Row],[revenue_(after_promo)]]</f>
        <v>788258.79999999993</v>
      </c>
      <c r="M1037" s="1">
        <f t="shared" si="115"/>
        <v>209</v>
      </c>
      <c r="N1037" s="4">
        <f t="shared" si="116"/>
        <v>0.44946236559139785</v>
      </c>
      <c r="O1037" s="1">
        <f t="shared" si="117"/>
        <v>-11541.20000000007</v>
      </c>
      <c r="P1037" s="5">
        <f t="shared" si="118"/>
        <v>-1.7865634674922708</v>
      </c>
      <c r="Q1037" s="1" t="str">
        <f>VLOOKUP(B1037,dim_stores[#All],2,FALSE)</f>
        <v>Mysuru</v>
      </c>
      <c r="R1037" s="1" t="str">
        <f>VLOOKUP(D1037,dim_products[#All],3,FALSE)</f>
        <v>Grocery &amp; Staples</v>
      </c>
      <c r="S1037" s="5"/>
    </row>
    <row r="1038" spans="1:19" x14ac:dyDescent="0.25">
      <c r="A1038" s="1" t="s">
        <v>1046</v>
      </c>
      <c r="B1038" t="s">
        <v>113</v>
      </c>
      <c r="C1038" t="s">
        <v>10</v>
      </c>
      <c r="D1038" t="s">
        <v>53</v>
      </c>
      <c r="E1038">
        <v>860</v>
      </c>
      <c r="F1038" t="s">
        <v>54</v>
      </c>
      <c r="G1038" s="1">
        <f t="shared" si="112"/>
        <v>576.19999999999993</v>
      </c>
      <c r="H1038">
        <v>468</v>
      </c>
      <c r="I1038" s="1">
        <f t="shared" si="113"/>
        <v>402480</v>
      </c>
      <c r="J1038">
        <v>599</v>
      </c>
      <c r="K1038" s="1">
        <f t="shared" si="114"/>
        <v>345143.79999999993</v>
      </c>
      <c r="L1038" s="1">
        <f>fact_events[[#This Row],[revenue_(before_promo)]]+fact_events[[#This Row],[revenue_(after_promo)]]</f>
        <v>747623.79999999993</v>
      </c>
      <c r="M1038" s="1">
        <f t="shared" si="115"/>
        <v>131</v>
      </c>
      <c r="N1038" s="4">
        <f t="shared" si="116"/>
        <v>0.27991452991452992</v>
      </c>
      <c r="O1038" s="1">
        <f t="shared" si="117"/>
        <v>-57336.20000000007</v>
      </c>
      <c r="P1038" s="5">
        <f t="shared" si="118"/>
        <v>-8.8755727554179682</v>
      </c>
      <c r="Q1038" s="1" t="str">
        <f>VLOOKUP(B1038,dim_stores[#All],2,FALSE)</f>
        <v>Chennai</v>
      </c>
      <c r="R1038" s="1" t="str">
        <f>VLOOKUP(D1038,dim_products[#All],3,FALSE)</f>
        <v>Grocery &amp; Staples</v>
      </c>
      <c r="S1038" s="5"/>
    </row>
    <row r="1039" spans="1:19" x14ac:dyDescent="0.25">
      <c r="A1039" s="1" t="s">
        <v>1047</v>
      </c>
      <c r="B1039" t="s">
        <v>119</v>
      </c>
      <c r="C1039" t="s">
        <v>10</v>
      </c>
      <c r="D1039" t="s">
        <v>61</v>
      </c>
      <c r="E1039">
        <v>172</v>
      </c>
      <c r="F1039" t="s">
        <v>54</v>
      </c>
      <c r="G1039" s="1">
        <f t="shared" si="112"/>
        <v>115.23999999999998</v>
      </c>
      <c r="H1039">
        <v>310</v>
      </c>
      <c r="I1039" s="1">
        <f t="shared" si="113"/>
        <v>53320</v>
      </c>
      <c r="J1039">
        <v>421</v>
      </c>
      <c r="K1039" s="1">
        <f t="shared" si="114"/>
        <v>48516.039999999994</v>
      </c>
      <c r="L1039" s="1">
        <f>fact_events[[#This Row],[revenue_(before_promo)]]+fact_events[[#This Row],[revenue_(after_promo)]]</f>
        <v>101836.04</v>
      </c>
      <c r="M1039" s="1">
        <f t="shared" si="115"/>
        <v>111</v>
      </c>
      <c r="N1039" s="4">
        <f t="shared" si="116"/>
        <v>0.35806451612903228</v>
      </c>
      <c r="O1039" s="1">
        <f t="shared" si="117"/>
        <v>-4803.9600000000064</v>
      </c>
      <c r="P1039" s="5">
        <f t="shared" si="118"/>
        <v>-0.74364705882353044</v>
      </c>
      <c r="Q1039" s="1" t="str">
        <f>VLOOKUP(B1039,dim_stores[#All],2,FALSE)</f>
        <v>Chennai</v>
      </c>
      <c r="R1039" s="1" t="str">
        <f>VLOOKUP(D1039,dim_products[#All],3,FALSE)</f>
        <v>Grocery &amp; Staples</v>
      </c>
      <c r="S1039" s="5"/>
    </row>
    <row r="1040" spans="1:19" x14ac:dyDescent="0.25">
      <c r="A1040" s="1" t="s">
        <v>1048</v>
      </c>
      <c r="B1040" t="s">
        <v>78</v>
      </c>
      <c r="C1040" t="s">
        <v>15</v>
      </c>
      <c r="D1040" t="s">
        <v>28</v>
      </c>
      <c r="E1040">
        <v>55</v>
      </c>
      <c r="F1040" t="s">
        <v>17</v>
      </c>
      <c r="G1040" s="1">
        <f t="shared" si="112"/>
        <v>41.25</v>
      </c>
      <c r="H1040">
        <v>73</v>
      </c>
      <c r="I1040" s="1">
        <f t="shared" si="113"/>
        <v>4015</v>
      </c>
      <c r="J1040">
        <v>65</v>
      </c>
      <c r="K1040" s="1">
        <f t="shared" si="114"/>
        <v>2681.25</v>
      </c>
      <c r="L1040" s="1">
        <f>fact_events[[#This Row],[revenue_(before_promo)]]+fact_events[[#This Row],[revenue_(after_promo)]]</f>
        <v>6696.25</v>
      </c>
      <c r="M1040" s="1">
        <f t="shared" si="115"/>
        <v>-8</v>
      </c>
      <c r="N1040" s="4">
        <f t="shared" si="116"/>
        <v>-0.1095890410958904</v>
      </c>
      <c r="O1040" s="1">
        <f t="shared" si="117"/>
        <v>-1333.75</v>
      </c>
      <c r="P1040" s="5">
        <f t="shared" si="118"/>
        <v>-0.20646284829721362</v>
      </c>
      <c r="Q1040" s="1" t="str">
        <f>VLOOKUP(B1040,dim_stores[#All],2,FALSE)</f>
        <v>Mysuru</v>
      </c>
      <c r="R1040" s="1" t="str">
        <f>VLOOKUP(D1040,dim_products[#All],3,FALSE)</f>
        <v>Home Care</v>
      </c>
      <c r="S1040" s="5"/>
    </row>
    <row r="1041" spans="1:19" x14ac:dyDescent="0.25">
      <c r="A1041" s="1" t="s">
        <v>1049</v>
      </c>
      <c r="B1041" t="s">
        <v>161</v>
      </c>
      <c r="C1041" t="s">
        <v>10</v>
      </c>
      <c r="D1041" t="s">
        <v>35</v>
      </c>
      <c r="E1041">
        <v>350</v>
      </c>
      <c r="F1041" t="s">
        <v>21</v>
      </c>
      <c r="G1041" s="1">
        <f t="shared" si="112"/>
        <v>175</v>
      </c>
      <c r="H1041">
        <v>106</v>
      </c>
      <c r="I1041" s="1">
        <f t="shared" si="113"/>
        <v>37100</v>
      </c>
      <c r="J1041">
        <v>454</v>
      </c>
      <c r="K1041" s="1">
        <f t="shared" si="114"/>
        <v>79450</v>
      </c>
      <c r="L1041" s="1">
        <f>fact_events[[#This Row],[revenue_(before_promo)]]+fact_events[[#This Row],[revenue_(after_promo)]]</f>
        <v>116550</v>
      </c>
      <c r="M1041" s="1">
        <f t="shared" si="115"/>
        <v>348</v>
      </c>
      <c r="N1041" s="4">
        <f t="shared" si="116"/>
        <v>3.2830188679245285</v>
      </c>
      <c r="O1041" s="1">
        <f t="shared" si="117"/>
        <v>42350</v>
      </c>
      <c r="P1041" s="5">
        <f t="shared" si="118"/>
        <v>6.5557275541795663</v>
      </c>
      <c r="Q1041" s="1" t="str">
        <f>VLOOKUP(B1041,dim_stores[#All],2,FALSE)</f>
        <v>Chennai</v>
      </c>
      <c r="R1041" s="1" t="str">
        <f>VLOOKUP(D1041,dim_products[#All],3,FALSE)</f>
        <v>Home Appliances</v>
      </c>
      <c r="S1041" s="5"/>
    </row>
    <row r="1042" spans="1:19" x14ac:dyDescent="0.25">
      <c r="A1042" s="1" t="s">
        <v>1050</v>
      </c>
      <c r="B1042" t="s">
        <v>193</v>
      </c>
      <c r="C1042" t="s">
        <v>15</v>
      </c>
      <c r="D1042" t="s">
        <v>53</v>
      </c>
      <c r="E1042">
        <v>860</v>
      </c>
      <c r="F1042" t="s">
        <v>54</v>
      </c>
      <c r="G1042" s="1">
        <f t="shared" si="112"/>
        <v>576.19999999999993</v>
      </c>
      <c r="H1042">
        <v>390</v>
      </c>
      <c r="I1042" s="1">
        <f t="shared" si="113"/>
        <v>335400</v>
      </c>
      <c r="J1042">
        <v>585</v>
      </c>
      <c r="K1042" s="1">
        <f t="shared" si="114"/>
        <v>337076.99999999994</v>
      </c>
      <c r="L1042" s="1">
        <f>fact_events[[#This Row],[revenue_(before_promo)]]+fact_events[[#This Row],[revenue_(after_promo)]]</f>
        <v>672477</v>
      </c>
      <c r="M1042" s="1">
        <f t="shared" si="115"/>
        <v>195</v>
      </c>
      <c r="N1042" s="4">
        <f t="shared" si="116"/>
        <v>0.5</v>
      </c>
      <c r="O1042" s="1">
        <f t="shared" si="117"/>
        <v>1676.9999999999418</v>
      </c>
      <c r="P1042" s="5">
        <f t="shared" si="118"/>
        <v>0.25959752321980523</v>
      </c>
      <c r="Q1042" s="1" t="str">
        <f>VLOOKUP(B1042,dim_stores[#All],2,FALSE)</f>
        <v>Bengaluru</v>
      </c>
      <c r="R1042" s="1" t="str">
        <f>VLOOKUP(D1042,dim_products[#All],3,FALSE)</f>
        <v>Grocery &amp; Staples</v>
      </c>
      <c r="S1042" s="5"/>
    </row>
    <row r="1043" spans="1:19" x14ac:dyDescent="0.25">
      <c r="A1043" s="1" t="s">
        <v>1051</v>
      </c>
      <c r="B1043" t="s">
        <v>9</v>
      </c>
      <c r="C1043" t="s">
        <v>10</v>
      </c>
      <c r="D1043" t="s">
        <v>85</v>
      </c>
      <c r="E1043">
        <v>90</v>
      </c>
      <c r="F1043" t="s">
        <v>17</v>
      </c>
      <c r="G1043" s="1">
        <f t="shared" si="112"/>
        <v>67.5</v>
      </c>
      <c r="H1043">
        <v>42</v>
      </c>
      <c r="I1043" s="1">
        <f t="shared" si="113"/>
        <v>3780</v>
      </c>
      <c r="J1043">
        <v>34</v>
      </c>
      <c r="K1043" s="1">
        <f t="shared" si="114"/>
        <v>2295</v>
      </c>
      <c r="L1043" s="1">
        <f>fact_events[[#This Row],[revenue_(before_promo)]]+fact_events[[#This Row],[revenue_(after_promo)]]</f>
        <v>6075</v>
      </c>
      <c r="M1043" s="1">
        <f t="shared" si="115"/>
        <v>-8</v>
      </c>
      <c r="N1043" s="4">
        <f t="shared" si="116"/>
        <v>-0.19047619047619047</v>
      </c>
      <c r="O1043" s="1">
        <f t="shared" si="117"/>
        <v>-1485</v>
      </c>
      <c r="P1043" s="5">
        <f t="shared" si="118"/>
        <v>-0.22987616099071206</v>
      </c>
      <c r="Q1043" s="1" t="str">
        <f>VLOOKUP(B1043,dim_stores[#All],2,FALSE)</f>
        <v>Coimbatore</v>
      </c>
      <c r="R1043" s="1" t="str">
        <f>VLOOKUP(D1043,dim_products[#All],3,FALSE)</f>
        <v>Personal Care</v>
      </c>
      <c r="S1043" s="5"/>
    </row>
    <row r="1044" spans="1:19" x14ac:dyDescent="0.25">
      <c r="A1044" s="1" t="s">
        <v>1052</v>
      </c>
      <c r="B1044" t="s">
        <v>27</v>
      </c>
      <c r="C1044" t="s">
        <v>10</v>
      </c>
      <c r="D1044" t="s">
        <v>43</v>
      </c>
      <c r="E1044">
        <v>415</v>
      </c>
      <c r="F1044" t="s">
        <v>17</v>
      </c>
      <c r="G1044" s="1">
        <f t="shared" si="112"/>
        <v>311.25</v>
      </c>
      <c r="H1044">
        <v>33</v>
      </c>
      <c r="I1044" s="1">
        <f t="shared" si="113"/>
        <v>13695</v>
      </c>
      <c r="J1044">
        <v>28</v>
      </c>
      <c r="K1044" s="1">
        <f t="shared" si="114"/>
        <v>8715</v>
      </c>
      <c r="L1044" s="1">
        <f>fact_events[[#This Row],[revenue_(before_promo)]]+fact_events[[#This Row],[revenue_(after_promo)]]</f>
        <v>22410</v>
      </c>
      <c r="M1044" s="1">
        <f t="shared" si="115"/>
        <v>-5</v>
      </c>
      <c r="N1044" s="4">
        <f t="shared" si="116"/>
        <v>-0.15151515151515152</v>
      </c>
      <c r="O1044" s="1">
        <f t="shared" si="117"/>
        <v>-4980</v>
      </c>
      <c r="P1044" s="5">
        <f t="shared" si="118"/>
        <v>-0.77089783281733748</v>
      </c>
      <c r="Q1044" s="1" t="str">
        <f>VLOOKUP(B1044,dim_stores[#All],2,FALSE)</f>
        <v>Bengaluru</v>
      </c>
      <c r="R1044" s="1" t="str">
        <f>VLOOKUP(D1044,dim_products[#All],3,FALSE)</f>
        <v>Home Care</v>
      </c>
      <c r="S1044" s="5"/>
    </row>
    <row r="1045" spans="1:19" x14ac:dyDescent="0.25">
      <c r="A1045" s="1" t="s">
        <v>1481</v>
      </c>
      <c r="B1045" t="s">
        <v>42</v>
      </c>
      <c r="C1045" t="s">
        <v>15</v>
      </c>
      <c r="D1045" t="s">
        <v>20</v>
      </c>
      <c r="E1045">
        <v>300</v>
      </c>
      <c r="F1045" t="s">
        <v>21</v>
      </c>
      <c r="G1045" s="1">
        <f t="shared" si="112"/>
        <v>150</v>
      </c>
      <c r="H1045">
        <v>73</v>
      </c>
      <c r="I1045" s="1">
        <f t="shared" si="113"/>
        <v>21900</v>
      </c>
      <c r="J1045">
        <v>215</v>
      </c>
      <c r="K1045" s="1">
        <f t="shared" si="114"/>
        <v>32250</v>
      </c>
      <c r="L1045" s="1">
        <f>fact_events[[#This Row],[revenue_(before_promo)]]+fact_events[[#This Row],[revenue_(after_promo)]]</f>
        <v>54150</v>
      </c>
      <c r="M1045" s="1">
        <f t="shared" si="115"/>
        <v>142</v>
      </c>
      <c r="N1045" s="4">
        <f t="shared" si="116"/>
        <v>1.9452054794520548</v>
      </c>
      <c r="O1045" s="1">
        <f t="shared" si="117"/>
        <v>10350</v>
      </c>
      <c r="P1045" s="5">
        <f t="shared" si="118"/>
        <v>1.6021671826625388</v>
      </c>
      <c r="Q1045" s="1" t="str">
        <f>VLOOKUP(B1045,dim_stores[#All],2,FALSE)</f>
        <v>Mysuru</v>
      </c>
      <c r="R1045" s="1" t="str">
        <f>VLOOKUP(D1045,dim_products[#All],3,FALSE)</f>
        <v>Home Care</v>
      </c>
      <c r="S1045" s="5"/>
    </row>
    <row r="1046" spans="1:19" x14ac:dyDescent="0.25">
      <c r="A1046" s="1" t="s">
        <v>1053</v>
      </c>
      <c r="B1046" t="s">
        <v>63</v>
      </c>
      <c r="C1046" t="s">
        <v>10</v>
      </c>
      <c r="D1046" t="s">
        <v>28</v>
      </c>
      <c r="E1046">
        <v>55</v>
      </c>
      <c r="F1046" t="s">
        <v>17</v>
      </c>
      <c r="G1046" s="1">
        <f t="shared" si="112"/>
        <v>41.25</v>
      </c>
      <c r="H1046">
        <v>19</v>
      </c>
      <c r="I1046" s="1">
        <f t="shared" si="113"/>
        <v>1045</v>
      </c>
      <c r="J1046">
        <v>14</v>
      </c>
      <c r="K1046" s="1">
        <f t="shared" si="114"/>
        <v>577.5</v>
      </c>
      <c r="L1046" s="1">
        <f>fact_events[[#This Row],[revenue_(before_promo)]]+fact_events[[#This Row],[revenue_(after_promo)]]</f>
        <v>1622.5</v>
      </c>
      <c r="M1046" s="1">
        <f t="shared" si="115"/>
        <v>-5</v>
      </c>
      <c r="N1046" s="4">
        <f t="shared" si="116"/>
        <v>-0.26315789473684209</v>
      </c>
      <c r="O1046" s="1">
        <f t="shared" si="117"/>
        <v>-467.5</v>
      </c>
      <c r="P1046" s="5">
        <f t="shared" si="118"/>
        <v>-7.2368421052631582E-2</v>
      </c>
      <c r="Q1046" s="1" t="str">
        <f>VLOOKUP(B1046,dim_stores[#All],2,FALSE)</f>
        <v>Visakhapatnam</v>
      </c>
      <c r="R1046" s="1" t="str">
        <f>VLOOKUP(D1046,dim_products[#All],3,FALSE)</f>
        <v>Home Care</v>
      </c>
      <c r="S1046" s="5"/>
    </row>
    <row r="1047" spans="1:19" x14ac:dyDescent="0.25">
      <c r="A1047" s="1" t="s">
        <v>1054</v>
      </c>
      <c r="B1047" t="s">
        <v>50</v>
      </c>
      <c r="C1047" t="s">
        <v>10</v>
      </c>
      <c r="D1047" t="s">
        <v>11</v>
      </c>
      <c r="E1047">
        <v>190</v>
      </c>
      <c r="F1047" t="s">
        <v>12</v>
      </c>
      <c r="G1047" s="1">
        <f t="shared" si="112"/>
        <v>95</v>
      </c>
      <c r="H1047">
        <v>43</v>
      </c>
      <c r="I1047" s="1">
        <f t="shared" si="113"/>
        <v>8170</v>
      </c>
      <c r="J1047">
        <v>62</v>
      </c>
      <c r="K1047" s="1">
        <f t="shared" si="114"/>
        <v>5890</v>
      </c>
      <c r="L1047" s="1">
        <f>fact_events[[#This Row],[revenue_(before_promo)]]+fact_events[[#This Row],[revenue_(after_promo)]]</f>
        <v>14060</v>
      </c>
      <c r="M1047" s="1">
        <f t="shared" si="115"/>
        <v>19</v>
      </c>
      <c r="N1047" s="4">
        <f t="shared" si="116"/>
        <v>0.44186046511627908</v>
      </c>
      <c r="O1047" s="1">
        <f t="shared" si="117"/>
        <v>-2280</v>
      </c>
      <c r="P1047" s="5">
        <f t="shared" si="118"/>
        <v>-0.35294117647058826</v>
      </c>
      <c r="Q1047" s="1" t="str">
        <f>VLOOKUP(B1047,dim_stores[#All],2,FALSE)</f>
        <v>Bengaluru</v>
      </c>
      <c r="R1047" s="1" t="str">
        <f>VLOOKUP(D1047,dim_products[#All],3,FALSE)</f>
        <v>Personal Care</v>
      </c>
      <c r="S1047" s="5"/>
    </row>
    <row r="1048" spans="1:19" x14ac:dyDescent="0.25">
      <c r="A1048" s="1" t="s">
        <v>1055</v>
      </c>
      <c r="B1048" t="s">
        <v>91</v>
      </c>
      <c r="C1048" t="s">
        <v>10</v>
      </c>
      <c r="D1048" t="s">
        <v>85</v>
      </c>
      <c r="E1048">
        <v>90</v>
      </c>
      <c r="F1048" t="s">
        <v>17</v>
      </c>
      <c r="G1048" s="1">
        <f t="shared" si="112"/>
        <v>67.5</v>
      </c>
      <c r="H1048">
        <v>49</v>
      </c>
      <c r="I1048" s="1">
        <f t="shared" si="113"/>
        <v>4410</v>
      </c>
      <c r="J1048">
        <v>37</v>
      </c>
      <c r="K1048" s="1">
        <f t="shared" si="114"/>
        <v>2497.5</v>
      </c>
      <c r="L1048" s="1">
        <f>fact_events[[#This Row],[revenue_(before_promo)]]+fact_events[[#This Row],[revenue_(after_promo)]]</f>
        <v>6907.5</v>
      </c>
      <c r="M1048" s="1">
        <f t="shared" si="115"/>
        <v>-12</v>
      </c>
      <c r="N1048" s="4">
        <f t="shared" si="116"/>
        <v>-0.24489795918367346</v>
      </c>
      <c r="O1048" s="1">
        <f t="shared" si="117"/>
        <v>-1912.5</v>
      </c>
      <c r="P1048" s="5">
        <f t="shared" si="118"/>
        <v>-0.29605263157894735</v>
      </c>
      <c r="Q1048" s="1" t="str">
        <f>VLOOKUP(B1048,dim_stores[#All],2,FALSE)</f>
        <v>Hyderabad</v>
      </c>
      <c r="R1048" s="1" t="str">
        <f>VLOOKUP(D1048,dim_products[#All],3,FALSE)</f>
        <v>Personal Care</v>
      </c>
      <c r="S1048" s="5"/>
    </row>
    <row r="1049" spans="1:19" x14ac:dyDescent="0.25">
      <c r="A1049" s="1" t="s">
        <v>1056</v>
      </c>
      <c r="B1049" t="s">
        <v>174</v>
      </c>
      <c r="C1049" t="s">
        <v>15</v>
      </c>
      <c r="D1049" t="s">
        <v>68</v>
      </c>
      <c r="E1049">
        <v>1020</v>
      </c>
      <c r="F1049" t="s">
        <v>21</v>
      </c>
      <c r="G1049" s="1">
        <f t="shared" si="112"/>
        <v>510</v>
      </c>
      <c r="H1049">
        <v>19</v>
      </c>
      <c r="I1049" s="1">
        <f t="shared" si="113"/>
        <v>19380</v>
      </c>
      <c r="J1049">
        <v>66</v>
      </c>
      <c r="K1049" s="1">
        <f t="shared" si="114"/>
        <v>33660</v>
      </c>
      <c r="L1049" s="1">
        <f>fact_events[[#This Row],[revenue_(before_promo)]]+fact_events[[#This Row],[revenue_(after_promo)]]</f>
        <v>53040</v>
      </c>
      <c r="M1049" s="1">
        <f t="shared" si="115"/>
        <v>47</v>
      </c>
      <c r="N1049" s="4">
        <f t="shared" si="116"/>
        <v>2.4736842105263159</v>
      </c>
      <c r="O1049" s="1">
        <f t="shared" si="117"/>
        <v>14280</v>
      </c>
      <c r="P1049" s="5">
        <f t="shared" si="118"/>
        <v>2.2105263157894739</v>
      </c>
      <c r="Q1049" s="1" t="str">
        <f>VLOOKUP(B1049,dim_stores[#All],2,FALSE)</f>
        <v>Trivandrum</v>
      </c>
      <c r="R1049" s="1" t="str">
        <f>VLOOKUP(D1049,dim_products[#All],3,FALSE)</f>
        <v>Home Appliances</v>
      </c>
      <c r="S1049" s="5"/>
    </row>
    <row r="1050" spans="1:19" x14ac:dyDescent="0.25">
      <c r="A1050" s="1" t="s">
        <v>1057</v>
      </c>
      <c r="B1050" t="s">
        <v>47</v>
      </c>
      <c r="C1050" t="s">
        <v>15</v>
      </c>
      <c r="D1050" t="s">
        <v>51</v>
      </c>
      <c r="E1050">
        <v>290</v>
      </c>
      <c r="F1050" t="s">
        <v>17</v>
      </c>
      <c r="G1050" s="1">
        <f t="shared" si="112"/>
        <v>217.5</v>
      </c>
      <c r="H1050">
        <v>346</v>
      </c>
      <c r="I1050" s="1">
        <f t="shared" si="113"/>
        <v>100340</v>
      </c>
      <c r="J1050">
        <v>269</v>
      </c>
      <c r="K1050" s="1">
        <f t="shared" si="114"/>
        <v>58507.5</v>
      </c>
      <c r="L1050" s="1">
        <f>fact_events[[#This Row],[revenue_(before_promo)]]+fact_events[[#This Row],[revenue_(after_promo)]]</f>
        <v>158847.5</v>
      </c>
      <c r="M1050" s="1">
        <f t="shared" si="115"/>
        <v>-77</v>
      </c>
      <c r="N1050" s="4">
        <f t="shared" si="116"/>
        <v>-0.22254335260115607</v>
      </c>
      <c r="O1050" s="1">
        <f t="shared" si="117"/>
        <v>-41832.5</v>
      </c>
      <c r="P1050" s="5">
        <f t="shared" si="118"/>
        <v>-6.4756191950464395</v>
      </c>
      <c r="Q1050" s="1" t="str">
        <f>VLOOKUP(B1050,dim_stores[#All],2,FALSE)</f>
        <v>Chennai</v>
      </c>
      <c r="R1050" s="1" t="str">
        <f>VLOOKUP(D1050,dim_products[#All],3,FALSE)</f>
        <v>Grocery &amp; Staples</v>
      </c>
      <c r="S1050" s="5"/>
    </row>
    <row r="1051" spans="1:19" x14ac:dyDescent="0.25">
      <c r="A1051" s="1" t="s">
        <v>1058</v>
      </c>
      <c r="B1051" t="s">
        <v>81</v>
      </c>
      <c r="C1051" t="s">
        <v>10</v>
      </c>
      <c r="D1051" t="s">
        <v>28</v>
      </c>
      <c r="E1051">
        <v>55</v>
      </c>
      <c r="F1051" t="s">
        <v>17</v>
      </c>
      <c r="G1051" s="1">
        <f t="shared" si="112"/>
        <v>41.25</v>
      </c>
      <c r="H1051">
        <v>15</v>
      </c>
      <c r="I1051" s="1">
        <f t="shared" si="113"/>
        <v>825</v>
      </c>
      <c r="J1051">
        <v>12</v>
      </c>
      <c r="K1051" s="1">
        <f t="shared" si="114"/>
        <v>495</v>
      </c>
      <c r="L1051" s="1">
        <f>fact_events[[#This Row],[revenue_(before_promo)]]+fact_events[[#This Row],[revenue_(after_promo)]]</f>
        <v>1320</v>
      </c>
      <c r="M1051" s="1">
        <f t="shared" si="115"/>
        <v>-3</v>
      </c>
      <c r="N1051" s="4">
        <f t="shared" si="116"/>
        <v>-0.2</v>
      </c>
      <c r="O1051" s="1">
        <f t="shared" si="117"/>
        <v>-330</v>
      </c>
      <c r="P1051" s="5">
        <f t="shared" si="118"/>
        <v>-5.108359133126935E-2</v>
      </c>
      <c r="Q1051" s="1" t="str">
        <f>VLOOKUP(B1051,dim_stores[#All],2,FALSE)</f>
        <v>Madurai</v>
      </c>
      <c r="R1051" s="1" t="str">
        <f>VLOOKUP(D1051,dim_products[#All],3,FALSE)</f>
        <v>Home Care</v>
      </c>
      <c r="S1051" s="5"/>
    </row>
    <row r="1052" spans="1:19" x14ac:dyDescent="0.25">
      <c r="A1052" s="1" t="s">
        <v>1059</v>
      </c>
      <c r="B1052" t="s">
        <v>75</v>
      </c>
      <c r="C1052" t="s">
        <v>15</v>
      </c>
      <c r="D1052" t="s">
        <v>11</v>
      </c>
      <c r="E1052">
        <v>190</v>
      </c>
      <c r="F1052" t="s">
        <v>12</v>
      </c>
      <c r="G1052" s="1">
        <f t="shared" si="112"/>
        <v>95</v>
      </c>
      <c r="H1052">
        <v>66</v>
      </c>
      <c r="I1052" s="1">
        <f t="shared" si="113"/>
        <v>12540</v>
      </c>
      <c r="J1052">
        <v>71</v>
      </c>
      <c r="K1052" s="1">
        <f t="shared" si="114"/>
        <v>6745</v>
      </c>
      <c r="L1052" s="1">
        <f>fact_events[[#This Row],[revenue_(before_promo)]]+fact_events[[#This Row],[revenue_(after_promo)]]</f>
        <v>19285</v>
      </c>
      <c r="M1052" s="1">
        <f t="shared" si="115"/>
        <v>5</v>
      </c>
      <c r="N1052" s="4">
        <f t="shared" si="116"/>
        <v>7.575757575757576E-2</v>
      </c>
      <c r="O1052" s="1">
        <f t="shared" si="117"/>
        <v>-5795</v>
      </c>
      <c r="P1052" s="5">
        <f t="shared" si="118"/>
        <v>-0.8970588235294118</v>
      </c>
      <c r="Q1052" s="1" t="str">
        <f>VLOOKUP(B1052,dim_stores[#All],2,FALSE)</f>
        <v>Madurai</v>
      </c>
      <c r="R1052" s="1" t="str">
        <f>VLOOKUP(D1052,dim_products[#All],3,FALSE)</f>
        <v>Personal Care</v>
      </c>
      <c r="S1052" s="5"/>
    </row>
    <row r="1053" spans="1:19" x14ac:dyDescent="0.25">
      <c r="A1053" s="1" t="s">
        <v>1481</v>
      </c>
      <c r="B1053" t="s">
        <v>142</v>
      </c>
      <c r="C1053" t="s">
        <v>10</v>
      </c>
      <c r="D1053" t="s">
        <v>35</v>
      </c>
      <c r="E1053">
        <v>350</v>
      </c>
      <c r="F1053" t="s">
        <v>21</v>
      </c>
      <c r="G1053" s="1">
        <f t="shared" si="112"/>
        <v>175</v>
      </c>
      <c r="H1053">
        <v>73</v>
      </c>
      <c r="I1053" s="1">
        <f t="shared" si="113"/>
        <v>25550</v>
      </c>
      <c r="J1053">
        <v>287</v>
      </c>
      <c r="K1053" s="1">
        <f t="shared" si="114"/>
        <v>50225</v>
      </c>
      <c r="L1053" s="1">
        <f>fact_events[[#This Row],[revenue_(before_promo)]]+fact_events[[#This Row],[revenue_(after_promo)]]</f>
        <v>75775</v>
      </c>
      <c r="M1053" s="1">
        <f t="shared" si="115"/>
        <v>214</v>
      </c>
      <c r="N1053" s="4">
        <f t="shared" si="116"/>
        <v>2.9315068493150687</v>
      </c>
      <c r="O1053" s="1">
        <f t="shared" si="117"/>
        <v>24675</v>
      </c>
      <c r="P1053" s="5">
        <f t="shared" si="118"/>
        <v>3.8196594427244581</v>
      </c>
      <c r="Q1053" s="1" t="str">
        <f>VLOOKUP(B1053,dim_stores[#All],2,FALSE)</f>
        <v>Madurai</v>
      </c>
      <c r="R1053" s="1" t="str">
        <f>VLOOKUP(D1053,dim_products[#All],3,FALSE)</f>
        <v>Home Appliances</v>
      </c>
      <c r="S1053" s="5"/>
    </row>
    <row r="1054" spans="1:19" x14ac:dyDescent="0.25">
      <c r="A1054" s="1" t="s">
        <v>1060</v>
      </c>
      <c r="B1054" t="s">
        <v>115</v>
      </c>
      <c r="C1054" t="s">
        <v>10</v>
      </c>
      <c r="D1054" t="s">
        <v>51</v>
      </c>
      <c r="E1054">
        <v>370</v>
      </c>
      <c r="F1054" t="s">
        <v>21</v>
      </c>
      <c r="G1054" s="1">
        <f t="shared" si="112"/>
        <v>185</v>
      </c>
      <c r="H1054">
        <v>387</v>
      </c>
      <c r="I1054" s="1">
        <f t="shared" si="113"/>
        <v>143190</v>
      </c>
      <c r="J1054">
        <v>1509</v>
      </c>
      <c r="K1054" s="1">
        <f t="shared" si="114"/>
        <v>279165</v>
      </c>
      <c r="L1054" s="1">
        <f>fact_events[[#This Row],[revenue_(before_promo)]]+fact_events[[#This Row],[revenue_(after_promo)]]</f>
        <v>422355</v>
      </c>
      <c r="M1054" s="1">
        <f t="shared" si="115"/>
        <v>1122</v>
      </c>
      <c r="N1054" s="4">
        <f t="shared" si="116"/>
        <v>2.8992248062015502</v>
      </c>
      <c r="O1054" s="1">
        <f t="shared" si="117"/>
        <v>135975</v>
      </c>
      <c r="P1054" s="5">
        <f t="shared" si="118"/>
        <v>21.048761609907121</v>
      </c>
      <c r="Q1054" s="1" t="str">
        <f>VLOOKUP(B1054,dim_stores[#All],2,FALSE)</f>
        <v>Bengaluru</v>
      </c>
      <c r="R1054" s="1" t="str">
        <f>VLOOKUP(D1054,dim_products[#All],3,FALSE)</f>
        <v>Grocery &amp; Staples</v>
      </c>
      <c r="S1054" s="5"/>
    </row>
    <row r="1055" spans="1:19" x14ac:dyDescent="0.25">
      <c r="A1055" s="1" t="s">
        <v>1481</v>
      </c>
      <c r="B1055" t="s">
        <v>50</v>
      </c>
      <c r="C1055" t="s">
        <v>15</v>
      </c>
      <c r="D1055" t="s">
        <v>32</v>
      </c>
      <c r="E1055">
        <v>65</v>
      </c>
      <c r="F1055" t="s">
        <v>12</v>
      </c>
      <c r="G1055" s="1">
        <f t="shared" si="112"/>
        <v>32.5</v>
      </c>
      <c r="H1055">
        <v>108</v>
      </c>
      <c r="I1055" s="1">
        <f t="shared" si="113"/>
        <v>7020</v>
      </c>
      <c r="J1055">
        <v>145</v>
      </c>
      <c r="K1055" s="1">
        <f t="shared" si="114"/>
        <v>4712.5</v>
      </c>
      <c r="L1055" s="1">
        <f>fact_events[[#This Row],[revenue_(before_promo)]]+fact_events[[#This Row],[revenue_(after_promo)]]</f>
        <v>11732.5</v>
      </c>
      <c r="M1055" s="1">
        <f t="shared" si="115"/>
        <v>37</v>
      </c>
      <c r="N1055" s="4">
        <f t="shared" si="116"/>
        <v>0.34259259259259262</v>
      </c>
      <c r="O1055" s="1">
        <f t="shared" si="117"/>
        <v>-2307.5</v>
      </c>
      <c r="P1055" s="5">
        <f t="shared" si="118"/>
        <v>-0.3571981424148607</v>
      </c>
      <c r="Q1055" s="1" t="str">
        <f>VLOOKUP(B1055,dim_stores[#All],2,FALSE)</f>
        <v>Bengaluru</v>
      </c>
      <c r="R1055" s="1" t="str">
        <f>VLOOKUP(D1055,dim_products[#All],3,FALSE)</f>
        <v>Personal Care</v>
      </c>
      <c r="S1055" s="5"/>
    </row>
    <row r="1056" spans="1:19" x14ac:dyDescent="0.25">
      <c r="A1056" s="1" t="s">
        <v>1061</v>
      </c>
      <c r="B1056" t="s">
        <v>52</v>
      </c>
      <c r="C1056" t="s">
        <v>15</v>
      </c>
      <c r="D1056" t="s">
        <v>32</v>
      </c>
      <c r="E1056">
        <v>65</v>
      </c>
      <c r="F1056" t="s">
        <v>12</v>
      </c>
      <c r="G1056" s="1">
        <f t="shared" si="112"/>
        <v>32.5</v>
      </c>
      <c r="H1056">
        <v>80</v>
      </c>
      <c r="I1056" s="1">
        <f t="shared" si="113"/>
        <v>5200</v>
      </c>
      <c r="J1056">
        <v>109</v>
      </c>
      <c r="K1056" s="1">
        <f t="shared" si="114"/>
        <v>3542.5</v>
      </c>
      <c r="L1056" s="1">
        <f>fact_events[[#This Row],[revenue_(before_promo)]]+fact_events[[#This Row],[revenue_(after_promo)]]</f>
        <v>8742.5</v>
      </c>
      <c r="M1056" s="1">
        <f t="shared" si="115"/>
        <v>29</v>
      </c>
      <c r="N1056" s="4">
        <f t="shared" si="116"/>
        <v>0.36249999999999999</v>
      </c>
      <c r="O1056" s="1">
        <f t="shared" si="117"/>
        <v>-1657.5</v>
      </c>
      <c r="P1056" s="5">
        <f t="shared" si="118"/>
        <v>-0.25657894736842107</v>
      </c>
      <c r="Q1056" s="1" t="str">
        <f>VLOOKUP(B1056,dim_stores[#All],2,FALSE)</f>
        <v>Visakhapatnam</v>
      </c>
      <c r="R1056" s="1" t="str">
        <f>VLOOKUP(D1056,dim_products[#All],3,FALSE)</f>
        <v>Personal Care</v>
      </c>
      <c r="S1056" s="5"/>
    </row>
    <row r="1057" spans="1:19" x14ac:dyDescent="0.25">
      <c r="A1057" s="1" t="s">
        <v>1062</v>
      </c>
      <c r="B1057" t="s">
        <v>27</v>
      </c>
      <c r="C1057" t="s">
        <v>10</v>
      </c>
      <c r="D1057" t="s">
        <v>85</v>
      </c>
      <c r="E1057">
        <v>90</v>
      </c>
      <c r="F1057" t="s">
        <v>17</v>
      </c>
      <c r="G1057" s="1">
        <f t="shared" si="112"/>
        <v>67.5</v>
      </c>
      <c r="H1057">
        <v>63</v>
      </c>
      <c r="I1057" s="1">
        <f t="shared" si="113"/>
        <v>5670</v>
      </c>
      <c r="J1057">
        <v>51</v>
      </c>
      <c r="K1057" s="1">
        <f t="shared" si="114"/>
        <v>3442.5</v>
      </c>
      <c r="L1057" s="1">
        <f>fact_events[[#This Row],[revenue_(before_promo)]]+fact_events[[#This Row],[revenue_(after_promo)]]</f>
        <v>9112.5</v>
      </c>
      <c r="M1057" s="1">
        <f t="shared" si="115"/>
        <v>-12</v>
      </c>
      <c r="N1057" s="4">
        <f t="shared" si="116"/>
        <v>-0.19047619047619047</v>
      </c>
      <c r="O1057" s="1">
        <f t="shared" si="117"/>
        <v>-2227.5</v>
      </c>
      <c r="P1057" s="5">
        <f t="shared" si="118"/>
        <v>-0.3448142414860681</v>
      </c>
      <c r="Q1057" s="1" t="str">
        <f>VLOOKUP(B1057,dim_stores[#All],2,FALSE)</f>
        <v>Bengaluru</v>
      </c>
      <c r="R1057" s="1" t="str">
        <f>VLOOKUP(D1057,dim_products[#All],3,FALSE)</f>
        <v>Personal Care</v>
      </c>
      <c r="S1057" s="5"/>
    </row>
    <row r="1058" spans="1:19" x14ac:dyDescent="0.25">
      <c r="A1058" s="1" t="s">
        <v>1063</v>
      </c>
      <c r="B1058" t="s">
        <v>99</v>
      </c>
      <c r="C1058" t="s">
        <v>10</v>
      </c>
      <c r="D1058" t="s">
        <v>68</v>
      </c>
      <c r="E1058">
        <v>1020</v>
      </c>
      <c r="F1058" t="s">
        <v>21</v>
      </c>
      <c r="G1058" s="1">
        <f t="shared" si="112"/>
        <v>510</v>
      </c>
      <c r="H1058">
        <v>75</v>
      </c>
      <c r="I1058" s="1">
        <f t="shared" si="113"/>
        <v>76500</v>
      </c>
      <c r="J1058">
        <v>297</v>
      </c>
      <c r="K1058" s="1">
        <f t="shared" si="114"/>
        <v>151470</v>
      </c>
      <c r="L1058" s="1">
        <f>fact_events[[#This Row],[revenue_(before_promo)]]+fact_events[[#This Row],[revenue_(after_promo)]]</f>
        <v>227970</v>
      </c>
      <c r="M1058" s="1">
        <f t="shared" si="115"/>
        <v>222</v>
      </c>
      <c r="N1058" s="4">
        <f t="shared" si="116"/>
        <v>2.96</v>
      </c>
      <c r="O1058" s="1">
        <f t="shared" si="117"/>
        <v>74970</v>
      </c>
      <c r="P1058" s="5">
        <f t="shared" si="118"/>
        <v>11.605263157894736</v>
      </c>
      <c r="Q1058" s="1" t="str">
        <f>VLOOKUP(B1058,dim_stores[#All],2,FALSE)</f>
        <v>Coimbatore</v>
      </c>
      <c r="R1058" s="1" t="str">
        <f>VLOOKUP(D1058,dim_products[#All],3,FALSE)</f>
        <v>Home Appliances</v>
      </c>
      <c r="S1058" s="5"/>
    </row>
    <row r="1059" spans="1:19" x14ac:dyDescent="0.25">
      <c r="A1059" s="1" t="s">
        <v>1064</v>
      </c>
      <c r="B1059" t="s">
        <v>63</v>
      </c>
      <c r="C1059" t="s">
        <v>10</v>
      </c>
      <c r="D1059" t="s">
        <v>24</v>
      </c>
      <c r="E1059">
        <v>3000</v>
      </c>
      <c r="F1059" t="s">
        <v>25</v>
      </c>
      <c r="G1059" s="1">
        <f t="shared" si="112"/>
        <v>2500</v>
      </c>
      <c r="H1059">
        <v>88</v>
      </c>
      <c r="I1059" s="1">
        <f t="shared" si="113"/>
        <v>264000</v>
      </c>
      <c r="J1059">
        <v>186</v>
      </c>
      <c r="K1059" s="1">
        <f t="shared" si="114"/>
        <v>465000</v>
      </c>
      <c r="L1059" s="1">
        <f>fact_events[[#This Row],[revenue_(before_promo)]]+fact_events[[#This Row],[revenue_(after_promo)]]</f>
        <v>729000</v>
      </c>
      <c r="M1059" s="1">
        <f t="shared" si="115"/>
        <v>98</v>
      </c>
      <c r="N1059" s="4">
        <f t="shared" si="116"/>
        <v>1.1136363636363635</v>
      </c>
      <c r="O1059" s="1">
        <f t="shared" si="117"/>
        <v>201000</v>
      </c>
      <c r="P1059" s="5">
        <f t="shared" si="118"/>
        <v>31.11455108359133</v>
      </c>
      <c r="Q1059" s="1" t="str">
        <f>VLOOKUP(B1059,dim_stores[#All],2,FALSE)</f>
        <v>Visakhapatnam</v>
      </c>
      <c r="R1059" s="1" t="str">
        <f>VLOOKUP(D1059,dim_products[#All],3,FALSE)</f>
        <v>Combo1</v>
      </c>
      <c r="S1059" s="5"/>
    </row>
    <row r="1060" spans="1:19" x14ac:dyDescent="0.25">
      <c r="A1060" s="1" t="s">
        <v>1065</v>
      </c>
      <c r="B1060" t="s">
        <v>139</v>
      </c>
      <c r="C1060" t="s">
        <v>15</v>
      </c>
      <c r="D1060" t="s">
        <v>11</v>
      </c>
      <c r="E1060">
        <v>190</v>
      </c>
      <c r="F1060" t="s">
        <v>12</v>
      </c>
      <c r="G1060" s="1">
        <f t="shared" si="112"/>
        <v>95</v>
      </c>
      <c r="H1060">
        <v>52</v>
      </c>
      <c r="I1060" s="1">
        <f t="shared" si="113"/>
        <v>9880</v>
      </c>
      <c r="J1060">
        <v>57</v>
      </c>
      <c r="K1060" s="1">
        <f t="shared" si="114"/>
        <v>5415</v>
      </c>
      <c r="L1060" s="1">
        <f>fact_events[[#This Row],[revenue_(before_promo)]]+fact_events[[#This Row],[revenue_(after_promo)]]</f>
        <v>15295</v>
      </c>
      <c r="M1060" s="1">
        <f t="shared" si="115"/>
        <v>5</v>
      </c>
      <c r="N1060" s="4">
        <f t="shared" si="116"/>
        <v>9.6153846153846159E-2</v>
      </c>
      <c r="O1060" s="1">
        <f t="shared" si="117"/>
        <v>-4465</v>
      </c>
      <c r="P1060" s="5">
        <f t="shared" si="118"/>
        <v>-0.69117647058823528</v>
      </c>
      <c r="Q1060" s="1" t="str">
        <f>VLOOKUP(B1060,dim_stores[#All],2,FALSE)</f>
        <v>Visakhapatnam</v>
      </c>
      <c r="R1060" s="1" t="str">
        <f>VLOOKUP(D1060,dim_products[#All],3,FALSE)</f>
        <v>Personal Care</v>
      </c>
      <c r="S1060" s="5"/>
    </row>
    <row r="1061" spans="1:19" x14ac:dyDescent="0.25">
      <c r="A1061" s="1" t="s">
        <v>1066</v>
      </c>
      <c r="B1061" t="s">
        <v>89</v>
      </c>
      <c r="C1061" t="s">
        <v>15</v>
      </c>
      <c r="D1061" t="s">
        <v>20</v>
      </c>
      <c r="E1061">
        <v>300</v>
      </c>
      <c r="F1061" t="s">
        <v>21</v>
      </c>
      <c r="G1061" s="1">
        <f t="shared" si="112"/>
        <v>150</v>
      </c>
      <c r="H1061">
        <v>33</v>
      </c>
      <c r="I1061" s="1">
        <f t="shared" si="113"/>
        <v>9900</v>
      </c>
      <c r="J1061">
        <v>109</v>
      </c>
      <c r="K1061" s="1">
        <f t="shared" si="114"/>
        <v>16350</v>
      </c>
      <c r="L1061" s="1">
        <f>fact_events[[#This Row],[revenue_(before_promo)]]+fact_events[[#This Row],[revenue_(after_promo)]]</f>
        <v>26250</v>
      </c>
      <c r="M1061" s="1">
        <f t="shared" si="115"/>
        <v>76</v>
      </c>
      <c r="N1061" s="4">
        <f t="shared" si="116"/>
        <v>2.3030303030303032</v>
      </c>
      <c r="O1061" s="1">
        <f t="shared" si="117"/>
        <v>6450</v>
      </c>
      <c r="P1061" s="5">
        <f t="shared" si="118"/>
        <v>0.99845201238390091</v>
      </c>
      <c r="Q1061" s="1" t="str">
        <f>VLOOKUP(B1061,dim_stores[#All],2,FALSE)</f>
        <v>Vijayawada</v>
      </c>
      <c r="R1061" s="1" t="str">
        <f>VLOOKUP(D1061,dim_products[#All],3,FALSE)</f>
        <v>Home Care</v>
      </c>
      <c r="S1061" s="5"/>
    </row>
    <row r="1062" spans="1:19" x14ac:dyDescent="0.25">
      <c r="A1062" s="1" t="s">
        <v>1067</v>
      </c>
      <c r="B1062" t="s">
        <v>115</v>
      </c>
      <c r="C1062" t="s">
        <v>10</v>
      </c>
      <c r="D1062" t="s">
        <v>35</v>
      </c>
      <c r="E1062">
        <v>350</v>
      </c>
      <c r="F1062" t="s">
        <v>21</v>
      </c>
      <c r="G1062" s="1">
        <f t="shared" si="112"/>
        <v>175</v>
      </c>
      <c r="H1062">
        <v>114</v>
      </c>
      <c r="I1062" s="1">
        <f t="shared" si="113"/>
        <v>39900</v>
      </c>
      <c r="J1062">
        <v>457</v>
      </c>
      <c r="K1062" s="1">
        <f t="shared" si="114"/>
        <v>79975</v>
      </c>
      <c r="L1062" s="1">
        <f>fact_events[[#This Row],[revenue_(before_promo)]]+fact_events[[#This Row],[revenue_(after_promo)]]</f>
        <v>119875</v>
      </c>
      <c r="M1062" s="1">
        <f t="shared" si="115"/>
        <v>343</v>
      </c>
      <c r="N1062" s="4">
        <f t="shared" si="116"/>
        <v>3.0087719298245612</v>
      </c>
      <c r="O1062" s="1">
        <f t="shared" si="117"/>
        <v>40075</v>
      </c>
      <c r="P1062" s="5">
        <f t="shared" si="118"/>
        <v>6.2035603715170282</v>
      </c>
      <c r="Q1062" s="1" t="str">
        <f>VLOOKUP(B1062,dim_stores[#All],2,FALSE)</f>
        <v>Bengaluru</v>
      </c>
      <c r="R1062" s="1" t="str">
        <f>VLOOKUP(D1062,dim_products[#All],3,FALSE)</f>
        <v>Home Appliances</v>
      </c>
      <c r="S1062" s="5"/>
    </row>
    <row r="1063" spans="1:19" x14ac:dyDescent="0.25">
      <c r="A1063" s="1" t="s">
        <v>1068</v>
      </c>
      <c r="B1063" t="s">
        <v>56</v>
      </c>
      <c r="C1063" t="s">
        <v>15</v>
      </c>
      <c r="D1063" t="s">
        <v>32</v>
      </c>
      <c r="E1063">
        <v>65</v>
      </c>
      <c r="F1063" t="s">
        <v>12</v>
      </c>
      <c r="G1063" s="1">
        <f t="shared" si="112"/>
        <v>32.5</v>
      </c>
      <c r="H1063">
        <v>124</v>
      </c>
      <c r="I1063" s="1">
        <f t="shared" si="113"/>
        <v>8060</v>
      </c>
      <c r="J1063">
        <v>135</v>
      </c>
      <c r="K1063" s="1">
        <f t="shared" si="114"/>
        <v>4387.5</v>
      </c>
      <c r="L1063" s="1">
        <f>fact_events[[#This Row],[revenue_(before_promo)]]+fact_events[[#This Row],[revenue_(after_promo)]]</f>
        <v>12447.5</v>
      </c>
      <c r="M1063" s="1">
        <f t="shared" si="115"/>
        <v>11</v>
      </c>
      <c r="N1063" s="4">
        <f t="shared" si="116"/>
        <v>8.8709677419354843E-2</v>
      </c>
      <c r="O1063" s="1">
        <f t="shared" si="117"/>
        <v>-3672.5</v>
      </c>
      <c r="P1063" s="5">
        <f t="shared" si="118"/>
        <v>-0.56849845201238391</v>
      </c>
      <c r="Q1063" s="1" t="str">
        <f>VLOOKUP(B1063,dim_stores[#All],2,FALSE)</f>
        <v>Chennai</v>
      </c>
      <c r="R1063" s="1" t="str">
        <f>VLOOKUP(D1063,dim_products[#All],3,FALSE)</f>
        <v>Personal Care</v>
      </c>
      <c r="S1063" s="5"/>
    </row>
    <row r="1064" spans="1:19" x14ac:dyDescent="0.25">
      <c r="A1064" s="1" t="s">
        <v>1069</v>
      </c>
      <c r="B1064" t="s">
        <v>78</v>
      </c>
      <c r="C1064" t="s">
        <v>10</v>
      </c>
      <c r="D1064" t="s">
        <v>11</v>
      </c>
      <c r="E1064">
        <v>190</v>
      </c>
      <c r="F1064" t="s">
        <v>12</v>
      </c>
      <c r="G1064" s="1">
        <f t="shared" si="112"/>
        <v>95</v>
      </c>
      <c r="H1064">
        <v>46</v>
      </c>
      <c r="I1064" s="1">
        <f t="shared" si="113"/>
        <v>8740</v>
      </c>
      <c r="J1064">
        <v>63</v>
      </c>
      <c r="K1064" s="1">
        <f t="shared" si="114"/>
        <v>5985</v>
      </c>
      <c r="L1064" s="1">
        <f>fact_events[[#This Row],[revenue_(before_promo)]]+fact_events[[#This Row],[revenue_(after_promo)]]</f>
        <v>14725</v>
      </c>
      <c r="M1064" s="1">
        <f t="shared" si="115"/>
        <v>17</v>
      </c>
      <c r="N1064" s="4">
        <f t="shared" si="116"/>
        <v>0.36956521739130432</v>
      </c>
      <c r="O1064" s="1">
        <f t="shared" si="117"/>
        <v>-2755</v>
      </c>
      <c r="P1064" s="5">
        <f t="shared" si="118"/>
        <v>-0.4264705882352941</v>
      </c>
      <c r="Q1064" s="1" t="str">
        <f>VLOOKUP(B1064,dim_stores[#All],2,FALSE)</f>
        <v>Mysuru</v>
      </c>
      <c r="R1064" s="1" t="str">
        <f>VLOOKUP(D1064,dim_products[#All],3,FALSE)</f>
        <v>Personal Care</v>
      </c>
      <c r="S1064" s="5"/>
    </row>
    <row r="1065" spans="1:19" x14ac:dyDescent="0.25">
      <c r="A1065" s="1" t="s">
        <v>1070</v>
      </c>
      <c r="B1065" t="s">
        <v>126</v>
      </c>
      <c r="C1065" t="s">
        <v>10</v>
      </c>
      <c r="D1065" t="s">
        <v>85</v>
      </c>
      <c r="E1065">
        <v>90</v>
      </c>
      <c r="F1065" t="s">
        <v>17</v>
      </c>
      <c r="G1065" s="1">
        <f t="shared" si="112"/>
        <v>67.5</v>
      </c>
      <c r="H1065">
        <v>34</v>
      </c>
      <c r="I1065" s="1">
        <f t="shared" si="113"/>
        <v>3060</v>
      </c>
      <c r="J1065">
        <v>28</v>
      </c>
      <c r="K1065" s="1">
        <f t="shared" si="114"/>
        <v>1890</v>
      </c>
      <c r="L1065" s="1">
        <f>fact_events[[#This Row],[revenue_(before_promo)]]+fact_events[[#This Row],[revenue_(after_promo)]]</f>
        <v>4950</v>
      </c>
      <c r="M1065" s="1">
        <f t="shared" si="115"/>
        <v>-6</v>
      </c>
      <c r="N1065" s="4">
        <f t="shared" si="116"/>
        <v>-0.17647058823529413</v>
      </c>
      <c r="O1065" s="1">
        <f t="shared" si="117"/>
        <v>-1170</v>
      </c>
      <c r="P1065" s="5">
        <f t="shared" si="118"/>
        <v>-0.18111455108359134</v>
      </c>
      <c r="Q1065" s="1" t="str">
        <f>VLOOKUP(B1065,dim_stores[#All],2,FALSE)</f>
        <v>Mangalore</v>
      </c>
      <c r="R1065" s="1" t="str">
        <f>VLOOKUP(D1065,dim_products[#All],3,FALSE)</f>
        <v>Personal Care</v>
      </c>
      <c r="S1065" s="5"/>
    </row>
    <row r="1066" spans="1:19" x14ac:dyDescent="0.25">
      <c r="A1066" s="1" t="s">
        <v>1481</v>
      </c>
      <c r="B1066" t="s">
        <v>19</v>
      </c>
      <c r="C1066" t="s">
        <v>10</v>
      </c>
      <c r="D1066" t="s">
        <v>61</v>
      </c>
      <c r="E1066">
        <v>172</v>
      </c>
      <c r="F1066" t="s">
        <v>54</v>
      </c>
      <c r="G1066" s="1">
        <f t="shared" si="112"/>
        <v>115.23999999999998</v>
      </c>
      <c r="H1066">
        <v>186</v>
      </c>
      <c r="I1066" s="1">
        <f t="shared" si="113"/>
        <v>31992</v>
      </c>
      <c r="J1066">
        <v>252</v>
      </c>
      <c r="K1066" s="1">
        <f t="shared" si="114"/>
        <v>29040.479999999996</v>
      </c>
      <c r="L1066" s="1">
        <f>fact_events[[#This Row],[revenue_(before_promo)]]+fact_events[[#This Row],[revenue_(after_promo)]]</f>
        <v>61032.479999999996</v>
      </c>
      <c r="M1066" s="1">
        <f t="shared" si="115"/>
        <v>66</v>
      </c>
      <c r="N1066" s="4">
        <f t="shared" si="116"/>
        <v>0.35483870967741937</v>
      </c>
      <c r="O1066" s="1">
        <f t="shared" si="117"/>
        <v>-2951.5200000000041</v>
      </c>
      <c r="P1066" s="5">
        <f t="shared" si="118"/>
        <v>-0.45689164086687367</v>
      </c>
      <c r="Q1066" s="1" t="str">
        <f>VLOOKUP(B1066,dim_stores[#All],2,FALSE)</f>
        <v>Vijayawada</v>
      </c>
      <c r="R1066" s="1" t="str">
        <f>VLOOKUP(D1066,dim_products[#All],3,FALSE)</f>
        <v>Grocery &amp; Staples</v>
      </c>
      <c r="S1066" s="5"/>
    </row>
    <row r="1067" spans="1:19" x14ac:dyDescent="0.25">
      <c r="A1067" s="1" t="s">
        <v>1071</v>
      </c>
      <c r="B1067" t="s">
        <v>119</v>
      </c>
      <c r="C1067" t="s">
        <v>10</v>
      </c>
      <c r="D1067" t="s">
        <v>20</v>
      </c>
      <c r="E1067">
        <v>300</v>
      </c>
      <c r="F1067" t="s">
        <v>21</v>
      </c>
      <c r="G1067" s="1">
        <f t="shared" si="112"/>
        <v>150</v>
      </c>
      <c r="H1067">
        <v>37</v>
      </c>
      <c r="I1067" s="1">
        <f t="shared" si="113"/>
        <v>11100</v>
      </c>
      <c r="J1067">
        <v>155</v>
      </c>
      <c r="K1067" s="1">
        <f t="shared" si="114"/>
        <v>23250</v>
      </c>
      <c r="L1067" s="1">
        <f>fact_events[[#This Row],[revenue_(before_promo)]]+fact_events[[#This Row],[revenue_(after_promo)]]</f>
        <v>34350</v>
      </c>
      <c r="M1067" s="1">
        <f t="shared" si="115"/>
        <v>118</v>
      </c>
      <c r="N1067" s="4">
        <f t="shared" si="116"/>
        <v>3.189189189189189</v>
      </c>
      <c r="O1067" s="1">
        <f t="shared" si="117"/>
        <v>12150</v>
      </c>
      <c r="P1067" s="5">
        <f t="shared" si="118"/>
        <v>1.8808049535603715</v>
      </c>
      <c r="Q1067" s="1" t="str">
        <f>VLOOKUP(B1067,dim_stores[#All],2,FALSE)</f>
        <v>Chennai</v>
      </c>
      <c r="R1067" s="1" t="str">
        <f>VLOOKUP(D1067,dim_products[#All],3,FALSE)</f>
        <v>Home Care</v>
      </c>
      <c r="S1067" s="5"/>
    </row>
    <row r="1068" spans="1:19" x14ac:dyDescent="0.25">
      <c r="A1068" s="1" t="s">
        <v>1072</v>
      </c>
      <c r="B1068" t="s">
        <v>40</v>
      </c>
      <c r="C1068" t="s">
        <v>15</v>
      </c>
      <c r="D1068" t="s">
        <v>38</v>
      </c>
      <c r="E1068">
        <v>1190</v>
      </c>
      <c r="F1068" t="s">
        <v>21</v>
      </c>
      <c r="G1068" s="1">
        <f t="shared" si="112"/>
        <v>595</v>
      </c>
      <c r="H1068">
        <v>40</v>
      </c>
      <c r="I1068" s="1">
        <f t="shared" si="113"/>
        <v>47600</v>
      </c>
      <c r="J1068">
        <v>133</v>
      </c>
      <c r="K1068" s="1">
        <f t="shared" si="114"/>
        <v>79135</v>
      </c>
      <c r="L1068" s="1">
        <f>fact_events[[#This Row],[revenue_(before_promo)]]+fact_events[[#This Row],[revenue_(after_promo)]]</f>
        <v>126735</v>
      </c>
      <c r="M1068" s="1">
        <f t="shared" si="115"/>
        <v>93</v>
      </c>
      <c r="N1068" s="4">
        <f t="shared" si="116"/>
        <v>2.3250000000000002</v>
      </c>
      <c r="O1068" s="1">
        <f t="shared" si="117"/>
        <v>31535</v>
      </c>
      <c r="P1068" s="5">
        <f t="shared" si="118"/>
        <v>4.8815789473684212</v>
      </c>
      <c r="Q1068" s="1" t="str">
        <f>VLOOKUP(B1068,dim_stores[#All],2,FALSE)</f>
        <v>Madurai</v>
      </c>
      <c r="R1068" s="1" t="str">
        <f>VLOOKUP(D1068,dim_products[#All],3,FALSE)</f>
        <v>Home Care</v>
      </c>
      <c r="S1068" s="5"/>
    </row>
    <row r="1069" spans="1:19" x14ac:dyDescent="0.25">
      <c r="A1069" s="1" t="s">
        <v>1073</v>
      </c>
      <c r="B1069" t="s">
        <v>50</v>
      </c>
      <c r="C1069" t="s">
        <v>15</v>
      </c>
      <c r="D1069" t="s">
        <v>11</v>
      </c>
      <c r="E1069">
        <v>190</v>
      </c>
      <c r="F1069" t="s">
        <v>12</v>
      </c>
      <c r="G1069" s="1">
        <f t="shared" si="112"/>
        <v>95</v>
      </c>
      <c r="H1069">
        <v>71</v>
      </c>
      <c r="I1069" s="1">
        <f t="shared" si="113"/>
        <v>13490</v>
      </c>
      <c r="J1069">
        <v>90</v>
      </c>
      <c r="K1069" s="1">
        <f t="shared" si="114"/>
        <v>8550</v>
      </c>
      <c r="L1069" s="1">
        <f>fact_events[[#This Row],[revenue_(before_promo)]]+fact_events[[#This Row],[revenue_(after_promo)]]</f>
        <v>22040</v>
      </c>
      <c r="M1069" s="1">
        <f t="shared" si="115"/>
        <v>19</v>
      </c>
      <c r="N1069" s="4">
        <f t="shared" si="116"/>
        <v>0.26760563380281688</v>
      </c>
      <c r="O1069" s="1">
        <f t="shared" si="117"/>
        <v>-4940</v>
      </c>
      <c r="P1069" s="5">
        <f t="shared" si="118"/>
        <v>-0.76470588235294112</v>
      </c>
      <c r="Q1069" s="1" t="str">
        <f>VLOOKUP(B1069,dim_stores[#All],2,FALSE)</f>
        <v>Bengaluru</v>
      </c>
      <c r="R1069" s="1" t="str">
        <f>VLOOKUP(D1069,dim_products[#All],3,FALSE)</f>
        <v>Personal Care</v>
      </c>
      <c r="S1069" s="5"/>
    </row>
    <row r="1070" spans="1:19" x14ac:dyDescent="0.25">
      <c r="A1070" s="1" t="s">
        <v>1074</v>
      </c>
      <c r="B1070" t="s">
        <v>96</v>
      </c>
      <c r="C1070" t="s">
        <v>15</v>
      </c>
      <c r="D1070" t="s">
        <v>11</v>
      </c>
      <c r="E1070">
        <v>190</v>
      </c>
      <c r="F1070" t="s">
        <v>12</v>
      </c>
      <c r="G1070" s="1">
        <f t="shared" si="112"/>
        <v>95</v>
      </c>
      <c r="H1070">
        <v>71</v>
      </c>
      <c r="I1070" s="1">
        <f t="shared" si="113"/>
        <v>13490</v>
      </c>
      <c r="J1070">
        <v>76</v>
      </c>
      <c r="K1070" s="1">
        <f t="shared" si="114"/>
        <v>7220</v>
      </c>
      <c r="L1070" s="1">
        <f>fact_events[[#This Row],[revenue_(before_promo)]]+fact_events[[#This Row],[revenue_(after_promo)]]</f>
        <v>20710</v>
      </c>
      <c r="M1070" s="1">
        <f t="shared" si="115"/>
        <v>5</v>
      </c>
      <c r="N1070" s="4">
        <f t="shared" si="116"/>
        <v>7.0422535211267609E-2</v>
      </c>
      <c r="O1070" s="1">
        <f t="shared" si="117"/>
        <v>-6270</v>
      </c>
      <c r="P1070" s="5">
        <f t="shared" si="118"/>
        <v>-0.97058823529411764</v>
      </c>
      <c r="Q1070" s="1" t="str">
        <f>VLOOKUP(B1070,dim_stores[#All],2,FALSE)</f>
        <v>Mysuru</v>
      </c>
      <c r="R1070" s="1" t="str">
        <f>VLOOKUP(D1070,dim_products[#All],3,FALSE)</f>
        <v>Personal Care</v>
      </c>
      <c r="S1070" s="5"/>
    </row>
    <row r="1071" spans="1:19" x14ac:dyDescent="0.25">
      <c r="A1071" s="1" t="s">
        <v>1075</v>
      </c>
      <c r="B1071" t="s">
        <v>29</v>
      </c>
      <c r="C1071" t="s">
        <v>15</v>
      </c>
      <c r="D1071" t="s">
        <v>48</v>
      </c>
      <c r="E1071">
        <v>62</v>
      </c>
      <c r="F1071" t="s">
        <v>12</v>
      </c>
      <c r="G1071" s="1">
        <f t="shared" si="112"/>
        <v>31</v>
      </c>
      <c r="H1071">
        <v>141</v>
      </c>
      <c r="I1071" s="1">
        <f t="shared" si="113"/>
        <v>8742</v>
      </c>
      <c r="J1071">
        <v>180</v>
      </c>
      <c r="K1071" s="1">
        <f t="shared" si="114"/>
        <v>5580</v>
      </c>
      <c r="L1071" s="1">
        <f>fact_events[[#This Row],[revenue_(before_promo)]]+fact_events[[#This Row],[revenue_(after_promo)]]</f>
        <v>14322</v>
      </c>
      <c r="M1071" s="1">
        <f t="shared" si="115"/>
        <v>39</v>
      </c>
      <c r="N1071" s="4">
        <f t="shared" si="116"/>
        <v>0.27659574468085107</v>
      </c>
      <c r="O1071" s="1">
        <f t="shared" si="117"/>
        <v>-3162</v>
      </c>
      <c r="P1071" s="5">
        <f t="shared" si="118"/>
        <v>-0.48947368421052634</v>
      </c>
      <c r="Q1071" s="1" t="str">
        <f>VLOOKUP(B1071,dim_stores[#All],2,FALSE)</f>
        <v>Bengaluru</v>
      </c>
      <c r="R1071" s="1" t="str">
        <f>VLOOKUP(D1071,dim_products[#All],3,FALSE)</f>
        <v>Personal Care</v>
      </c>
      <c r="S1071" s="5"/>
    </row>
    <row r="1072" spans="1:19" x14ac:dyDescent="0.25">
      <c r="A1072" s="1" t="s">
        <v>1076</v>
      </c>
      <c r="B1072" t="s">
        <v>50</v>
      </c>
      <c r="C1072" t="s">
        <v>15</v>
      </c>
      <c r="D1072" t="s">
        <v>35</v>
      </c>
      <c r="E1072">
        <v>350</v>
      </c>
      <c r="F1072" t="s">
        <v>21</v>
      </c>
      <c r="G1072" s="1">
        <f t="shared" si="112"/>
        <v>175</v>
      </c>
      <c r="H1072">
        <v>87</v>
      </c>
      <c r="I1072" s="1">
        <f t="shared" si="113"/>
        <v>30450</v>
      </c>
      <c r="J1072">
        <v>298</v>
      </c>
      <c r="K1072" s="1">
        <f t="shared" si="114"/>
        <v>52150</v>
      </c>
      <c r="L1072" s="1">
        <f>fact_events[[#This Row],[revenue_(before_promo)]]+fact_events[[#This Row],[revenue_(after_promo)]]</f>
        <v>82600</v>
      </c>
      <c r="M1072" s="1">
        <f t="shared" si="115"/>
        <v>211</v>
      </c>
      <c r="N1072" s="4">
        <f t="shared" si="116"/>
        <v>2.4252873563218391</v>
      </c>
      <c r="O1072" s="1">
        <f t="shared" si="117"/>
        <v>21700</v>
      </c>
      <c r="P1072" s="5">
        <f t="shared" si="118"/>
        <v>3.3591331269349847</v>
      </c>
      <c r="Q1072" s="1" t="str">
        <f>VLOOKUP(B1072,dim_stores[#All],2,FALSE)</f>
        <v>Bengaluru</v>
      </c>
      <c r="R1072" s="1" t="str">
        <f>VLOOKUP(D1072,dim_products[#All],3,FALSE)</f>
        <v>Home Appliances</v>
      </c>
      <c r="S1072" s="5"/>
    </row>
    <row r="1073" spans="1:19" x14ac:dyDescent="0.25">
      <c r="A1073" s="1" t="s">
        <v>1077</v>
      </c>
      <c r="B1073" t="s">
        <v>193</v>
      </c>
      <c r="C1073" t="s">
        <v>10</v>
      </c>
      <c r="D1073" t="s">
        <v>32</v>
      </c>
      <c r="E1073">
        <v>50</v>
      </c>
      <c r="F1073" t="s">
        <v>17</v>
      </c>
      <c r="G1073" s="1">
        <f t="shared" si="112"/>
        <v>37.5</v>
      </c>
      <c r="H1073">
        <v>37</v>
      </c>
      <c r="I1073" s="1">
        <f t="shared" si="113"/>
        <v>1850</v>
      </c>
      <c r="J1073">
        <v>31</v>
      </c>
      <c r="K1073" s="1">
        <f t="shared" si="114"/>
        <v>1162.5</v>
      </c>
      <c r="L1073" s="1">
        <f>fact_events[[#This Row],[revenue_(before_promo)]]+fact_events[[#This Row],[revenue_(after_promo)]]</f>
        <v>3012.5</v>
      </c>
      <c r="M1073" s="1">
        <f t="shared" si="115"/>
        <v>-6</v>
      </c>
      <c r="N1073" s="4">
        <f t="shared" si="116"/>
        <v>-0.16216216216216217</v>
      </c>
      <c r="O1073" s="1">
        <f t="shared" si="117"/>
        <v>-687.5</v>
      </c>
      <c r="P1073" s="5">
        <f t="shared" si="118"/>
        <v>-0.10642414860681114</v>
      </c>
      <c r="Q1073" s="1" t="str">
        <f>VLOOKUP(B1073,dim_stores[#All],2,FALSE)</f>
        <v>Bengaluru</v>
      </c>
      <c r="R1073" s="1" t="str">
        <f>VLOOKUP(D1073,dim_products[#All],3,FALSE)</f>
        <v>Personal Care</v>
      </c>
      <c r="S1073" s="5"/>
    </row>
    <row r="1074" spans="1:19" x14ac:dyDescent="0.25">
      <c r="A1074" s="1" t="s">
        <v>1078</v>
      </c>
      <c r="B1074" t="s">
        <v>91</v>
      </c>
      <c r="C1074" t="s">
        <v>15</v>
      </c>
      <c r="D1074" t="s">
        <v>68</v>
      </c>
      <c r="E1074">
        <v>1020</v>
      </c>
      <c r="F1074" t="s">
        <v>21</v>
      </c>
      <c r="G1074" s="1">
        <f t="shared" si="112"/>
        <v>510</v>
      </c>
      <c r="H1074">
        <v>38</v>
      </c>
      <c r="I1074" s="1">
        <f t="shared" si="113"/>
        <v>38760</v>
      </c>
      <c r="J1074">
        <v>119</v>
      </c>
      <c r="K1074" s="1">
        <f t="shared" si="114"/>
        <v>60690</v>
      </c>
      <c r="L1074" s="1">
        <f>fact_events[[#This Row],[revenue_(before_promo)]]+fact_events[[#This Row],[revenue_(after_promo)]]</f>
        <v>99450</v>
      </c>
      <c r="M1074" s="1">
        <f t="shared" si="115"/>
        <v>81</v>
      </c>
      <c r="N1074" s="4">
        <f t="shared" si="116"/>
        <v>2.1315789473684212</v>
      </c>
      <c r="O1074" s="1">
        <f t="shared" si="117"/>
        <v>21930</v>
      </c>
      <c r="P1074" s="5">
        <f t="shared" si="118"/>
        <v>3.3947368421052633</v>
      </c>
      <c r="Q1074" s="1" t="str">
        <f>VLOOKUP(B1074,dim_stores[#All],2,FALSE)</f>
        <v>Hyderabad</v>
      </c>
      <c r="R1074" s="1" t="str">
        <f>VLOOKUP(D1074,dim_products[#All],3,FALSE)</f>
        <v>Home Appliances</v>
      </c>
      <c r="S1074" s="5"/>
    </row>
    <row r="1075" spans="1:19" x14ac:dyDescent="0.25">
      <c r="A1075" s="1" t="s">
        <v>1079</v>
      </c>
      <c r="B1075" t="s">
        <v>42</v>
      </c>
      <c r="C1075" t="s">
        <v>15</v>
      </c>
      <c r="D1075" t="s">
        <v>61</v>
      </c>
      <c r="E1075">
        <v>172</v>
      </c>
      <c r="F1075" t="s">
        <v>54</v>
      </c>
      <c r="G1075" s="1">
        <f t="shared" si="112"/>
        <v>115.23999999999998</v>
      </c>
      <c r="H1075">
        <v>295</v>
      </c>
      <c r="I1075" s="1">
        <f t="shared" si="113"/>
        <v>50740</v>
      </c>
      <c r="J1075">
        <v>454</v>
      </c>
      <c r="K1075" s="1">
        <f t="shared" si="114"/>
        <v>52318.959999999992</v>
      </c>
      <c r="L1075" s="1">
        <f>fact_events[[#This Row],[revenue_(before_promo)]]+fact_events[[#This Row],[revenue_(after_promo)]]</f>
        <v>103058.95999999999</v>
      </c>
      <c r="M1075" s="1">
        <f t="shared" si="115"/>
        <v>159</v>
      </c>
      <c r="N1075" s="4">
        <f t="shared" si="116"/>
        <v>0.53898305084745768</v>
      </c>
      <c r="O1075" s="1">
        <f t="shared" si="117"/>
        <v>1578.9599999999919</v>
      </c>
      <c r="P1075" s="5">
        <f t="shared" si="118"/>
        <v>0.24442105263157768</v>
      </c>
      <c r="Q1075" s="1" t="str">
        <f>VLOOKUP(B1075,dim_stores[#All],2,FALSE)</f>
        <v>Mysuru</v>
      </c>
      <c r="R1075" s="1" t="str">
        <f>VLOOKUP(D1075,dim_products[#All],3,FALSE)</f>
        <v>Grocery &amp; Staples</v>
      </c>
      <c r="S1075" s="5"/>
    </row>
    <row r="1076" spans="1:19" x14ac:dyDescent="0.25">
      <c r="A1076" s="1" t="s">
        <v>1080</v>
      </c>
      <c r="B1076" t="s">
        <v>56</v>
      </c>
      <c r="C1076" t="s">
        <v>15</v>
      </c>
      <c r="D1076" t="s">
        <v>16</v>
      </c>
      <c r="E1076">
        <v>156</v>
      </c>
      <c r="F1076" t="s">
        <v>17</v>
      </c>
      <c r="G1076" s="1">
        <f t="shared" si="112"/>
        <v>117</v>
      </c>
      <c r="H1076">
        <v>355</v>
      </c>
      <c r="I1076" s="1">
        <f t="shared" si="113"/>
        <v>55380</v>
      </c>
      <c r="J1076">
        <v>347</v>
      </c>
      <c r="K1076" s="1">
        <f t="shared" si="114"/>
        <v>40599</v>
      </c>
      <c r="L1076" s="1">
        <f>fact_events[[#This Row],[revenue_(before_promo)]]+fact_events[[#This Row],[revenue_(after_promo)]]</f>
        <v>95979</v>
      </c>
      <c r="M1076" s="1">
        <f t="shared" si="115"/>
        <v>-8</v>
      </c>
      <c r="N1076" s="4">
        <f t="shared" si="116"/>
        <v>-2.2535211267605635E-2</v>
      </c>
      <c r="O1076" s="1">
        <f t="shared" si="117"/>
        <v>-14781</v>
      </c>
      <c r="P1076" s="5">
        <f t="shared" si="118"/>
        <v>-2.288080495356037</v>
      </c>
      <c r="Q1076" s="1" t="str">
        <f>VLOOKUP(B1076,dim_stores[#All],2,FALSE)</f>
        <v>Chennai</v>
      </c>
      <c r="R1076" s="1" t="str">
        <f>VLOOKUP(D1076,dim_products[#All],3,FALSE)</f>
        <v>Grocery &amp; Staples</v>
      </c>
      <c r="S1076" s="5"/>
    </row>
    <row r="1077" spans="1:19" x14ac:dyDescent="0.25">
      <c r="A1077" s="1" t="s">
        <v>1081</v>
      </c>
      <c r="B1077" t="s">
        <v>161</v>
      </c>
      <c r="C1077" t="s">
        <v>15</v>
      </c>
      <c r="D1077" t="s">
        <v>48</v>
      </c>
      <c r="E1077">
        <v>62</v>
      </c>
      <c r="F1077" t="s">
        <v>12</v>
      </c>
      <c r="G1077" s="1">
        <f t="shared" si="112"/>
        <v>31</v>
      </c>
      <c r="H1077">
        <v>171</v>
      </c>
      <c r="I1077" s="1">
        <f t="shared" si="113"/>
        <v>10602</v>
      </c>
      <c r="J1077">
        <v>222</v>
      </c>
      <c r="K1077" s="1">
        <f t="shared" si="114"/>
        <v>6882</v>
      </c>
      <c r="L1077" s="1">
        <f>fact_events[[#This Row],[revenue_(before_promo)]]+fact_events[[#This Row],[revenue_(after_promo)]]</f>
        <v>17484</v>
      </c>
      <c r="M1077" s="1">
        <f t="shared" si="115"/>
        <v>51</v>
      </c>
      <c r="N1077" s="4">
        <f t="shared" si="116"/>
        <v>0.2982456140350877</v>
      </c>
      <c r="O1077" s="1">
        <f t="shared" si="117"/>
        <v>-3720</v>
      </c>
      <c r="P1077" s="5">
        <f t="shared" si="118"/>
        <v>-0.57585139318885448</v>
      </c>
      <c r="Q1077" s="1" t="str">
        <f>VLOOKUP(B1077,dim_stores[#All],2,FALSE)</f>
        <v>Chennai</v>
      </c>
      <c r="R1077" s="1" t="str">
        <f>VLOOKUP(D1077,dim_products[#All],3,FALSE)</f>
        <v>Personal Care</v>
      </c>
      <c r="S1077" s="5"/>
    </row>
    <row r="1078" spans="1:19" x14ac:dyDescent="0.25">
      <c r="A1078" s="1" t="s">
        <v>1082</v>
      </c>
      <c r="B1078" t="s">
        <v>70</v>
      </c>
      <c r="C1078" t="s">
        <v>15</v>
      </c>
      <c r="D1078" t="s">
        <v>68</v>
      </c>
      <c r="E1078">
        <v>1020</v>
      </c>
      <c r="F1078" t="s">
        <v>21</v>
      </c>
      <c r="G1078" s="1">
        <f t="shared" si="112"/>
        <v>510</v>
      </c>
      <c r="H1078">
        <v>56</v>
      </c>
      <c r="I1078" s="1">
        <f t="shared" si="113"/>
        <v>57120</v>
      </c>
      <c r="J1078">
        <v>224</v>
      </c>
      <c r="K1078" s="1">
        <f t="shared" si="114"/>
        <v>114240</v>
      </c>
      <c r="L1078" s="1">
        <f>fact_events[[#This Row],[revenue_(before_promo)]]+fact_events[[#This Row],[revenue_(after_promo)]]</f>
        <v>171360</v>
      </c>
      <c r="M1078" s="1">
        <f t="shared" si="115"/>
        <v>168</v>
      </c>
      <c r="N1078" s="4">
        <f t="shared" si="116"/>
        <v>3</v>
      </c>
      <c r="O1078" s="1">
        <f t="shared" si="117"/>
        <v>57120</v>
      </c>
      <c r="P1078" s="5">
        <f t="shared" si="118"/>
        <v>8.8421052631578956</v>
      </c>
      <c r="Q1078" s="1" t="str">
        <f>VLOOKUP(B1078,dim_stores[#All],2,FALSE)</f>
        <v>Chennai</v>
      </c>
      <c r="R1078" s="1" t="str">
        <f>VLOOKUP(D1078,dim_products[#All],3,FALSE)</f>
        <v>Home Appliances</v>
      </c>
      <c r="S1078" s="5"/>
    </row>
    <row r="1079" spans="1:19" x14ac:dyDescent="0.25">
      <c r="A1079" s="1" t="s">
        <v>1083</v>
      </c>
      <c r="B1079" t="s">
        <v>63</v>
      </c>
      <c r="C1079" t="s">
        <v>10</v>
      </c>
      <c r="D1079" t="s">
        <v>35</v>
      </c>
      <c r="E1079">
        <v>350</v>
      </c>
      <c r="F1079" t="s">
        <v>21</v>
      </c>
      <c r="G1079" s="1">
        <f t="shared" si="112"/>
        <v>175</v>
      </c>
      <c r="H1079">
        <v>124</v>
      </c>
      <c r="I1079" s="1">
        <f t="shared" si="113"/>
        <v>43400</v>
      </c>
      <c r="J1079">
        <v>500</v>
      </c>
      <c r="K1079" s="1">
        <f t="shared" si="114"/>
        <v>87500</v>
      </c>
      <c r="L1079" s="1">
        <f>fact_events[[#This Row],[revenue_(before_promo)]]+fact_events[[#This Row],[revenue_(after_promo)]]</f>
        <v>130900</v>
      </c>
      <c r="M1079" s="1">
        <f t="shared" si="115"/>
        <v>376</v>
      </c>
      <c r="N1079" s="4">
        <f t="shared" si="116"/>
        <v>3.032258064516129</v>
      </c>
      <c r="O1079" s="1">
        <f t="shared" si="117"/>
        <v>44100</v>
      </c>
      <c r="P1079" s="5">
        <f t="shared" si="118"/>
        <v>6.8266253869969038</v>
      </c>
      <c r="Q1079" s="1" t="str">
        <f>VLOOKUP(B1079,dim_stores[#All],2,FALSE)</f>
        <v>Visakhapatnam</v>
      </c>
      <c r="R1079" s="1" t="str">
        <f>VLOOKUP(D1079,dim_products[#All],3,FALSE)</f>
        <v>Home Appliances</v>
      </c>
      <c r="S1079" s="5"/>
    </row>
    <row r="1080" spans="1:19" x14ac:dyDescent="0.25">
      <c r="A1080" s="1" t="s">
        <v>1084</v>
      </c>
      <c r="B1080" t="s">
        <v>58</v>
      </c>
      <c r="C1080" t="s">
        <v>15</v>
      </c>
      <c r="D1080" t="s">
        <v>68</v>
      </c>
      <c r="E1080">
        <v>1020</v>
      </c>
      <c r="F1080" t="s">
        <v>21</v>
      </c>
      <c r="G1080" s="1">
        <f t="shared" si="112"/>
        <v>510</v>
      </c>
      <c r="H1080">
        <v>54</v>
      </c>
      <c r="I1080" s="1">
        <f t="shared" si="113"/>
        <v>55080</v>
      </c>
      <c r="J1080">
        <v>184</v>
      </c>
      <c r="K1080" s="1">
        <f t="shared" si="114"/>
        <v>93840</v>
      </c>
      <c r="L1080" s="1">
        <f>fact_events[[#This Row],[revenue_(before_promo)]]+fact_events[[#This Row],[revenue_(after_promo)]]</f>
        <v>148920</v>
      </c>
      <c r="M1080" s="1">
        <f t="shared" si="115"/>
        <v>130</v>
      </c>
      <c r="N1080" s="4">
        <f t="shared" si="116"/>
        <v>2.4074074074074074</v>
      </c>
      <c r="O1080" s="1">
        <f t="shared" si="117"/>
        <v>38760</v>
      </c>
      <c r="P1080" s="5">
        <f t="shared" si="118"/>
        <v>6</v>
      </c>
      <c r="Q1080" s="1" t="str">
        <f>VLOOKUP(B1080,dim_stores[#All],2,FALSE)</f>
        <v>Chennai</v>
      </c>
      <c r="R1080" s="1" t="str">
        <f>VLOOKUP(D1080,dim_products[#All],3,FALSE)</f>
        <v>Home Appliances</v>
      </c>
      <c r="S1080" s="5"/>
    </row>
    <row r="1081" spans="1:19" x14ac:dyDescent="0.25">
      <c r="A1081" s="1" t="s">
        <v>1085</v>
      </c>
      <c r="B1081" t="s">
        <v>190</v>
      </c>
      <c r="C1081" t="s">
        <v>15</v>
      </c>
      <c r="D1081" t="s">
        <v>68</v>
      </c>
      <c r="E1081">
        <v>1020</v>
      </c>
      <c r="F1081" t="s">
        <v>21</v>
      </c>
      <c r="G1081" s="1">
        <f t="shared" si="112"/>
        <v>510</v>
      </c>
      <c r="H1081">
        <v>29</v>
      </c>
      <c r="I1081" s="1">
        <f t="shared" si="113"/>
        <v>29580</v>
      </c>
      <c r="J1081">
        <v>97</v>
      </c>
      <c r="K1081" s="1">
        <f t="shared" si="114"/>
        <v>49470</v>
      </c>
      <c r="L1081" s="1">
        <f>fact_events[[#This Row],[revenue_(before_promo)]]+fact_events[[#This Row],[revenue_(after_promo)]]</f>
        <v>79050</v>
      </c>
      <c r="M1081" s="1">
        <f t="shared" si="115"/>
        <v>68</v>
      </c>
      <c r="N1081" s="4">
        <f t="shared" si="116"/>
        <v>2.3448275862068964</v>
      </c>
      <c r="O1081" s="1">
        <f t="shared" si="117"/>
        <v>19890</v>
      </c>
      <c r="P1081" s="5">
        <f t="shared" si="118"/>
        <v>3.0789473684210527</v>
      </c>
      <c r="Q1081" s="1" t="str">
        <f>VLOOKUP(B1081,dim_stores[#All],2,FALSE)</f>
        <v>Visakhapatnam</v>
      </c>
      <c r="R1081" s="1" t="str">
        <f>VLOOKUP(D1081,dim_products[#All],3,FALSE)</f>
        <v>Home Appliances</v>
      </c>
      <c r="S1081" s="5"/>
    </row>
    <row r="1082" spans="1:19" x14ac:dyDescent="0.25">
      <c r="A1082" s="1" t="s">
        <v>1086</v>
      </c>
      <c r="B1082" t="s">
        <v>95</v>
      </c>
      <c r="C1082" t="s">
        <v>10</v>
      </c>
      <c r="D1082" t="s">
        <v>11</v>
      </c>
      <c r="E1082">
        <v>190</v>
      </c>
      <c r="F1082" t="s">
        <v>12</v>
      </c>
      <c r="G1082" s="1">
        <f t="shared" si="112"/>
        <v>95</v>
      </c>
      <c r="H1082">
        <v>45</v>
      </c>
      <c r="I1082" s="1">
        <f t="shared" si="113"/>
        <v>8550</v>
      </c>
      <c r="J1082">
        <v>62</v>
      </c>
      <c r="K1082" s="1">
        <f t="shared" si="114"/>
        <v>5890</v>
      </c>
      <c r="L1082" s="1">
        <f>fact_events[[#This Row],[revenue_(before_promo)]]+fact_events[[#This Row],[revenue_(after_promo)]]</f>
        <v>14440</v>
      </c>
      <c r="M1082" s="1">
        <f t="shared" si="115"/>
        <v>17</v>
      </c>
      <c r="N1082" s="4">
        <f t="shared" si="116"/>
        <v>0.37777777777777777</v>
      </c>
      <c r="O1082" s="1">
        <f t="shared" si="117"/>
        <v>-2660</v>
      </c>
      <c r="P1082" s="5">
        <f t="shared" si="118"/>
        <v>-0.41176470588235292</v>
      </c>
      <c r="Q1082" s="1" t="str">
        <f>VLOOKUP(B1082,dim_stores[#All],2,FALSE)</f>
        <v>Hyderabad</v>
      </c>
      <c r="R1082" s="1" t="str">
        <f>VLOOKUP(D1082,dim_products[#All],3,FALSE)</f>
        <v>Personal Care</v>
      </c>
      <c r="S1082" s="5"/>
    </row>
    <row r="1083" spans="1:19" x14ac:dyDescent="0.25">
      <c r="A1083" s="1" t="s">
        <v>1087</v>
      </c>
      <c r="B1083" t="s">
        <v>107</v>
      </c>
      <c r="C1083" t="s">
        <v>15</v>
      </c>
      <c r="D1083" t="s">
        <v>32</v>
      </c>
      <c r="E1083">
        <v>65</v>
      </c>
      <c r="F1083" t="s">
        <v>12</v>
      </c>
      <c r="G1083" s="1">
        <f t="shared" si="112"/>
        <v>32.5</v>
      </c>
      <c r="H1083">
        <v>80</v>
      </c>
      <c r="I1083" s="1">
        <f t="shared" si="113"/>
        <v>5200</v>
      </c>
      <c r="J1083">
        <v>124</v>
      </c>
      <c r="K1083" s="1">
        <f t="shared" si="114"/>
        <v>4030</v>
      </c>
      <c r="L1083" s="1">
        <f>fact_events[[#This Row],[revenue_(before_promo)]]+fact_events[[#This Row],[revenue_(after_promo)]]</f>
        <v>9230</v>
      </c>
      <c r="M1083" s="1">
        <f t="shared" si="115"/>
        <v>44</v>
      </c>
      <c r="N1083" s="4">
        <f t="shared" si="116"/>
        <v>0.55000000000000004</v>
      </c>
      <c r="O1083" s="1">
        <f t="shared" si="117"/>
        <v>-1170</v>
      </c>
      <c r="P1083" s="5">
        <f t="shared" si="118"/>
        <v>-0.18111455108359134</v>
      </c>
      <c r="Q1083" s="1" t="str">
        <f>VLOOKUP(B1083,dim_stores[#All],2,FALSE)</f>
        <v>Coimbatore</v>
      </c>
      <c r="R1083" s="1" t="str">
        <f>VLOOKUP(D1083,dim_products[#All],3,FALSE)</f>
        <v>Personal Care</v>
      </c>
      <c r="S1083" s="5"/>
    </row>
    <row r="1084" spans="1:19" x14ac:dyDescent="0.25">
      <c r="A1084" s="1" t="s">
        <v>1088</v>
      </c>
      <c r="B1084" t="s">
        <v>113</v>
      </c>
      <c r="C1084" t="s">
        <v>10</v>
      </c>
      <c r="D1084" t="s">
        <v>20</v>
      </c>
      <c r="E1084">
        <v>300</v>
      </c>
      <c r="F1084" t="s">
        <v>21</v>
      </c>
      <c r="G1084" s="1">
        <f t="shared" si="112"/>
        <v>150</v>
      </c>
      <c r="H1084">
        <v>31</v>
      </c>
      <c r="I1084" s="1">
        <f t="shared" si="113"/>
        <v>9300</v>
      </c>
      <c r="J1084">
        <v>79</v>
      </c>
      <c r="K1084" s="1">
        <f t="shared" si="114"/>
        <v>11850</v>
      </c>
      <c r="L1084" s="1">
        <f>fact_events[[#This Row],[revenue_(before_promo)]]+fact_events[[#This Row],[revenue_(after_promo)]]</f>
        <v>21150</v>
      </c>
      <c r="M1084" s="1">
        <f t="shared" si="115"/>
        <v>48</v>
      </c>
      <c r="N1084" s="4">
        <f t="shared" si="116"/>
        <v>1.5483870967741935</v>
      </c>
      <c r="O1084" s="1">
        <f t="shared" si="117"/>
        <v>2550</v>
      </c>
      <c r="P1084" s="5">
        <f t="shared" si="118"/>
        <v>0.39473684210526316</v>
      </c>
      <c r="Q1084" s="1" t="str">
        <f>VLOOKUP(B1084,dim_stores[#All],2,FALSE)</f>
        <v>Chennai</v>
      </c>
      <c r="R1084" s="1" t="str">
        <f>VLOOKUP(D1084,dim_products[#All],3,FALSE)</f>
        <v>Home Care</v>
      </c>
      <c r="S1084" s="5"/>
    </row>
    <row r="1085" spans="1:19" x14ac:dyDescent="0.25">
      <c r="A1085" s="1" t="s">
        <v>1089</v>
      </c>
      <c r="B1085" t="s">
        <v>19</v>
      </c>
      <c r="C1085" t="s">
        <v>10</v>
      </c>
      <c r="D1085" t="s">
        <v>53</v>
      </c>
      <c r="E1085">
        <v>860</v>
      </c>
      <c r="F1085" t="s">
        <v>54</v>
      </c>
      <c r="G1085" s="1">
        <f t="shared" si="112"/>
        <v>576.19999999999993</v>
      </c>
      <c r="H1085">
        <v>298</v>
      </c>
      <c r="I1085" s="1">
        <f t="shared" si="113"/>
        <v>256280</v>
      </c>
      <c r="J1085">
        <v>420</v>
      </c>
      <c r="K1085" s="1">
        <f t="shared" si="114"/>
        <v>242003.99999999997</v>
      </c>
      <c r="L1085" s="1">
        <f>fact_events[[#This Row],[revenue_(before_promo)]]+fact_events[[#This Row],[revenue_(after_promo)]]</f>
        <v>498284</v>
      </c>
      <c r="M1085" s="1">
        <f t="shared" si="115"/>
        <v>122</v>
      </c>
      <c r="N1085" s="4">
        <f t="shared" si="116"/>
        <v>0.40939597315436244</v>
      </c>
      <c r="O1085" s="1">
        <f t="shared" si="117"/>
        <v>-14276.000000000029</v>
      </c>
      <c r="P1085" s="5">
        <f t="shared" si="118"/>
        <v>-2.2099071207430385</v>
      </c>
      <c r="Q1085" s="1" t="str">
        <f>VLOOKUP(B1085,dim_stores[#All],2,FALSE)</f>
        <v>Vijayawada</v>
      </c>
      <c r="R1085" s="1" t="str">
        <f>VLOOKUP(D1085,dim_products[#All],3,FALSE)</f>
        <v>Grocery &amp; Staples</v>
      </c>
      <c r="S1085" s="5"/>
    </row>
    <row r="1086" spans="1:19" x14ac:dyDescent="0.25">
      <c r="A1086" s="1" t="s">
        <v>1090</v>
      </c>
      <c r="B1086" t="s">
        <v>207</v>
      </c>
      <c r="C1086" t="s">
        <v>15</v>
      </c>
      <c r="D1086" t="s">
        <v>32</v>
      </c>
      <c r="E1086">
        <v>65</v>
      </c>
      <c r="F1086" t="s">
        <v>12</v>
      </c>
      <c r="G1086" s="1">
        <f t="shared" si="112"/>
        <v>32.5</v>
      </c>
      <c r="H1086">
        <v>112</v>
      </c>
      <c r="I1086" s="1">
        <f t="shared" si="113"/>
        <v>7280</v>
      </c>
      <c r="J1086">
        <v>170</v>
      </c>
      <c r="K1086" s="1">
        <f t="shared" si="114"/>
        <v>5525</v>
      </c>
      <c r="L1086" s="1">
        <f>fact_events[[#This Row],[revenue_(before_promo)]]+fact_events[[#This Row],[revenue_(after_promo)]]</f>
        <v>12805</v>
      </c>
      <c r="M1086" s="1">
        <f t="shared" si="115"/>
        <v>58</v>
      </c>
      <c r="N1086" s="4">
        <f t="shared" si="116"/>
        <v>0.5178571428571429</v>
      </c>
      <c r="O1086" s="1">
        <f t="shared" si="117"/>
        <v>-1755</v>
      </c>
      <c r="P1086" s="5">
        <f t="shared" si="118"/>
        <v>-0.27167182662538697</v>
      </c>
      <c r="Q1086" s="1" t="str">
        <f>VLOOKUP(B1086,dim_stores[#All],2,FALSE)</f>
        <v>Hyderabad</v>
      </c>
      <c r="R1086" s="1" t="str">
        <f>VLOOKUP(D1086,dim_products[#All],3,FALSE)</f>
        <v>Personal Care</v>
      </c>
      <c r="S1086" s="5"/>
    </row>
    <row r="1087" spans="1:19" x14ac:dyDescent="0.25">
      <c r="A1087" s="1" t="s">
        <v>1091</v>
      </c>
      <c r="B1087" t="s">
        <v>95</v>
      </c>
      <c r="C1087" t="s">
        <v>10</v>
      </c>
      <c r="D1087" t="s">
        <v>51</v>
      </c>
      <c r="E1087">
        <v>370</v>
      </c>
      <c r="F1087" t="s">
        <v>21</v>
      </c>
      <c r="G1087" s="1">
        <f t="shared" si="112"/>
        <v>185</v>
      </c>
      <c r="H1087">
        <v>415</v>
      </c>
      <c r="I1087" s="1">
        <f t="shared" si="113"/>
        <v>153550</v>
      </c>
      <c r="J1087">
        <v>1672</v>
      </c>
      <c r="K1087" s="1">
        <f t="shared" si="114"/>
        <v>309320</v>
      </c>
      <c r="L1087" s="1">
        <f>fact_events[[#This Row],[revenue_(before_promo)]]+fact_events[[#This Row],[revenue_(after_promo)]]</f>
        <v>462870</v>
      </c>
      <c r="M1087" s="1">
        <f t="shared" si="115"/>
        <v>1257</v>
      </c>
      <c r="N1087" s="4">
        <f t="shared" si="116"/>
        <v>3.0289156626506024</v>
      </c>
      <c r="O1087" s="1">
        <f t="shared" si="117"/>
        <v>155770</v>
      </c>
      <c r="P1087" s="5">
        <f t="shared" si="118"/>
        <v>24.113003095975234</v>
      </c>
      <c r="Q1087" s="1" t="str">
        <f>VLOOKUP(B1087,dim_stores[#All],2,FALSE)</f>
        <v>Hyderabad</v>
      </c>
      <c r="R1087" s="1" t="str">
        <f>VLOOKUP(D1087,dim_products[#All],3,FALSE)</f>
        <v>Grocery &amp; Staples</v>
      </c>
      <c r="S1087" s="5"/>
    </row>
    <row r="1088" spans="1:19" x14ac:dyDescent="0.25">
      <c r="A1088" s="1" t="s">
        <v>1092</v>
      </c>
      <c r="B1088" t="s">
        <v>31</v>
      </c>
      <c r="C1088" t="s">
        <v>10</v>
      </c>
      <c r="D1088" t="s">
        <v>48</v>
      </c>
      <c r="E1088">
        <v>62</v>
      </c>
      <c r="F1088" t="s">
        <v>12</v>
      </c>
      <c r="G1088" s="1">
        <f t="shared" si="112"/>
        <v>31</v>
      </c>
      <c r="H1088">
        <v>28</v>
      </c>
      <c r="I1088" s="1">
        <f t="shared" si="113"/>
        <v>1736</v>
      </c>
      <c r="J1088">
        <v>43</v>
      </c>
      <c r="K1088" s="1">
        <f t="shared" si="114"/>
        <v>1333</v>
      </c>
      <c r="L1088" s="1">
        <f>fact_events[[#This Row],[revenue_(before_promo)]]+fact_events[[#This Row],[revenue_(after_promo)]]</f>
        <v>3069</v>
      </c>
      <c r="M1088" s="1">
        <f t="shared" si="115"/>
        <v>15</v>
      </c>
      <c r="N1088" s="4">
        <f t="shared" si="116"/>
        <v>0.5357142857142857</v>
      </c>
      <c r="O1088" s="1">
        <f t="shared" si="117"/>
        <v>-403</v>
      </c>
      <c r="P1088" s="5">
        <f t="shared" si="118"/>
        <v>-6.238390092879257E-2</v>
      </c>
      <c r="Q1088" s="1" t="str">
        <f>VLOOKUP(B1088,dim_stores[#All],2,FALSE)</f>
        <v>Visakhapatnam</v>
      </c>
      <c r="R1088" s="1" t="str">
        <f>VLOOKUP(D1088,dim_products[#All],3,FALSE)</f>
        <v>Personal Care</v>
      </c>
      <c r="S1088" s="5"/>
    </row>
    <row r="1089" spans="1:19" x14ac:dyDescent="0.25">
      <c r="A1089" s="1" t="s">
        <v>1093</v>
      </c>
      <c r="B1089" t="s">
        <v>27</v>
      </c>
      <c r="C1089" t="s">
        <v>10</v>
      </c>
      <c r="D1089" t="s">
        <v>38</v>
      </c>
      <c r="E1089">
        <v>1190</v>
      </c>
      <c r="F1089" t="s">
        <v>21</v>
      </c>
      <c r="G1089" s="1">
        <f t="shared" si="112"/>
        <v>595</v>
      </c>
      <c r="H1089">
        <v>69</v>
      </c>
      <c r="I1089" s="1">
        <f t="shared" si="113"/>
        <v>82110</v>
      </c>
      <c r="J1089">
        <v>303</v>
      </c>
      <c r="K1089" s="1">
        <f t="shared" si="114"/>
        <v>180285</v>
      </c>
      <c r="L1089" s="1">
        <f>fact_events[[#This Row],[revenue_(before_promo)]]+fact_events[[#This Row],[revenue_(after_promo)]]</f>
        <v>262395</v>
      </c>
      <c r="M1089" s="1">
        <f t="shared" si="115"/>
        <v>234</v>
      </c>
      <c r="N1089" s="4">
        <f t="shared" si="116"/>
        <v>3.3913043478260869</v>
      </c>
      <c r="O1089" s="1">
        <f t="shared" si="117"/>
        <v>98175</v>
      </c>
      <c r="P1089" s="5">
        <f t="shared" si="118"/>
        <v>15.197368421052632</v>
      </c>
      <c r="Q1089" s="1" t="str">
        <f>VLOOKUP(B1089,dim_stores[#All],2,FALSE)</f>
        <v>Bengaluru</v>
      </c>
      <c r="R1089" s="1" t="str">
        <f>VLOOKUP(D1089,dim_products[#All],3,FALSE)</f>
        <v>Home Care</v>
      </c>
      <c r="S1089" s="5"/>
    </row>
    <row r="1090" spans="1:19" x14ac:dyDescent="0.25">
      <c r="A1090" s="1" t="s">
        <v>1094</v>
      </c>
      <c r="B1090" t="s">
        <v>193</v>
      </c>
      <c r="C1090" t="s">
        <v>10</v>
      </c>
      <c r="D1090" t="s">
        <v>43</v>
      </c>
      <c r="E1090">
        <v>415</v>
      </c>
      <c r="F1090" t="s">
        <v>17</v>
      </c>
      <c r="G1090" s="1">
        <f t="shared" ref="G1090:G1153" si="119">IF(F1090="25% OFF", E1090*(1-0.25),IF(F1090="50% OFF", E1090*(1-0.5),IF(F1090="33% OFF", E1090*(1-0.33),IF(F1090="500 CAshback", E1090-500,IF(F1090="BOGOF", E1090/2,E1090)))))</f>
        <v>311.25</v>
      </c>
      <c r="H1090">
        <v>40</v>
      </c>
      <c r="I1090" s="1">
        <f t="shared" ref="I1090:I1153" si="120">E1090*H1090</f>
        <v>16600</v>
      </c>
      <c r="J1090">
        <v>33</v>
      </c>
      <c r="K1090" s="1">
        <f t="shared" ref="K1090:K1153" si="121">J1090*G1090</f>
        <v>10271.25</v>
      </c>
      <c r="L1090" s="1">
        <f>fact_events[[#This Row],[revenue_(before_promo)]]+fact_events[[#This Row],[revenue_(after_promo)]]</f>
        <v>26871.25</v>
      </c>
      <c r="M1090" s="1">
        <f t="shared" ref="M1090:M1153" si="122">J1090-H1090</f>
        <v>-7</v>
      </c>
      <c r="N1090" s="4">
        <f t="shared" ref="N1090:N1153" si="123">M1090/H1090</f>
        <v>-0.17499999999999999</v>
      </c>
      <c r="O1090" s="1">
        <f t="shared" ref="O1090:O1153" si="124">K1090-I1090</f>
        <v>-6328.75</v>
      </c>
      <c r="P1090" s="5">
        <f t="shared" ref="P1090:P1153" si="125">O1090/6460</f>
        <v>-0.97968266253869973</v>
      </c>
      <c r="Q1090" s="1" t="str">
        <f>VLOOKUP(B1090,dim_stores[#All],2,FALSE)</f>
        <v>Bengaluru</v>
      </c>
      <c r="R1090" s="1" t="str">
        <f>VLOOKUP(D1090,dim_products[#All],3,FALSE)</f>
        <v>Home Care</v>
      </c>
      <c r="S1090" s="5"/>
    </row>
    <row r="1091" spans="1:19" x14ac:dyDescent="0.25">
      <c r="A1091" s="1" t="s">
        <v>1095</v>
      </c>
      <c r="B1091" t="s">
        <v>63</v>
      </c>
      <c r="C1091" t="s">
        <v>15</v>
      </c>
      <c r="D1091" t="s">
        <v>68</v>
      </c>
      <c r="E1091">
        <v>1020</v>
      </c>
      <c r="F1091" t="s">
        <v>21</v>
      </c>
      <c r="G1091" s="1">
        <f t="shared" si="119"/>
        <v>510</v>
      </c>
      <c r="H1091">
        <v>26</v>
      </c>
      <c r="I1091" s="1">
        <f t="shared" si="120"/>
        <v>26520</v>
      </c>
      <c r="J1091">
        <v>91</v>
      </c>
      <c r="K1091" s="1">
        <f t="shared" si="121"/>
        <v>46410</v>
      </c>
      <c r="L1091" s="1">
        <f>fact_events[[#This Row],[revenue_(before_promo)]]+fact_events[[#This Row],[revenue_(after_promo)]]</f>
        <v>72930</v>
      </c>
      <c r="M1091" s="1">
        <f t="shared" si="122"/>
        <v>65</v>
      </c>
      <c r="N1091" s="4">
        <f t="shared" si="123"/>
        <v>2.5</v>
      </c>
      <c r="O1091" s="1">
        <f t="shared" si="124"/>
        <v>19890</v>
      </c>
      <c r="P1091" s="5">
        <f t="shared" si="125"/>
        <v>3.0789473684210527</v>
      </c>
      <c r="Q1091" s="1" t="str">
        <f>VLOOKUP(B1091,dim_stores[#All],2,FALSE)</f>
        <v>Visakhapatnam</v>
      </c>
      <c r="R1091" s="1" t="str">
        <f>VLOOKUP(D1091,dim_products[#All],3,FALSE)</f>
        <v>Home Appliances</v>
      </c>
      <c r="S1091" s="5"/>
    </row>
    <row r="1092" spans="1:19" x14ac:dyDescent="0.25">
      <c r="A1092" s="1" t="s">
        <v>1096</v>
      </c>
      <c r="B1092" t="s">
        <v>212</v>
      </c>
      <c r="C1092" t="s">
        <v>15</v>
      </c>
      <c r="D1092" t="s">
        <v>61</v>
      </c>
      <c r="E1092">
        <v>172</v>
      </c>
      <c r="F1092" t="s">
        <v>54</v>
      </c>
      <c r="G1092" s="1">
        <f t="shared" si="119"/>
        <v>115.23999999999998</v>
      </c>
      <c r="H1092">
        <v>341</v>
      </c>
      <c r="I1092" s="1">
        <f t="shared" si="120"/>
        <v>58652</v>
      </c>
      <c r="J1092">
        <v>606</v>
      </c>
      <c r="K1092" s="1">
        <f t="shared" si="121"/>
        <v>69835.439999999988</v>
      </c>
      <c r="L1092" s="1">
        <f>fact_events[[#This Row],[revenue_(before_promo)]]+fact_events[[#This Row],[revenue_(after_promo)]]</f>
        <v>128487.43999999999</v>
      </c>
      <c r="M1092" s="1">
        <f t="shared" si="122"/>
        <v>265</v>
      </c>
      <c r="N1092" s="4">
        <f t="shared" si="123"/>
        <v>0.77712609970674484</v>
      </c>
      <c r="O1092" s="1">
        <f t="shared" si="124"/>
        <v>11183.439999999988</v>
      </c>
      <c r="P1092" s="5">
        <f t="shared" si="125"/>
        <v>1.7311826625386979</v>
      </c>
      <c r="Q1092" s="1" t="str">
        <f>VLOOKUP(B1092,dim_stores[#All],2,FALSE)</f>
        <v>Bengaluru</v>
      </c>
      <c r="R1092" s="1" t="str">
        <f>VLOOKUP(D1092,dim_products[#All],3,FALSE)</f>
        <v>Grocery &amp; Staples</v>
      </c>
      <c r="S1092" s="5"/>
    </row>
    <row r="1093" spans="1:19" x14ac:dyDescent="0.25">
      <c r="A1093" s="1" t="s">
        <v>1097</v>
      </c>
      <c r="B1093" t="s">
        <v>139</v>
      </c>
      <c r="C1093" t="s">
        <v>15</v>
      </c>
      <c r="D1093" t="s">
        <v>38</v>
      </c>
      <c r="E1093">
        <v>1190</v>
      </c>
      <c r="F1093" t="s">
        <v>21</v>
      </c>
      <c r="G1093" s="1">
        <f t="shared" si="119"/>
        <v>595</v>
      </c>
      <c r="H1093">
        <v>45</v>
      </c>
      <c r="I1093" s="1">
        <f t="shared" si="120"/>
        <v>53550</v>
      </c>
      <c r="J1093">
        <v>138</v>
      </c>
      <c r="K1093" s="1">
        <f t="shared" si="121"/>
        <v>82110</v>
      </c>
      <c r="L1093" s="1">
        <f>fact_events[[#This Row],[revenue_(before_promo)]]+fact_events[[#This Row],[revenue_(after_promo)]]</f>
        <v>135660</v>
      </c>
      <c r="M1093" s="1">
        <f t="shared" si="122"/>
        <v>93</v>
      </c>
      <c r="N1093" s="4">
        <f t="shared" si="123"/>
        <v>2.0666666666666669</v>
      </c>
      <c r="O1093" s="1">
        <f t="shared" si="124"/>
        <v>28560</v>
      </c>
      <c r="P1093" s="5">
        <f t="shared" si="125"/>
        <v>4.4210526315789478</v>
      </c>
      <c r="Q1093" s="1" t="str">
        <f>VLOOKUP(B1093,dim_stores[#All],2,FALSE)</f>
        <v>Visakhapatnam</v>
      </c>
      <c r="R1093" s="1" t="str">
        <f>VLOOKUP(D1093,dim_products[#All],3,FALSE)</f>
        <v>Home Care</v>
      </c>
      <c r="S1093" s="5"/>
    </row>
    <row r="1094" spans="1:19" x14ac:dyDescent="0.25">
      <c r="A1094" s="1" t="s">
        <v>1098</v>
      </c>
      <c r="B1094" t="s">
        <v>193</v>
      </c>
      <c r="C1094" t="s">
        <v>15</v>
      </c>
      <c r="D1094" t="s">
        <v>35</v>
      </c>
      <c r="E1094">
        <v>350</v>
      </c>
      <c r="F1094" t="s">
        <v>21</v>
      </c>
      <c r="G1094" s="1">
        <f t="shared" si="119"/>
        <v>175</v>
      </c>
      <c r="H1094">
        <v>78</v>
      </c>
      <c r="I1094" s="1">
        <f t="shared" si="120"/>
        <v>27300</v>
      </c>
      <c r="J1094">
        <v>274</v>
      </c>
      <c r="K1094" s="1">
        <f t="shared" si="121"/>
        <v>47950</v>
      </c>
      <c r="L1094" s="1">
        <f>fact_events[[#This Row],[revenue_(before_promo)]]+fact_events[[#This Row],[revenue_(after_promo)]]</f>
        <v>75250</v>
      </c>
      <c r="M1094" s="1">
        <f t="shared" si="122"/>
        <v>196</v>
      </c>
      <c r="N1094" s="4">
        <f t="shared" si="123"/>
        <v>2.5128205128205128</v>
      </c>
      <c r="O1094" s="1">
        <f t="shared" si="124"/>
        <v>20650</v>
      </c>
      <c r="P1094" s="5">
        <f t="shared" si="125"/>
        <v>3.1965944272445821</v>
      </c>
      <c r="Q1094" s="1" t="str">
        <f>VLOOKUP(B1094,dim_stores[#All],2,FALSE)</f>
        <v>Bengaluru</v>
      </c>
      <c r="R1094" s="1" t="str">
        <f>VLOOKUP(D1094,dim_products[#All],3,FALSE)</f>
        <v>Home Appliances</v>
      </c>
      <c r="S1094" s="5"/>
    </row>
    <row r="1095" spans="1:19" x14ac:dyDescent="0.25">
      <c r="A1095" s="1" t="s">
        <v>1099</v>
      </c>
      <c r="B1095" t="s">
        <v>52</v>
      </c>
      <c r="C1095" t="s">
        <v>15</v>
      </c>
      <c r="D1095" t="s">
        <v>16</v>
      </c>
      <c r="E1095">
        <v>156</v>
      </c>
      <c r="F1095" t="s">
        <v>17</v>
      </c>
      <c r="G1095" s="1">
        <f t="shared" si="119"/>
        <v>117</v>
      </c>
      <c r="H1095">
        <v>301</v>
      </c>
      <c r="I1095" s="1">
        <f t="shared" si="120"/>
        <v>46956</v>
      </c>
      <c r="J1095">
        <v>237</v>
      </c>
      <c r="K1095" s="1">
        <f t="shared" si="121"/>
        <v>27729</v>
      </c>
      <c r="L1095" s="1">
        <f>fact_events[[#This Row],[revenue_(before_promo)]]+fact_events[[#This Row],[revenue_(after_promo)]]</f>
        <v>74685</v>
      </c>
      <c r="M1095" s="1">
        <f t="shared" si="122"/>
        <v>-64</v>
      </c>
      <c r="N1095" s="4">
        <f t="shared" si="123"/>
        <v>-0.21262458471760798</v>
      </c>
      <c r="O1095" s="1">
        <f t="shared" si="124"/>
        <v>-19227</v>
      </c>
      <c r="P1095" s="5">
        <f t="shared" si="125"/>
        <v>-2.9763157894736842</v>
      </c>
      <c r="Q1095" s="1" t="str">
        <f>VLOOKUP(B1095,dim_stores[#All],2,FALSE)</f>
        <v>Visakhapatnam</v>
      </c>
      <c r="R1095" s="1" t="str">
        <f>VLOOKUP(D1095,dim_products[#All],3,FALSE)</f>
        <v>Grocery &amp; Staples</v>
      </c>
      <c r="S1095" s="5"/>
    </row>
    <row r="1096" spans="1:19" x14ac:dyDescent="0.25">
      <c r="A1096" s="1" t="s">
        <v>1100</v>
      </c>
      <c r="B1096" t="s">
        <v>78</v>
      </c>
      <c r="C1096" t="s">
        <v>10</v>
      </c>
      <c r="D1096" t="s">
        <v>32</v>
      </c>
      <c r="E1096">
        <v>50</v>
      </c>
      <c r="F1096" t="s">
        <v>17</v>
      </c>
      <c r="G1096" s="1">
        <f t="shared" si="119"/>
        <v>37.5</v>
      </c>
      <c r="H1096">
        <v>30</v>
      </c>
      <c r="I1096" s="1">
        <f t="shared" si="120"/>
        <v>1500</v>
      </c>
      <c r="J1096">
        <v>24</v>
      </c>
      <c r="K1096" s="1">
        <f t="shared" si="121"/>
        <v>900</v>
      </c>
      <c r="L1096" s="1">
        <f>fact_events[[#This Row],[revenue_(before_promo)]]+fact_events[[#This Row],[revenue_(after_promo)]]</f>
        <v>2400</v>
      </c>
      <c r="M1096" s="1">
        <f t="shared" si="122"/>
        <v>-6</v>
      </c>
      <c r="N1096" s="4">
        <f t="shared" si="123"/>
        <v>-0.2</v>
      </c>
      <c r="O1096" s="1">
        <f t="shared" si="124"/>
        <v>-600</v>
      </c>
      <c r="P1096" s="5">
        <f t="shared" si="125"/>
        <v>-9.2879256965944276E-2</v>
      </c>
      <c r="Q1096" s="1" t="str">
        <f>VLOOKUP(B1096,dim_stores[#All],2,FALSE)</f>
        <v>Mysuru</v>
      </c>
      <c r="R1096" s="1" t="str">
        <f>VLOOKUP(D1096,dim_products[#All],3,FALSE)</f>
        <v>Personal Care</v>
      </c>
      <c r="S1096" s="5"/>
    </row>
    <row r="1097" spans="1:19" x14ac:dyDescent="0.25">
      <c r="A1097" s="1" t="s">
        <v>1101</v>
      </c>
      <c r="B1097" t="s">
        <v>9</v>
      </c>
      <c r="C1097" t="s">
        <v>10</v>
      </c>
      <c r="D1097" t="s">
        <v>16</v>
      </c>
      <c r="E1097">
        <v>200</v>
      </c>
      <c r="F1097" t="s">
        <v>21</v>
      </c>
      <c r="G1097" s="1">
        <f t="shared" si="119"/>
        <v>100</v>
      </c>
      <c r="H1097">
        <v>304</v>
      </c>
      <c r="I1097" s="1">
        <f t="shared" si="120"/>
        <v>60800</v>
      </c>
      <c r="J1097">
        <v>1340</v>
      </c>
      <c r="K1097" s="1">
        <f t="shared" si="121"/>
        <v>134000</v>
      </c>
      <c r="L1097" s="1">
        <f>fact_events[[#This Row],[revenue_(before_promo)]]+fact_events[[#This Row],[revenue_(after_promo)]]</f>
        <v>194800</v>
      </c>
      <c r="M1097" s="1">
        <f t="shared" si="122"/>
        <v>1036</v>
      </c>
      <c r="N1097" s="4">
        <f t="shared" si="123"/>
        <v>3.4078947368421053</v>
      </c>
      <c r="O1097" s="1">
        <f t="shared" si="124"/>
        <v>73200</v>
      </c>
      <c r="P1097" s="5">
        <f t="shared" si="125"/>
        <v>11.331269349845201</v>
      </c>
      <c r="Q1097" s="1" t="str">
        <f>VLOOKUP(B1097,dim_stores[#All],2,FALSE)</f>
        <v>Coimbatore</v>
      </c>
      <c r="R1097" s="1" t="str">
        <f>VLOOKUP(D1097,dim_products[#All],3,FALSE)</f>
        <v>Grocery &amp; Staples</v>
      </c>
      <c r="S1097" s="5"/>
    </row>
    <row r="1098" spans="1:19" x14ac:dyDescent="0.25">
      <c r="A1098" s="1" t="s">
        <v>1102</v>
      </c>
      <c r="B1098" t="s">
        <v>103</v>
      </c>
      <c r="C1098" t="s">
        <v>15</v>
      </c>
      <c r="D1098" t="s">
        <v>24</v>
      </c>
      <c r="E1098">
        <v>3000</v>
      </c>
      <c r="F1098" t="s">
        <v>25</v>
      </c>
      <c r="G1098" s="1">
        <f t="shared" si="119"/>
        <v>2500</v>
      </c>
      <c r="H1098">
        <v>362</v>
      </c>
      <c r="I1098" s="1">
        <f t="shared" si="120"/>
        <v>1086000</v>
      </c>
      <c r="J1098">
        <v>959</v>
      </c>
      <c r="K1098" s="1">
        <f t="shared" si="121"/>
        <v>2397500</v>
      </c>
      <c r="L1098" s="1">
        <f>fact_events[[#This Row],[revenue_(before_promo)]]+fact_events[[#This Row],[revenue_(after_promo)]]</f>
        <v>3483500</v>
      </c>
      <c r="M1098" s="1">
        <f t="shared" si="122"/>
        <v>597</v>
      </c>
      <c r="N1098" s="4">
        <f t="shared" si="123"/>
        <v>1.649171270718232</v>
      </c>
      <c r="O1098" s="1">
        <f t="shared" si="124"/>
        <v>1311500</v>
      </c>
      <c r="P1098" s="5">
        <f t="shared" si="125"/>
        <v>203.01857585139319</v>
      </c>
      <c r="Q1098" s="1" t="str">
        <f>VLOOKUP(B1098,dim_stores[#All],2,FALSE)</f>
        <v>Hyderabad</v>
      </c>
      <c r="R1098" s="1" t="str">
        <f>VLOOKUP(D1098,dim_products[#All],3,FALSE)</f>
        <v>Combo1</v>
      </c>
      <c r="S1098" s="5"/>
    </row>
    <row r="1099" spans="1:19" x14ac:dyDescent="0.25">
      <c r="A1099" s="1" t="s">
        <v>1103</v>
      </c>
      <c r="B1099" t="s">
        <v>89</v>
      </c>
      <c r="C1099" t="s">
        <v>10</v>
      </c>
      <c r="D1099" t="s">
        <v>68</v>
      </c>
      <c r="E1099">
        <v>1020</v>
      </c>
      <c r="F1099" t="s">
        <v>21</v>
      </c>
      <c r="G1099" s="1">
        <f t="shared" si="119"/>
        <v>510</v>
      </c>
      <c r="H1099">
        <v>61</v>
      </c>
      <c r="I1099" s="1">
        <f t="shared" si="120"/>
        <v>62220</v>
      </c>
      <c r="J1099">
        <v>243</v>
      </c>
      <c r="K1099" s="1">
        <f t="shared" si="121"/>
        <v>123930</v>
      </c>
      <c r="L1099" s="1">
        <f>fact_events[[#This Row],[revenue_(before_promo)]]+fact_events[[#This Row],[revenue_(after_promo)]]</f>
        <v>186150</v>
      </c>
      <c r="M1099" s="1">
        <f t="shared" si="122"/>
        <v>182</v>
      </c>
      <c r="N1099" s="4">
        <f t="shared" si="123"/>
        <v>2.9836065573770494</v>
      </c>
      <c r="O1099" s="1">
        <f t="shared" si="124"/>
        <v>61710</v>
      </c>
      <c r="P1099" s="5">
        <f t="shared" si="125"/>
        <v>9.5526315789473681</v>
      </c>
      <c r="Q1099" s="1" t="str">
        <f>VLOOKUP(B1099,dim_stores[#All],2,FALSE)</f>
        <v>Vijayawada</v>
      </c>
      <c r="R1099" s="1" t="str">
        <f>VLOOKUP(D1099,dim_products[#All],3,FALSE)</f>
        <v>Home Appliances</v>
      </c>
      <c r="S1099" s="5"/>
    </row>
    <row r="1100" spans="1:19" x14ac:dyDescent="0.25">
      <c r="A1100" s="1" t="s">
        <v>1104</v>
      </c>
      <c r="B1100" t="s">
        <v>37</v>
      </c>
      <c r="C1100" t="s">
        <v>15</v>
      </c>
      <c r="D1100" t="s">
        <v>85</v>
      </c>
      <c r="E1100">
        <v>110</v>
      </c>
      <c r="F1100" t="s">
        <v>12</v>
      </c>
      <c r="G1100" s="1">
        <f t="shared" si="119"/>
        <v>55</v>
      </c>
      <c r="H1100">
        <v>54</v>
      </c>
      <c r="I1100" s="1">
        <f t="shared" si="120"/>
        <v>5940</v>
      </c>
      <c r="J1100">
        <v>68</v>
      </c>
      <c r="K1100" s="1">
        <f t="shared" si="121"/>
        <v>3740</v>
      </c>
      <c r="L1100" s="1">
        <f>fact_events[[#This Row],[revenue_(before_promo)]]+fact_events[[#This Row],[revenue_(after_promo)]]</f>
        <v>9680</v>
      </c>
      <c r="M1100" s="1">
        <f t="shared" si="122"/>
        <v>14</v>
      </c>
      <c r="N1100" s="4">
        <f t="shared" si="123"/>
        <v>0.25925925925925924</v>
      </c>
      <c r="O1100" s="1">
        <f t="shared" si="124"/>
        <v>-2200</v>
      </c>
      <c r="P1100" s="5">
        <f t="shared" si="125"/>
        <v>-0.34055727554179566</v>
      </c>
      <c r="Q1100" s="1" t="str">
        <f>VLOOKUP(B1100,dim_stores[#All],2,FALSE)</f>
        <v>Coimbatore</v>
      </c>
      <c r="R1100" s="1" t="str">
        <f>VLOOKUP(D1100,dim_products[#All],3,FALSE)</f>
        <v>Personal Care</v>
      </c>
      <c r="S1100" s="5"/>
    </row>
    <row r="1101" spans="1:19" x14ac:dyDescent="0.25">
      <c r="A1101" s="1" t="s">
        <v>1105</v>
      </c>
      <c r="B1101" t="s">
        <v>193</v>
      </c>
      <c r="C1101" t="s">
        <v>15</v>
      </c>
      <c r="D1101" t="s">
        <v>38</v>
      </c>
      <c r="E1101">
        <v>1190</v>
      </c>
      <c r="F1101" t="s">
        <v>21</v>
      </c>
      <c r="G1101" s="1">
        <f t="shared" si="119"/>
        <v>595</v>
      </c>
      <c r="H1101">
        <v>40</v>
      </c>
      <c r="I1101" s="1">
        <f t="shared" si="120"/>
        <v>47600</v>
      </c>
      <c r="J1101">
        <v>135</v>
      </c>
      <c r="K1101" s="1">
        <f t="shared" si="121"/>
        <v>80325</v>
      </c>
      <c r="L1101" s="1">
        <f>fact_events[[#This Row],[revenue_(before_promo)]]+fact_events[[#This Row],[revenue_(after_promo)]]</f>
        <v>127925</v>
      </c>
      <c r="M1101" s="1">
        <f t="shared" si="122"/>
        <v>95</v>
      </c>
      <c r="N1101" s="4">
        <f t="shared" si="123"/>
        <v>2.375</v>
      </c>
      <c r="O1101" s="1">
        <f t="shared" si="124"/>
        <v>32725</v>
      </c>
      <c r="P1101" s="5">
        <f t="shared" si="125"/>
        <v>5.0657894736842106</v>
      </c>
      <c r="Q1101" s="1" t="str">
        <f>VLOOKUP(B1101,dim_stores[#All],2,FALSE)</f>
        <v>Bengaluru</v>
      </c>
      <c r="R1101" s="1" t="str">
        <f>VLOOKUP(D1101,dim_products[#All],3,FALSE)</f>
        <v>Home Care</v>
      </c>
      <c r="S1101" s="5"/>
    </row>
    <row r="1102" spans="1:19" x14ac:dyDescent="0.25">
      <c r="A1102" s="1" t="s">
        <v>1106</v>
      </c>
      <c r="B1102" t="s">
        <v>56</v>
      </c>
      <c r="C1102" t="s">
        <v>15</v>
      </c>
      <c r="D1102" t="s">
        <v>61</v>
      </c>
      <c r="E1102">
        <v>172</v>
      </c>
      <c r="F1102" t="s">
        <v>54</v>
      </c>
      <c r="G1102" s="1">
        <f t="shared" si="119"/>
        <v>115.23999999999998</v>
      </c>
      <c r="H1102">
        <v>320</v>
      </c>
      <c r="I1102" s="1">
        <f t="shared" si="120"/>
        <v>55040</v>
      </c>
      <c r="J1102">
        <v>416</v>
      </c>
      <c r="K1102" s="1">
        <f t="shared" si="121"/>
        <v>47939.839999999989</v>
      </c>
      <c r="L1102" s="1">
        <f>fact_events[[#This Row],[revenue_(before_promo)]]+fact_events[[#This Row],[revenue_(after_promo)]]</f>
        <v>102979.84</v>
      </c>
      <c r="M1102" s="1">
        <f t="shared" si="122"/>
        <v>96</v>
      </c>
      <c r="N1102" s="4">
        <f t="shared" si="123"/>
        <v>0.3</v>
      </c>
      <c r="O1102" s="1">
        <f t="shared" si="124"/>
        <v>-7100.1600000000108</v>
      </c>
      <c r="P1102" s="5">
        <f t="shared" si="125"/>
        <v>-1.0990959752321998</v>
      </c>
      <c r="Q1102" s="1" t="str">
        <f>VLOOKUP(B1102,dim_stores[#All],2,FALSE)</f>
        <v>Chennai</v>
      </c>
      <c r="R1102" s="1" t="str">
        <f>VLOOKUP(D1102,dim_products[#All],3,FALSE)</f>
        <v>Grocery &amp; Staples</v>
      </c>
      <c r="S1102" s="5"/>
    </row>
    <row r="1103" spans="1:19" x14ac:dyDescent="0.25">
      <c r="A1103" s="1" t="s">
        <v>1107</v>
      </c>
      <c r="B1103" t="s">
        <v>96</v>
      </c>
      <c r="C1103" t="s">
        <v>10</v>
      </c>
      <c r="D1103" t="s">
        <v>35</v>
      </c>
      <c r="E1103">
        <v>350</v>
      </c>
      <c r="F1103" t="s">
        <v>21</v>
      </c>
      <c r="G1103" s="1">
        <f t="shared" si="119"/>
        <v>175</v>
      </c>
      <c r="H1103">
        <v>124</v>
      </c>
      <c r="I1103" s="1">
        <f t="shared" si="120"/>
        <v>43400</v>
      </c>
      <c r="J1103">
        <v>527</v>
      </c>
      <c r="K1103" s="1">
        <f t="shared" si="121"/>
        <v>92225</v>
      </c>
      <c r="L1103" s="1">
        <f>fact_events[[#This Row],[revenue_(before_promo)]]+fact_events[[#This Row],[revenue_(after_promo)]]</f>
        <v>135625</v>
      </c>
      <c r="M1103" s="1">
        <f t="shared" si="122"/>
        <v>403</v>
      </c>
      <c r="N1103" s="4">
        <f t="shared" si="123"/>
        <v>3.25</v>
      </c>
      <c r="O1103" s="1">
        <f t="shared" si="124"/>
        <v>48825</v>
      </c>
      <c r="P1103" s="5">
        <f t="shared" si="125"/>
        <v>7.5580495356037147</v>
      </c>
      <c r="Q1103" s="1" t="str">
        <f>VLOOKUP(B1103,dim_stores[#All],2,FALSE)</f>
        <v>Mysuru</v>
      </c>
      <c r="R1103" s="1" t="str">
        <f>VLOOKUP(D1103,dim_products[#All],3,FALSE)</f>
        <v>Home Appliances</v>
      </c>
      <c r="S1103" s="5"/>
    </row>
    <row r="1104" spans="1:19" x14ac:dyDescent="0.25">
      <c r="A1104" s="1" t="s">
        <v>1108</v>
      </c>
      <c r="B1104" t="s">
        <v>63</v>
      </c>
      <c r="C1104" t="s">
        <v>10</v>
      </c>
      <c r="D1104" t="s">
        <v>16</v>
      </c>
      <c r="E1104">
        <v>200</v>
      </c>
      <c r="F1104" t="s">
        <v>21</v>
      </c>
      <c r="G1104" s="1">
        <f t="shared" si="119"/>
        <v>100</v>
      </c>
      <c r="H1104">
        <v>322</v>
      </c>
      <c r="I1104" s="1">
        <f t="shared" si="120"/>
        <v>64400</v>
      </c>
      <c r="J1104">
        <v>1291</v>
      </c>
      <c r="K1104" s="1">
        <f t="shared" si="121"/>
        <v>129100</v>
      </c>
      <c r="L1104" s="1">
        <f>fact_events[[#This Row],[revenue_(before_promo)]]+fact_events[[#This Row],[revenue_(after_promo)]]</f>
        <v>193500</v>
      </c>
      <c r="M1104" s="1">
        <f t="shared" si="122"/>
        <v>969</v>
      </c>
      <c r="N1104" s="4">
        <f t="shared" si="123"/>
        <v>3.0093167701863353</v>
      </c>
      <c r="O1104" s="1">
        <f t="shared" si="124"/>
        <v>64700</v>
      </c>
      <c r="P1104" s="5">
        <f t="shared" si="125"/>
        <v>10.01547987616099</v>
      </c>
      <c r="Q1104" s="1" t="str">
        <f>VLOOKUP(B1104,dim_stores[#All],2,FALSE)</f>
        <v>Visakhapatnam</v>
      </c>
      <c r="R1104" s="1" t="str">
        <f>VLOOKUP(D1104,dim_products[#All],3,FALSE)</f>
        <v>Grocery &amp; Staples</v>
      </c>
      <c r="S1104" s="5"/>
    </row>
    <row r="1105" spans="1:19" x14ac:dyDescent="0.25">
      <c r="A1105" s="1" t="s">
        <v>1109</v>
      </c>
      <c r="B1105" t="s">
        <v>67</v>
      </c>
      <c r="C1105" t="s">
        <v>15</v>
      </c>
      <c r="D1105" t="s">
        <v>48</v>
      </c>
      <c r="E1105">
        <v>62</v>
      </c>
      <c r="F1105" t="s">
        <v>12</v>
      </c>
      <c r="G1105" s="1">
        <f t="shared" si="119"/>
        <v>31</v>
      </c>
      <c r="H1105">
        <v>147</v>
      </c>
      <c r="I1105" s="1">
        <f t="shared" si="120"/>
        <v>9114</v>
      </c>
      <c r="J1105">
        <v>198</v>
      </c>
      <c r="K1105" s="1">
        <f t="shared" si="121"/>
        <v>6138</v>
      </c>
      <c r="L1105" s="1">
        <f>fact_events[[#This Row],[revenue_(before_promo)]]+fact_events[[#This Row],[revenue_(after_promo)]]</f>
        <v>15252</v>
      </c>
      <c r="M1105" s="1">
        <f t="shared" si="122"/>
        <v>51</v>
      </c>
      <c r="N1105" s="4">
        <f t="shared" si="123"/>
        <v>0.34693877551020408</v>
      </c>
      <c r="O1105" s="1">
        <f t="shared" si="124"/>
        <v>-2976</v>
      </c>
      <c r="P1105" s="5">
        <f t="shared" si="125"/>
        <v>-0.46068111455108357</v>
      </c>
      <c r="Q1105" s="1" t="str">
        <f>VLOOKUP(B1105,dim_stores[#All],2,FALSE)</f>
        <v>Bengaluru</v>
      </c>
      <c r="R1105" s="1" t="str">
        <f>VLOOKUP(D1105,dim_products[#All],3,FALSE)</f>
        <v>Personal Care</v>
      </c>
      <c r="S1105" s="5"/>
    </row>
    <row r="1106" spans="1:19" x14ac:dyDescent="0.25">
      <c r="A1106" s="1" t="s">
        <v>1110</v>
      </c>
      <c r="B1106" t="s">
        <v>119</v>
      </c>
      <c r="C1106" t="s">
        <v>10</v>
      </c>
      <c r="D1106" t="s">
        <v>85</v>
      </c>
      <c r="E1106">
        <v>90</v>
      </c>
      <c r="F1106" t="s">
        <v>17</v>
      </c>
      <c r="G1106" s="1">
        <f t="shared" si="119"/>
        <v>67.5</v>
      </c>
      <c r="H1106">
        <v>60</v>
      </c>
      <c r="I1106" s="1">
        <f t="shared" si="120"/>
        <v>5400</v>
      </c>
      <c r="J1106">
        <v>49</v>
      </c>
      <c r="K1106" s="1">
        <f t="shared" si="121"/>
        <v>3307.5</v>
      </c>
      <c r="L1106" s="1">
        <f>fact_events[[#This Row],[revenue_(before_promo)]]+fact_events[[#This Row],[revenue_(after_promo)]]</f>
        <v>8707.5</v>
      </c>
      <c r="M1106" s="1">
        <f t="shared" si="122"/>
        <v>-11</v>
      </c>
      <c r="N1106" s="4">
        <f t="shared" si="123"/>
        <v>-0.18333333333333332</v>
      </c>
      <c r="O1106" s="1">
        <f t="shared" si="124"/>
        <v>-2092.5</v>
      </c>
      <c r="P1106" s="5">
        <f t="shared" si="125"/>
        <v>-0.32391640866873067</v>
      </c>
      <c r="Q1106" s="1" t="str">
        <f>VLOOKUP(B1106,dim_stores[#All],2,FALSE)</f>
        <v>Chennai</v>
      </c>
      <c r="R1106" s="1" t="str">
        <f>VLOOKUP(D1106,dim_products[#All],3,FALSE)</f>
        <v>Personal Care</v>
      </c>
      <c r="S1106" s="5"/>
    </row>
    <row r="1107" spans="1:19" x14ac:dyDescent="0.25">
      <c r="A1107" s="1" t="s">
        <v>1111</v>
      </c>
      <c r="B1107" t="s">
        <v>207</v>
      </c>
      <c r="C1107" t="s">
        <v>15</v>
      </c>
      <c r="D1107" t="s">
        <v>51</v>
      </c>
      <c r="E1107">
        <v>290</v>
      </c>
      <c r="F1107" t="s">
        <v>17</v>
      </c>
      <c r="G1107" s="1">
        <f t="shared" si="119"/>
        <v>217.5</v>
      </c>
      <c r="H1107">
        <v>367</v>
      </c>
      <c r="I1107" s="1">
        <f t="shared" si="120"/>
        <v>106430</v>
      </c>
      <c r="J1107">
        <v>330</v>
      </c>
      <c r="K1107" s="1">
        <f t="shared" si="121"/>
        <v>71775</v>
      </c>
      <c r="L1107" s="1">
        <f>fact_events[[#This Row],[revenue_(before_promo)]]+fact_events[[#This Row],[revenue_(after_promo)]]</f>
        <v>178205</v>
      </c>
      <c r="M1107" s="1">
        <f t="shared" si="122"/>
        <v>-37</v>
      </c>
      <c r="N1107" s="4">
        <f t="shared" si="123"/>
        <v>-0.1008174386920981</v>
      </c>
      <c r="O1107" s="1">
        <f t="shared" si="124"/>
        <v>-34655</v>
      </c>
      <c r="P1107" s="5">
        <f t="shared" si="125"/>
        <v>-5.3645510835913317</v>
      </c>
      <c r="Q1107" s="1" t="str">
        <f>VLOOKUP(B1107,dim_stores[#All],2,FALSE)</f>
        <v>Hyderabad</v>
      </c>
      <c r="R1107" s="1" t="str">
        <f>VLOOKUP(D1107,dim_products[#All],3,FALSE)</f>
        <v>Grocery &amp; Staples</v>
      </c>
      <c r="S1107" s="5"/>
    </row>
    <row r="1108" spans="1:19" x14ac:dyDescent="0.25">
      <c r="A1108" s="1" t="s">
        <v>1112</v>
      </c>
      <c r="B1108" t="s">
        <v>107</v>
      </c>
      <c r="C1108" t="s">
        <v>10</v>
      </c>
      <c r="D1108" t="s">
        <v>48</v>
      </c>
      <c r="E1108">
        <v>62</v>
      </c>
      <c r="F1108" t="s">
        <v>12</v>
      </c>
      <c r="G1108" s="1">
        <f t="shared" si="119"/>
        <v>31</v>
      </c>
      <c r="H1108">
        <v>39</v>
      </c>
      <c r="I1108" s="1">
        <f t="shared" si="120"/>
        <v>2418</v>
      </c>
      <c r="J1108">
        <v>61</v>
      </c>
      <c r="K1108" s="1">
        <f t="shared" si="121"/>
        <v>1891</v>
      </c>
      <c r="L1108" s="1">
        <f>fact_events[[#This Row],[revenue_(before_promo)]]+fact_events[[#This Row],[revenue_(after_promo)]]</f>
        <v>4309</v>
      </c>
      <c r="M1108" s="1">
        <f t="shared" si="122"/>
        <v>22</v>
      </c>
      <c r="N1108" s="4">
        <f t="shared" si="123"/>
        <v>0.5641025641025641</v>
      </c>
      <c r="O1108" s="1">
        <f t="shared" si="124"/>
        <v>-527</v>
      </c>
      <c r="P1108" s="5">
        <f t="shared" si="125"/>
        <v>-8.1578947368421056E-2</v>
      </c>
      <c r="Q1108" s="1" t="str">
        <f>VLOOKUP(B1108,dim_stores[#All],2,FALSE)</f>
        <v>Coimbatore</v>
      </c>
      <c r="R1108" s="1" t="str">
        <f>VLOOKUP(D1108,dim_products[#All],3,FALSE)</f>
        <v>Personal Care</v>
      </c>
      <c r="S1108" s="5"/>
    </row>
    <row r="1109" spans="1:19" x14ac:dyDescent="0.25">
      <c r="A1109" s="1" t="s">
        <v>1113</v>
      </c>
      <c r="B1109" t="s">
        <v>81</v>
      </c>
      <c r="C1109" t="s">
        <v>15</v>
      </c>
      <c r="D1109" t="s">
        <v>48</v>
      </c>
      <c r="E1109">
        <v>62</v>
      </c>
      <c r="F1109" t="s">
        <v>12</v>
      </c>
      <c r="G1109" s="1">
        <f t="shared" si="119"/>
        <v>31</v>
      </c>
      <c r="H1109">
        <v>103</v>
      </c>
      <c r="I1109" s="1">
        <f t="shared" si="120"/>
        <v>6386</v>
      </c>
      <c r="J1109">
        <v>131</v>
      </c>
      <c r="K1109" s="1">
        <f t="shared" si="121"/>
        <v>4061</v>
      </c>
      <c r="L1109" s="1">
        <f>fact_events[[#This Row],[revenue_(before_promo)]]+fact_events[[#This Row],[revenue_(after_promo)]]</f>
        <v>10447</v>
      </c>
      <c r="M1109" s="1">
        <f t="shared" si="122"/>
        <v>28</v>
      </c>
      <c r="N1109" s="4">
        <f t="shared" si="123"/>
        <v>0.27184466019417475</v>
      </c>
      <c r="O1109" s="1">
        <f t="shared" si="124"/>
        <v>-2325</v>
      </c>
      <c r="P1109" s="5">
        <f t="shared" si="125"/>
        <v>-0.35990712074303405</v>
      </c>
      <c r="Q1109" s="1" t="str">
        <f>VLOOKUP(B1109,dim_stores[#All],2,FALSE)</f>
        <v>Madurai</v>
      </c>
      <c r="R1109" s="1" t="str">
        <f>VLOOKUP(D1109,dim_products[#All],3,FALSE)</f>
        <v>Personal Care</v>
      </c>
      <c r="S1109" s="5"/>
    </row>
    <row r="1110" spans="1:19" x14ac:dyDescent="0.25">
      <c r="A1110" s="1" t="s">
        <v>1114</v>
      </c>
      <c r="B1110" t="s">
        <v>110</v>
      </c>
      <c r="C1110" t="s">
        <v>10</v>
      </c>
      <c r="D1110" t="s">
        <v>11</v>
      </c>
      <c r="E1110">
        <v>190</v>
      </c>
      <c r="F1110" t="s">
        <v>12</v>
      </c>
      <c r="G1110" s="1">
        <f t="shared" si="119"/>
        <v>95</v>
      </c>
      <c r="H1110">
        <v>49</v>
      </c>
      <c r="I1110" s="1">
        <f t="shared" si="120"/>
        <v>9310</v>
      </c>
      <c r="J1110">
        <v>71</v>
      </c>
      <c r="K1110" s="1">
        <f t="shared" si="121"/>
        <v>6745</v>
      </c>
      <c r="L1110" s="1">
        <f>fact_events[[#This Row],[revenue_(before_promo)]]+fact_events[[#This Row],[revenue_(after_promo)]]</f>
        <v>16055</v>
      </c>
      <c r="M1110" s="1">
        <f t="shared" si="122"/>
        <v>22</v>
      </c>
      <c r="N1110" s="4">
        <f t="shared" si="123"/>
        <v>0.44897959183673469</v>
      </c>
      <c r="O1110" s="1">
        <f t="shared" si="124"/>
        <v>-2565</v>
      </c>
      <c r="P1110" s="5">
        <f t="shared" si="125"/>
        <v>-0.39705882352941174</v>
      </c>
      <c r="Q1110" s="1" t="str">
        <f>VLOOKUP(B1110,dim_stores[#All],2,FALSE)</f>
        <v>Chennai</v>
      </c>
      <c r="R1110" s="1" t="str">
        <f>VLOOKUP(D1110,dim_products[#All],3,FALSE)</f>
        <v>Personal Care</v>
      </c>
      <c r="S1110" s="5"/>
    </row>
    <row r="1111" spans="1:19" x14ac:dyDescent="0.25">
      <c r="A1111" s="1" t="s">
        <v>1115</v>
      </c>
      <c r="B1111" t="s">
        <v>142</v>
      </c>
      <c r="C1111" t="s">
        <v>10</v>
      </c>
      <c r="D1111" t="s">
        <v>85</v>
      </c>
      <c r="E1111">
        <v>90</v>
      </c>
      <c r="F1111" t="s">
        <v>17</v>
      </c>
      <c r="G1111" s="1">
        <f t="shared" si="119"/>
        <v>67.5</v>
      </c>
      <c r="H1111">
        <v>45</v>
      </c>
      <c r="I1111" s="1">
        <f t="shared" si="120"/>
        <v>4050</v>
      </c>
      <c r="J1111">
        <v>36</v>
      </c>
      <c r="K1111" s="1">
        <f t="shared" si="121"/>
        <v>2430</v>
      </c>
      <c r="L1111" s="1">
        <f>fact_events[[#This Row],[revenue_(before_promo)]]+fact_events[[#This Row],[revenue_(after_promo)]]</f>
        <v>6480</v>
      </c>
      <c r="M1111" s="1">
        <f t="shared" si="122"/>
        <v>-9</v>
      </c>
      <c r="N1111" s="4">
        <f t="shared" si="123"/>
        <v>-0.2</v>
      </c>
      <c r="O1111" s="1">
        <f t="shared" si="124"/>
        <v>-1620</v>
      </c>
      <c r="P1111" s="5">
        <f t="shared" si="125"/>
        <v>-0.25077399380804954</v>
      </c>
      <c r="Q1111" s="1" t="str">
        <f>VLOOKUP(B1111,dim_stores[#All],2,FALSE)</f>
        <v>Madurai</v>
      </c>
      <c r="R1111" s="1" t="str">
        <f>VLOOKUP(D1111,dim_products[#All],3,FALSE)</f>
        <v>Personal Care</v>
      </c>
      <c r="S1111" s="5"/>
    </row>
    <row r="1112" spans="1:19" x14ac:dyDescent="0.25">
      <c r="A1112" s="1" t="s">
        <v>1116</v>
      </c>
      <c r="B1112" t="s">
        <v>117</v>
      </c>
      <c r="C1112" t="s">
        <v>10</v>
      </c>
      <c r="D1112" t="s">
        <v>85</v>
      </c>
      <c r="E1112">
        <v>90</v>
      </c>
      <c r="F1112" t="s">
        <v>17</v>
      </c>
      <c r="G1112" s="1">
        <f t="shared" si="119"/>
        <v>67.5</v>
      </c>
      <c r="H1112">
        <v>28</v>
      </c>
      <c r="I1112" s="1">
        <f t="shared" si="120"/>
        <v>2520</v>
      </c>
      <c r="J1112">
        <v>22</v>
      </c>
      <c r="K1112" s="1">
        <f t="shared" si="121"/>
        <v>1485</v>
      </c>
      <c r="L1112" s="1">
        <f>fact_events[[#This Row],[revenue_(before_promo)]]+fact_events[[#This Row],[revenue_(after_promo)]]</f>
        <v>4005</v>
      </c>
      <c r="M1112" s="1">
        <f t="shared" si="122"/>
        <v>-6</v>
      </c>
      <c r="N1112" s="4">
        <f t="shared" si="123"/>
        <v>-0.21428571428571427</v>
      </c>
      <c r="O1112" s="1">
        <f t="shared" si="124"/>
        <v>-1035</v>
      </c>
      <c r="P1112" s="5">
        <f t="shared" si="125"/>
        <v>-0.16021671826625386</v>
      </c>
      <c r="Q1112" s="1" t="str">
        <f>VLOOKUP(B1112,dim_stores[#All],2,FALSE)</f>
        <v>Mangalore</v>
      </c>
      <c r="R1112" s="1" t="str">
        <f>VLOOKUP(D1112,dim_products[#All],3,FALSE)</f>
        <v>Personal Care</v>
      </c>
      <c r="S1112" s="5"/>
    </row>
    <row r="1113" spans="1:19" x14ac:dyDescent="0.25">
      <c r="A1113" s="1" t="s">
        <v>1117</v>
      </c>
      <c r="B1113" t="s">
        <v>60</v>
      </c>
      <c r="C1113" t="s">
        <v>10</v>
      </c>
      <c r="D1113" t="s">
        <v>11</v>
      </c>
      <c r="E1113">
        <v>190</v>
      </c>
      <c r="F1113" t="s">
        <v>12</v>
      </c>
      <c r="G1113" s="1">
        <f t="shared" si="119"/>
        <v>95</v>
      </c>
      <c r="H1113">
        <v>22</v>
      </c>
      <c r="I1113" s="1">
        <f t="shared" si="120"/>
        <v>4180</v>
      </c>
      <c r="J1113">
        <v>30</v>
      </c>
      <c r="K1113" s="1">
        <f t="shared" si="121"/>
        <v>2850</v>
      </c>
      <c r="L1113" s="1">
        <f>fact_events[[#This Row],[revenue_(before_promo)]]+fact_events[[#This Row],[revenue_(after_promo)]]</f>
        <v>7030</v>
      </c>
      <c r="M1113" s="1">
        <f t="shared" si="122"/>
        <v>8</v>
      </c>
      <c r="N1113" s="4">
        <f t="shared" si="123"/>
        <v>0.36363636363636365</v>
      </c>
      <c r="O1113" s="1">
        <f t="shared" si="124"/>
        <v>-1330</v>
      </c>
      <c r="P1113" s="5">
        <f t="shared" si="125"/>
        <v>-0.20588235294117646</v>
      </c>
      <c r="Q1113" s="1" t="str">
        <f>VLOOKUP(B1113,dim_stores[#All],2,FALSE)</f>
        <v>Trivandrum</v>
      </c>
      <c r="R1113" s="1" t="str">
        <f>VLOOKUP(D1113,dim_products[#All],3,FALSE)</f>
        <v>Personal Care</v>
      </c>
      <c r="S1113" s="5"/>
    </row>
    <row r="1114" spans="1:19" x14ac:dyDescent="0.25">
      <c r="A1114" s="1" t="s">
        <v>1118</v>
      </c>
      <c r="B1114" t="s">
        <v>65</v>
      </c>
      <c r="C1114" t="s">
        <v>15</v>
      </c>
      <c r="D1114" t="s">
        <v>38</v>
      </c>
      <c r="E1114">
        <v>1190</v>
      </c>
      <c r="F1114" t="s">
        <v>21</v>
      </c>
      <c r="G1114" s="1">
        <f t="shared" si="119"/>
        <v>595</v>
      </c>
      <c r="H1114">
        <v>43</v>
      </c>
      <c r="I1114" s="1">
        <f t="shared" si="120"/>
        <v>51170</v>
      </c>
      <c r="J1114">
        <v>147</v>
      </c>
      <c r="K1114" s="1">
        <f t="shared" si="121"/>
        <v>87465</v>
      </c>
      <c r="L1114" s="1">
        <f>fact_events[[#This Row],[revenue_(before_promo)]]+fact_events[[#This Row],[revenue_(after_promo)]]</f>
        <v>138635</v>
      </c>
      <c r="M1114" s="1">
        <f t="shared" si="122"/>
        <v>104</v>
      </c>
      <c r="N1114" s="4">
        <f t="shared" si="123"/>
        <v>2.4186046511627906</v>
      </c>
      <c r="O1114" s="1">
        <f t="shared" si="124"/>
        <v>36295</v>
      </c>
      <c r="P1114" s="5">
        <f t="shared" si="125"/>
        <v>5.6184210526315788</v>
      </c>
      <c r="Q1114" s="1" t="str">
        <f>VLOOKUP(B1114,dim_stores[#All],2,FALSE)</f>
        <v>Hyderabad</v>
      </c>
      <c r="R1114" s="1" t="str">
        <f>VLOOKUP(D1114,dim_products[#All],3,FALSE)</f>
        <v>Home Care</v>
      </c>
      <c r="S1114" s="5"/>
    </row>
    <row r="1115" spans="1:19" x14ac:dyDescent="0.25">
      <c r="A1115" s="1" t="s">
        <v>1119</v>
      </c>
      <c r="B1115" t="s">
        <v>9</v>
      </c>
      <c r="C1115" t="s">
        <v>15</v>
      </c>
      <c r="D1115" t="s">
        <v>85</v>
      </c>
      <c r="E1115">
        <v>110</v>
      </c>
      <c r="F1115" t="s">
        <v>12</v>
      </c>
      <c r="G1115" s="1">
        <f t="shared" si="119"/>
        <v>55</v>
      </c>
      <c r="H1115">
        <v>50</v>
      </c>
      <c r="I1115" s="1">
        <f t="shared" si="120"/>
        <v>5500</v>
      </c>
      <c r="J1115">
        <v>80</v>
      </c>
      <c r="K1115" s="1">
        <f t="shared" si="121"/>
        <v>4400</v>
      </c>
      <c r="L1115" s="1">
        <f>fact_events[[#This Row],[revenue_(before_promo)]]+fact_events[[#This Row],[revenue_(after_promo)]]</f>
        <v>9900</v>
      </c>
      <c r="M1115" s="1">
        <f t="shared" si="122"/>
        <v>30</v>
      </c>
      <c r="N1115" s="4">
        <f t="shared" si="123"/>
        <v>0.6</v>
      </c>
      <c r="O1115" s="1">
        <f t="shared" si="124"/>
        <v>-1100</v>
      </c>
      <c r="P1115" s="5">
        <f t="shared" si="125"/>
        <v>-0.17027863777089783</v>
      </c>
      <c r="Q1115" s="1" t="str">
        <f>VLOOKUP(B1115,dim_stores[#All],2,FALSE)</f>
        <v>Coimbatore</v>
      </c>
      <c r="R1115" s="1" t="str">
        <f>VLOOKUP(D1115,dim_products[#All],3,FALSE)</f>
        <v>Personal Care</v>
      </c>
      <c r="S1115" s="5"/>
    </row>
    <row r="1116" spans="1:19" x14ac:dyDescent="0.25">
      <c r="A1116" s="1" t="s">
        <v>1120</v>
      </c>
      <c r="B1116" t="s">
        <v>27</v>
      </c>
      <c r="C1116" t="s">
        <v>15</v>
      </c>
      <c r="D1116" t="s">
        <v>24</v>
      </c>
      <c r="E1116">
        <v>3000</v>
      </c>
      <c r="F1116" t="s">
        <v>25</v>
      </c>
      <c r="G1116" s="1">
        <f t="shared" si="119"/>
        <v>2500</v>
      </c>
      <c r="H1116">
        <v>390</v>
      </c>
      <c r="I1116" s="1">
        <f t="shared" si="120"/>
        <v>1170000</v>
      </c>
      <c r="J1116">
        <v>1318</v>
      </c>
      <c r="K1116" s="1">
        <f t="shared" si="121"/>
        <v>3295000</v>
      </c>
      <c r="L1116" s="1">
        <f>fact_events[[#This Row],[revenue_(before_promo)]]+fact_events[[#This Row],[revenue_(after_promo)]]</f>
        <v>4465000</v>
      </c>
      <c r="M1116" s="1">
        <f t="shared" si="122"/>
        <v>928</v>
      </c>
      <c r="N1116" s="4">
        <f t="shared" si="123"/>
        <v>2.3794871794871795</v>
      </c>
      <c r="O1116" s="1">
        <f t="shared" si="124"/>
        <v>2125000</v>
      </c>
      <c r="P1116" s="5">
        <f t="shared" si="125"/>
        <v>328.94736842105266</v>
      </c>
      <c r="Q1116" s="1" t="str">
        <f>VLOOKUP(B1116,dim_stores[#All],2,FALSE)</f>
        <v>Bengaluru</v>
      </c>
      <c r="R1116" s="1" t="str">
        <f>VLOOKUP(D1116,dim_products[#All],3,FALSE)</f>
        <v>Combo1</v>
      </c>
      <c r="S1116" s="5"/>
    </row>
    <row r="1117" spans="1:19" x14ac:dyDescent="0.25">
      <c r="A1117" s="1" t="s">
        <v>1121</v>
      </c>
      <c r="B1117" t="s">
        <v>75</v>
      </c>
      <c r="C1117" t="s">
        <v>10</v>
      </c>
      <c r="D1117" t="s">
        <v>32</v>
      </c>
      <c r="E1117">
        <v>50</v>
      </c>
      <c r="F1117" t="s">
        <v>17</v>
      </c>
      <c r="G1117" s="1">
        <f t="shared" si="119"/>
        <v>37.5</v>
      </c>
      <c r="H1117">
        <v>25</v>
      </c>
      <c r="I1117" s="1">
        <f t="shared" si="120"/>
        <v>1250</v>
      </c>
      <c r="J1117">
        <v>20</v>
      </c>
      <c r="K1117" s="1">
        <f t="shared" si="121"/>
        <v>750</v>
      </c>
      <c r="L1117" s="1">
        <f>fact_events[[#This Row],[revenue_(before_promo)]]+fact_events[[#This Row],[revenue_(after_promo)]]</f>
        <v>2000</v>
      </c>
      <c r="M1117" s="1">
        <f t="shared" si="122"/>
        <v>-5</v>
      </c>
      <c r="N1117" s="4">
        <f t="shared" si="123"/>
        <v>-0.2</v>
      </c>
      <c r="O1117" s="1">
        <f t="shared" si="124"/>
        <v>-500</v>
      </c>
      <c r="P1117" s="5">
        <f t="shared" si="125"/>
        <v>-7.7399380804953566E-2</v>
      </c>
      <c r="Q1117" s="1" t="str">
        <f>VLOOKUP(B1117,dim_stores[#All],2,FALSE)</f>
        <v>Madurai</v>
      </c>
      <c r="R1117" s="1" t="str">
        <f>VLOOKUP(D1117,dim_products[#All],3,FALSE)</f>
        <v>Personal Care</v>
      </c>
      <c r="S1117" s="5"/>
    </row>
    <row r="1118" spans="1:19" x14ac:dyDescent="0.25">
      <c r="A1118" s="1" t="s">
        <v>1122</v>
      </c>
      <c r="B1118" t="s">
        <v>29</v>
      </c>
      <c r="C1118" t="s">
        <v>15</v>
      </c>
      <c r="D1118" t="s">
        <v>24</v>
      </c>
      <c r="E1118">
        <v>3000</v>
      </c>
      <c r="F1118" t="s">
        <v>25</v>
      </c>
      <c r="G1118" s="1">
        <f t="shared" si="119"/>
        <v>2500</v>
      </c>
      <c r="H1118">
        <v>407</v>
      </c>
      <c r="I1118" s="1">
        <f t="shared" si="120"/>
        <v>1221000</v>
      </c>
      <c r="J1118">
        <v>1245</v>
      </c>
      <c r="K1118" s="1">
        <f t="shared" si="121"/>
        <v>3112500</v>
      </c>
      <c r="L1118" s="1">
        <f>fact_events[[#This Row],[revenue_(before_promo)]]+fact_events[[#This Row],[revenue_(after_promo)]]</f>
        <v>4333500</v>
      </c>
      <c r="M1118" s="1">
        <f t="shared" si="122"/>
        <v>838</v>
      </c>
      <c r="N1118" s="4">
        <f t="shared" si="123"/>
        <v>2.058968058968059</v>
      </c>
      <c r="O1118" s="1">
        <f t="shared" si="124"/>
        <v>1891500</v>
      </c>
      <c r="P1118" s="5">
        <f t="shared" si="125"/>
        <v>292.80185758513932</v>
      </c>
      <c r="Q1118" s="1" t="str">
        <f>VLOOKUP(B1118,dim_stores[#All],2,FALSE)</f>
        <v>Bengaluru</v>
      </c>
      <c r="R1118" s="1" t="str">
        <f>VLOOKUP(D1118,dim_products[#All],3,FALSE)</f>
        <v>Combo1</v>
      </c>
      <c r="S1118" s="5"/>
    </row>
    <row r="1119" spans="1:19" x14ac:dyDescent="0.25">
      <c r="A1119" s="1" t="s">
        <v>1123</v>
      </c>
      <c r="B1119" t="s">
        <v>45</v>
      </c>
      <c r="C1119" t="s">
        <v>10</v>
      </c>
      <c r="D1119" t="s">
        <v>48</v>
      </c>
      <c r="E1119">
        <v>62</v>
      </c>
      <c r="F1119" t="s">
        <v>12</v>
      </c>
      <c r="G1119" s="1">
        <f t="shared" si="119"/>
        <v>31</v>
      </c>
      <c r="H1119">
        <v>67</v>
      </c>
      <c r="I1119" s="1">
        <f t="shared" si="120"/>
        <v>4154</v>
      </c>
      <c r="J1119">
        <v>93</v>
      </c>
      <c r="K1119" s="1">
        <f t="shared" si="121"/>
        <v>2883</v>
      </c>
      <c r="L1119" s="1">
        <f>fact_events[[#This Row],[revenue_(before_promo)]]+fact_events[[#This Row],[revenue_(after_promo)]]</f>
        <v>7037</v>
      </c>
      <c r="M1119" s="1">
        <f t="shared" si="122"/>
        <v>26</v>
      </c>
      <c r="N1119" s="4">
        <f t="shared" si="123"/>
        <v>0.38805970149253732</v>
      </c>
      <c r="O1119" s="1">
        <f t="shared" si="124"/>
        <v>-1271</v>
      </c>
      <c r="P1119" s="5">
        <f t="shared" si="125"/>
        <v>-0.19674922600619196</v>
      </c>
      <c r="Q1119" s="1" t="str">
        <f>VLOOKUP(B1119,dim_stores[#All],2,FALSE)</f>
        <v>Hyderabad</v>
      </c>
      <c r="R1119" s="1" t="str">
        <f>VLOOKUP(D1119,dim_products[#All],3,FALSE)</f>
        <v>Personal Care</v>
      </c>
      <c r="S1119" s="5"/>
    </row>
    <row r="1120" spans="1:19" x14ac:dyDescent="0.25">
      <c r="A1120" s="1" t="s">
        <v>1124</v>
      </c>
      <c r="B1120" t="s">
        <v>78</v>
      </c>
      <c r="C1120" t="s">
        <v>10</v>
      </c>
      <c r="D1120" t="s">
        <v>85</v>
      </c>
      <c r="E1120">
        <v>90</v>
      </c>
      <c r="F1120" t="s">
        <v>17</v>
      </c>
      <c r="G1120" s="1">
        <f t="shared" si="119"/>
        <v>67.5</v>
      </c>
      <c r="H1120">
        <v>67</v>
      </c>
      <c r="I1120" s="1">
        <f t="shared" si="120"/>
        <v>6030</v>
      </c>
      <c r="J1120">
        <v>56</v>
      </c>
      <c r="K1120" s="1">
        <f t="shared" si="121"/>
        <v>3780</v>
      </c>
      <c r="L1120" s="1">
        <f>fact_events[[#This Row],[revenue_(before_promo)]]+fact_events[[#This Row],[revenue_(after_promo)]]</f>
        <v>9810</v>
      </c>
      <c r="M1120" s="1">
        <f t="shared" si="122"/>
        <v>-11</v>
      </c>
      <c r="N1120" s="4">
        <f t="shared" si="123"/>
        <v>-0.16417910447761194</v>
      </c>
      <c r="O1120" s="1">
        <f t="shared" si="124"/>
        <v>-2250</v>
      </c>
      <c r="P1120" s="5">
        <f t="shared" si="125"/>
        <v>-0.34829721362229105</v>
      </c>
      <c r="Q1120" s="1" t="str">
        <f>VLOOKUP(B1120,dim_stores[#All],2,FALSE)</f>
        <v>Mysuru</v>
      </c>
      <c r="R1120" s="1" t="str">
        <f>VLOOKUP(D1120,dim_products[#All],3,FALSE)</f>
        <v>Personal Care</v>
      </c>
      <c r="S1120" s="5"/>
    </row>
    <row r="1121" spans="1:19" x14ac:dyDescent="0.25">
      <c r="A1121" s="1" t="s">
        <v>1125</v>
      </c>
      <c r="B1121" t="s">
        <v>47</v>
      </c>
      <c r="C1121" t="s">
        <v>15</v>
      </c>
      <c r="D1121" t="s">
        <v>53</v>
      </c>
      <c r="E1121">
        <v>860</v>
      </c>
      <c r="F1121" t="s">
        <v>54</v>
      </c>
      <c r="G1121" s="1">
        <f t="shared" si="119"/>
        <v>576.19999999999993</v>
      </c>
      <c r="H1121">
        <v>434</v>
      </c>
      <c r="I1121" s="1">
        <f t="shared" si="120"/>
        <v>373240</v>
      </c>
      <c r="J1121">
        <v>629</v>
      </c>
      <c r="K1121" s="1">
        <f t="shared" si="121"/>
        <v>362429.79999999993</v>
      </c>
      <c r="L1121" s="1">
        <f>fact_events[[#This Row],[revenue_(before_promo)]]+fact_events[[#This Row],[revenue_(after_promo)]]</f>
        <v>735669.79999999993</v>
      </c>
      <c r="M1121" s="1">
        <f t="shared" si="122"/>
        <v>195</v>
      </c>
      <c r="N1121" s="4">
        <f t="shared" si="123"/>
        <v>0.44930875576036866</v>
      </c>
      <c r="O1121" s="1">
        <f t="shared" si="124"/>
        <v>-10810.20000000007</v>
      </c>
      <c r="P1121" s="5">
        <f t="shared" si="125"/>
        <v>-1.6734055727554287</v>
      </c>
      <c r="Q1121" s="1" t="str">
        <f>VLOOKUP(B1121,dim_stores[#All],2,FALSE)</f>
        <v>Chennai</v>
      </c>
      <c r="R1121" s="1" t="str">
        <f>VLOOKUP(D1121,dim_products[#All],3,FALSE)</f>
        <v>Grocery &amp; Staples</v>
      </c>
      <c r="S1121" s="5"/>
    </row>
    <row r="1122" spans="1:19" x14ac:dyDescent="0.25">
      <c r="A1122" s="1" t="s">
        <v>1481</v>
      </c>
      <c r="B1122" t="s">
        <v>123</v>
      </c>
      <c r="C1122" t="s">
        <v>15</v>
      </c>
      <c r="D1122" t="s">
        <v>20</v>
      </c>
      <c r="E1122">
        <v>300</v>
      </c>
      <c r="F1122" t="s">
        <v>21</v>
      </c>
      <c r="G1122" s="1">
        <f t="shared" si="119"/>
        <v>150</v>
      </c>
      <c r="H1122">
        <v>61</v>
      </c>
      <c r="I1122" s="1">
        <f t="shared" si="120"/>
        <v>18300</v>
      </c>
      <c r="J1122">
        <v>189</v>
      </c>
      <c r="K1122" s="1">
        <f t="shared" si="121"/>
        <v>28350</v>
      </c>
      <c r="L1122" s="1">
        <f>fact_events[[#This Row],[revenue_(before_promo)]]+fact_events[[#This Row],[revenue_(after_promo)]]</f>
        <v>46650</v>
      </c>
      <c r="M1122" s="1">
        <f t="shared" si="122"/>
        <v>128</v>
      </c>
      <c r="N1122" s="4">
        <f t="shared" si="123"/>
        <v>2.098360655737705</v>
      </c>
      <c r="O1122" s="1">
        <f t="shared" si="124"/>
        <v>10050</v>
      </c>
      <c r="P1122" s="5">
        <f t="shared" si="125"/>
        <v>1.5557275541795665</v>
      </c>
      <c r="Q1122" s="1" t="str">
        <f>VLOOKUP(B1122,dim_stores[#All],2,FALSE)</f>
        <v>Bengaluru</v>
      </c>
      <c r="R1122" s="1" t="str">
        <f>VLOOKUP(D1122,dim_products[#All],3,FALSE)</f>
        <v>Home Care</v>
      </c>
      <c r="S1122" s="5"/>
    </row>
    <row r="1123" spans="1:19" x14ac:dyDescent="0.25">
      <c r="A1123" s="1" t="s">
        <v>1126</v>
      </c>
      <c r="B1123" t="s">
        <v>56</v>
      </c>
      <c r="C1123" t="s">
        <v>15</v>
      </c>
      <c r="D1123" t="s">
        <v>24</v>
      </c>
      <c r="E1123">
        <v>3000</v>
      </c>
      <c r="F1123" t="s">
        <v>25</v>
      </c>
      <c r="G1123" s="1">
        <f t="shared" si="119"/>
        <v>2500</v>
      </c>
      <c r="H1123">
        <v>369</v>
      </c>
      <c r="I1123" s="1">
        <f t="shared" si="120"/>
        <v>1107000</v>
      </c>
      <c r="J1123">
        <v>1073</v>
      </c>
      <c r="K1123" s="1">
        <f t="shared" si="121"/>
        <v>2682500</v>
      </c>
      <c r="L1123" s="1">
        <f>fact_events[[#This Row],[revenue_(before_promo)]]+fact_events[[#This Row],[revenue_(after_promo)]]</f>
        <v>3789500</v>
      </c>
      <c r="M1123" s="1">
        <f t="shared" si="122"/>
        <v>704</v>
      </c>
      <c r="N1123" s="4">
        <f t="shared" si="123"/>
        <v>1.9078590785907859</v>
      </c>
      <c r="O1123" s="1">
        <f t="shared" si="124"/>
        <v>1575500</v>
      </c>
      <c r="P1123" s="5">
        <f t="shared" si="125"/>
        <v>243.88544891640868</v>
      </c>
      <c r="Q1123" s="1" t="str">
        <f>VLOOKUP(B1123,dim_stores[#All],2,FALSE)</f>
        <v>Chennai</v>
      </c>
      <c r="R1123" s="1" t="str">
        <f>VLOOKUP(D1123,dim_products[#All],3,FALSE)</f>
        <v>Combo1</v>
      </c>
      <c r="S1123" s="5"/>
    </row>
    <row r="1124" spans="1:19" x14ac:dyDescent="0.25">
      <c r="A1124" s="1" t="s">
        <v>1127</v>
      </c>
      <c r="B1124" t="s">
        <v>70</v>
      </c>
      <c r="C1124" t="s">
        <v>15</v>
      </c>
      <c r="D1124" t="s">
        <v>16</v>
      </c>
      <c r="E1124">
        <v>156</v>
      </c>
      <c r="F1124" t="s">
        <v>17</v>
      </c>
      <c r="G1124" s="1">
        <f t="shared" si="119"/>
        <v>117</v>
      </c>
      <c r="H1124">
        <v>369</v>
      </c>
      <c r="I1124" s="1">
        <f t="shared" si="120"/>
        <v>57564</v>
      </c>
      <c r="J1124">
        <v>332</v>
      </c>
      <c r="K1124" s="1">
        <f t="shared" si="121"/>
        <v>38844</v>
      </c>
      <c r="L1124" s="1">
        <f>fact_events[[#This Row],[revenue_(before_promo)]]+fact_events[[#This Row],[revenue_(after_promo)]]</f>
        <v>96408</v>
      </c>
      <c r="M1124" s="1">
        <f t="shared" si="122"/>
        <v>-37</v>
      </c>
      <c r="N1124" s="4">
        <f t="shared" si="123"/>
        <v>-0.1002710027100271</v>
      </c>
      <c r="O1124" s="1">
        <f t="shared" si="124"/>
        <v>-18720</v>
      </c>
      <c r="P1124" s="5">
        <f t="shared" si="125"/>
        <v>-2.8978328173374615</v>
      </c>
      <c r="Q1124" s="1" t="str">
        <f>VLOOKUP(B1124,dim_stores[#All],2,FALSE)</f>
        <v>Chennai</v>
      </c>
      <c r="R1124" s="1" t="str">
        <f>VLOOKUP(D1124,dim_products[#All],3,FALSE)</f>
        <v>Grocery &amp; Staples</v>
      </c>
      <c r="S1124" s="5"/>
    </row>
    <row r="1125" spans="1:19" x14ac:dyDescent="0.25">
      <c r="A1125" s="1" t="s">
        <v>1128</v>
      </c>
      <c r="B1125" t="s">
        <v>52</v>
      </c>
      <c r="C1125" t="s">
        <v>10</v>
      </c>
      <c r="D1125" t="s">
        <v>85</v>
      </c>
      <c r="E1125">
        <v>90</v>
      </c>
      <c r="F1125" t="s">
        <v>17</v>
      </c>
      <c r="G1125" s="1">
        <f t="shared" si="119"/>
        <v>67.5</v>
      </c>
      <c r="H1125">
        <v>34</v>
      </c>
      <c r="I1125" s="1">
        <f t="shared" si="120"/>
        <v>3060</v>
      </c>
      <c r="J1125">
        <v>25</v>
      </c>
      <c r="K1125" s="1">
        <f t="shared" si="121"/>
        <v>1687.5</v>
      </c>
      <c r="L1125" s="1">
        <f>fact_events[[#This Row],[revenue_(before_promo)]]+fact_events[[#This Row],[revenue_(after_promo)]]</f>
        <v>4747.5</v>
      </c>
      <c r="M1125" s="1">
        <f t="shared" si="122"/>
        <v>-9</v>
      </c>
      <c r="N1125" s="4">
        <f t="shared" si="123"/>
        <v>-0.26470588235294118</v>
      </c>
      <c r="O1125" s="1">
        <f t="shared" si="124"/>
        <v>-1372.5</v>
      </c>
      <c r="P1125" s="5">
        <f t="shared" si="125"/>
        <v>-0.21246130030959753</v>
      </c>
      <c r="Q1125" s="1" t="str">
        <f>VLOOKUP(B1125,dim_stores[#All],2,FALSE)</f>
        <v>Visakhapatnam</v>
      </c>
      <c r="R1125" s="1" t="str">
        <f>VLOOKUP(D1125,dim_products[#All],3,FALSE)</f>
        <v>Personal Care</v>
      </c>
      <c r="S1125" s="5"/>
    </row>
    <row r="1126" spans="1:19" x14ac:dyDescent="0.25">
      <c r="A1126" s="1" t="s">
        <v>1129</v>
      </c>
      <c r="B1126" t="s">
        <v>89</v>
      </c>
      <c r="C1126" t="s">
        <v>10</v>
      </c>
      <c r="D1126" t="s">
        <v>85</v>
      </c>
      <c r="E1126">
        <v>90</v>
      </c>
      <c r="F1126" t="s">
        <v>17</v>
      </c>
      <c r="G1126" s="1">
        <f t="shared" si="119"/>
        <v>67.5</v>
      </c>
      <c r="H1126">
        <v>37</v>
      </c>
      <c r="I1126" s="1">
        <f t="shared" si="120"/>
        <v>3330</v>
      </c>
      <c r="J1126">
        <v>26</v>
      </c>
      <c r="K1126" s="1">
        <f t="shared" si="121"/>
        <v>1755</v>
      </c>
      <c r="L1126" s="1">
        <f>fact_events[[#This Row],[revenue_(before_promo)]]+fact_events[[#This Row],[revenue_(after_promo)]]</f>
        <v>5085</v>
      </c>
      <c r="M1126" s="1">
        <f t="shared" si="122"/>
        <v>-11</v>
      </c>
      <c r="N1126" s="4">
        <f t="shared" si="123"/>
        <v>-0.29729729729729731</v>
      </c>
      <c r="O1126" s="1">
        <f t="shared" si="124"/>
        <v>-1575</v>
      </c>
      <c r="P1126" s="5">
        <f t="shared" si="125"/>
        <v>-0.24380804953560373</v>
      </c>
      <c r="Q1126" s="1" t="str">
        <f>VLOOKUP(B1126,dim_stores[#All],2,FALSE)</f>
        <v>Vijayawada</v>
      </c>
      <c r="R1126" s="1" t="str">
        <f>VLOOKUP(D1126,dim_products[#All],3,FALSE)</f>
        <v>Personal Care</v>
      </c>
      <c r="S1126" s="5"/>
    </row>
    <row r="1127" spans="1:19" x14ac:dyDescent="0.25">
      <c r="A1127" s="1" t="s">
        <v>1130</v>
      </c>
      <c r="B1127" t="s">
        <v>190</v>
      </c>
      <c r="C1127" t="s">
        <v>10</v>
      </c>
      <c r="D1127" t="s">
        <v>43</v>
      </c>
      <c r="E1127">
        <v>415</v>
      </c>
      <c r="F1127" t="s">
        <v>17</v>
      </c>
      <c r="G1127" s="1">
        <f t="shared" si="119"/>
        <v>311.25</v>
      </c>
      <c r="H1127">
        <v>16</v>
      </c>
      <c r="I1127" s="1">
        <f t="shared" si="120"/>
        <v>6640</v>
      </c>
      <c r="J1127">
        <v>13</v>
      </c>
      <c r="K1127" s="1">
        <f t="shared" si="121"/>
        <v>4046.25</v>
      </c>
      <c r="L1127" s="1">
        <f>fact_events[[#This Row],[revenue_(before_promo)]]+fact_events[[#This Row],[revenue_(after_promo)]]</f>
        <v>10686.25</v>
      </c>
      <c r="M1127" s="1">
        <f t="shared" si="122"/>
        <v>-3</v>
      </c>
      <c r="N1127" s="4">
        <f t="shared" si="123"/>
        <v>-0.1875</v>
      </c>
      <c r="O1127" s="1">
        <f t="shared" si="124"/>
        <v>-2593.75</v>
      </c>
      <c r="P1127" s="5">
        <f t="shared" si="125"/>
        <v>-0.40150928792569657</v>
      </c>
      <c r="Q1127" s="1" t="str">
        <f>VLOOKUP(B1127,dim_stores[#All],2,FALSE)</f>
        <v>Visakhapatnam</v>
      </c>
      <c r="R1127" s="1" t="str">
        <f>VLOOKUP(D1127,dim_products[#All],3,FALSE)</f>
        <v>Home Care</v>
      </c>
      <c r="S1127" s="5"/>
    </row>
    <row r="1128" spans="1:19" x14ac:dyDescent="0.25">
      <c r="A1128" s="1" t="s">
        <v>1131</v>
      </c>
      <c r="B1128" t="s">
        <v>31</v>
      </c>
      <c r="C1128" t="s">
        <v>15</v>
      </c>
      <c r="D1128" t="s">
        <v>61</v>
      </c>
      <c r="E1128">
        <v>172</v>
      </c>
      <c r="F1128" t="s">
        <v>54</v>
      </c>
      <c r="G1128" s="1">
        <f t="shared" si="119"/>
        <v>115.23999999999998</v>
      </c>
      <c r="H1128">
        <v>210</v>
      </c>
      <c r="I1128" s="1">
        <f t="shared" si="120"/>
        <v>36120</v>
      </c>
      <c r="J1128">
        <v>367</v>
      </c>
      <c r="K1128" s="1">
        <f t="shared" si="121"/>
        <v>42293.079999999994</v>
      </c>
      <c r="L1128" s="1">
        <f>fact_events[[#This Row],[revenue_(before_promo)]]+fact_events[[#This Row],[revenue_(after_promo)]]</f>
        <v>78413.079999999987</v>
      </c>
      <c r="M1128" s="1">
        <f t="shared" si="122"/>
        <v>157</v>
      </c>
      <c r="N1128" s="4">
        <f t="shared" si="123"/>
        <v>0.74761904761904763</v>
      </c>
      <c r="O1128" s="1">
        <f t="shared" si="124"/>
        <v>6173.0799999999945</v>
      </c>
      <c r="P1128" s="5">
        <f t="shared" si="125"/>
        <v>0.95558513931888456</v>
      </c>
      <c r="Q1128" s="1" t="str">
        <f>VLOOKUP(B1128,dim_stores[#All],2,FALSE)</f>
        <v>Visakhapatnam</v>
      </c>
      <c r="R1128" s="1" t="str">
        <f>VLOOKUP(D1128,dim_products[#All],3,FALSE)</f>
        <v>Grocery &amp; Staples</v>
      </c>
      <c r="S1128" s="5"/>
    </row>
    <row r="1129" spans="1:19" x14ac:dyDescent="0.25">
      <c r="A1129" s="1" t="s">
        <v>1132</v>
      </c>
      <c r="B1129" t="s">
        <v>117</v>
      </c>
      <c r="C1129" t="s">
        <v>10</v>
      </c>
      <c r="D1129" t="s">
        <v>68</v>
      </c>
      <c r="E1129">
        <v>1020</v>
      </c>
      <c r="F1129" t="s">
        <v>21</v>
      </c>
      <c r="G1129" s="1">
        <f t="shared" si="119"/>
        <v>510</v>
      </c>
      <c r="H1129">
        <v>51</v>
      </c>
      <c r="I1129" s="1">
        <f t="shared" si="120"/>
        <v>52020</v>
      </c>
      <c r="J1129">
        <v>198</v>
      </c>
      <c r="K1129" s="1">
        <f t="shared" si="121"/>
        <v>100980</v>
      </c>
      <c r="L1129" s="1">
        <f>fact_events[[#This Row],[revenue_(before_promo)]]+fact_events[[#This Row],[revenue_(after_promo)]]</f>
        <v>153000</v>
      </c>
      <c r="M1129" s="1">
        <f t="shared" si="122"/>
        <v>147</v>
      </c>
      <c r="N1129" s="4">
        <f t="shared" si="123"/>
        <v>2.8823529411764706</v>
      </c>
      <c r="O1129" s="1">
        <f t="shared" si="124"/>
        <v>48960</v>
      </c>
      <c r="P1129" s="5">
        <f t="shared" si="125"/>
        <v>7.5789473684210522</v>
      </c>
      <c r="Q1129" s="1" t="str">
        <f>VLOOKUP(B1129,dim_stores[#All],2,FALSE)</f>
        <v>Mangalore</v>
      </c>
      <c r="R1129" s="1" t="str">
        <f>VLOOKUP(D1129,dim_products[#All],3,FALSE)</f>
        <v>Home Appliances</v>
      </c>
      <c r="S1129" s="5"/>
    </row>
    <row r="1130" spans="1:19" x14ac:dyDescent="0.25">
      <c r="A1130" s="1" t="s">
        <v>1133</v>
      </c>
      <c r="B1130" t="s">
        <v>161</v>
      </c>
      <c r="C1130" t="s">
        <v>10</v>
      </c>
      <c r="D1130" t="s">
        <v>20</v>
      </c>
      <c r="E1130">
        <v>300</v>
      </c>
      <c r="F1130" t="s">
        <v>21</v>
      </c>
      <c r="G1130" s="1">
        <f t="shared" si="119"/>
        <v>150</v>
      </c>
      <c r="H1130">
        <v>42</v>
      </c>
      <c r="I1130" s="1">
        <f t="shared" si="120"/>
        <v>12600</v>
      </c>
      <c r="J1130">
        <v>183</v>
      </c>
      <c r="K1130" s="1">
        <f t="shared" si="121"/>
        <v>27450</v>
      </c>
      <c r="L1130" s="1">
        <f>fact_events[[#This Row],[revenue_(before_promo)]]+fact_events[[#This Row],[revenue_(after_promo)]]</f>
        <v>40050</v>
      </c>
      <c r="M1130" s="1">
        <f t="shared" si="122"/>
        <v>141</v>
      </c>
      <c r="N1130" s="4">
        <f t="shared" si="123"/>
        <v>3.3571428571428572</v>
      </c>
      <c r="O1130" s="1">
        <f t="shared" si="124"/>
        <v>14850</v>
      </c>
      <c r="P1130" s="5">
        <f t="shared" si="125"/>
        <v>2.2987616099071206</v>
      </c>
      <c r="Q1130" s="1" t="str">
        <f>VLOOKUP(B1130,dim_stores[#All],2,FALSE)</f>
        <v>Chennai</v>
      </c>
      <c r="R1130" s="1" t="str">
        <f>VLOOKUP(D1130,dim_products[#All],3,FALSE)</f>
        <v>Home Care</v>
      </c>
      <c r="S1130" s="5"/>
    </row>
    <row r="1131" spans="1:19" x14ac:dyDescent="0.25">
      <c r="A1131" s="1" t="s">
        <v>1134</v>
      </c>
      <c r="B1131" t="s">
        <v>60</v>
      </c>
      <c r="C1131" t="s">
        <v>15</v>
      </c>
      <c r="D1131" t="s">
        <v>16</v>
      </c>
      <c r="E1131">
        <v>156</v>
      </c>
      <c r="F1131" t="s">
        <v>17</v>
      </c>
      <c r="G1131" s="1">
        <f t="shared" si="119"/>
        <v>117</v>
      </c>
      <c r="H1131">
        <v>187</v>
      </c>
      <c r="I1131" s="1">
        <f t="shared" si="120"/>
        <v>29172</v>
      </c>
      <c r="J1131">
        <v>181</v>
      </c>
      <c r="K1131" s="1">
        <f t="shared" si="121"/>
        <v>21177</v>
      </c>
      <c r="L1131" s="1">
        <f>fact_events[[#This Row],[revenue_(before_promo)]]+fact_events[[#This Row],[revenue_(after_promo)]]</f>
        <v>50349</v>
      </c>
      <c r="M1131" s="1">
        <f t="shared" si="122"/>
        <v>-6</v>
      </c>
      <c r="N1131" s="4">
        <f t="shared" si="123"/>
        <v>-3.2085561497326207E-2</v>
      </c>
      <c r="O1131" s="1">
        <f t="shared" si="124"/>
        <v>-7995</v>
      </c>
      <c r="P1131" s="5">
        <f t="shared" si="125"/>
        <v>-1.2376160990712075</v>
      </c>
      <c r="Q1131" s="1" t="str">
        <f>VLOOKUP(B1131,dim_stores[#All],2,FALSE)</f>
        <v>Trivandrum</v>
      </c>
      <c r="R1131" s="1" t="str">
        <f>VLOOKUP(D1131,dim_products[#All],3,FALSE)</f>
        <v>Grocery &amp; Staples</v>
      </c>
      <c r="S1131" s="5"/>
    </row>
    <row r="1132" spans="1:19" x14ac:dyDescent="0.25">
      <c r="A1132" s="1" t="s">
        <v>1135</v>
      </c>
      <c r="B1132" t="s">
        <v>50</v>
      </c>
      <c r="C1132" t="s">
        <v>15</v>
      </c>
      <c r="D1132" t="s">
        <v>43</v>
      </c>
      <c r="E1132">
        <v>415</v>
      </c>
      <c r="F1132" t="s">
        <v>17</v>
      </c>
      <c r="G1132" s="1">
        <f t="shared" si="119"/>
        <v>311.25</v>
      </c>
      <c r="H1132">
        <v>91</v>
      </c>
      <c r="I1132" s="1">
        <f t="shared" si="120"/>
        <v>37765</v>
      </c>
      <c r="J1132">
        <v>72</v>
      </c>
      <c r="K1132" s="1">
        <f t="shared" si="121"/>
        <v>22410</v>
      </c>
      <c r="L1132" s="1">
        <f>fact_events[[#This Row],[revenue_(before_promo)]]+fact_events[[#This Row],[revenue_(after_promo)]]</f>
        <v>60175</v>
      </c>
      <c r="M1132" s="1">
        <f t="shared" si="122"/>
        <v>-19</v>
      </c>
      <c r="N1132" s="4">
        <f t="shared" si="123"/>
        <v>-0.2087912087912088</v>
      </c>
      <c r="O1132" s="1">
        <f t="shared" si="124"/>
        <v>-15355</v>
      </c>
      <c r="P1132" s="5">
        <f t="shared" si="125"/>
        <v>-2.376934984520124</v>
      </c>
      <c r="Q1132" s="1" t="str">
        <f>VLOOKUP(B1132,dim_stores[#All],2,FALSE)</f>
        <v>Bengaluru</v>
      </c>
      <c r="R1132" s="1" t="str">
        <f>VLOOKUP(D1132,dim_products[#All],3,FALSE)</f>
        <v>Home Care</v>
      </c>
      <c r="S1132" s="5"/>
    </row>
    <row r="1133" spans="1:19" x14ac:dyDescent="0.25">
      <c r="A1133" s="1" t="s">
        <v>1136</v>
      </c>
      <c r="B1133" t="s">
        <v>126</v>
      </c>
      <c r="C1133" t="s">
        <v>15</v>
      </c>
      <c r="D1133" t="s">
        <v>35</v>
      </c>
      <c r="E1133">
        <v>350</v>
      </c>
      <c r="F1133" t="s">
        <v>21</v>
      </c>
      <c r="G1133" s="1">
        <f t="shared" si="119"/>
        <v>175</v>
      </c>
      <c r="H1133">
        <v>40</v>
      </c>
      <c r="I1133" s="1">
        <f t="shared" si="120"/>
        <v>14000</v>
      </c>
      <c r="J1133">
        <v>119</v>
      </c>
      <c r="K1133" s="1">
        <f t="shared" si="121"/>
        <v>20825</v>
      </c>
      <c r="L1133" s="1">
        <f>fact_events[[#This Row],[revenue_(before_promo)]]+fact_events[[#This Row],[revenue_(after_promo)]]</f>
        <v>34825</v>
      </c>
      <c r="M1133" s="1">
        <f t="shared" si="122"/>
        <v>79</v>
      </c>
      <c r="N1133" s="4">
        <f t="shared" si="123"/>
        <v>1.9750000000000001</v>
      </c>
      <c r="O1133" s="1">
        <f t="shared" si="124"/>
        <v>6825</v>
      </c>
      <c r="P1133" s="5">
        <f t="shared" si="125"/>
        <v>1.0565015479876161</v>
      </c>
      <c r="Q1133" s="1" t="str">
        <f>VLOOKUP(B1133,dim_stores[#All],2,FALSE)</f>
        <v>Mangalore</v>
      </c>
      <c r="R1133" s="1" t="str">
        <f>VLOOKUP(D1133,dim_products[#All],3,FALSE)</f>
        <v>Home Appliances</v>
      </c>
      <c r="S1133" s="5"/>
    </row>
    <row r="1134" spans="1:19" x14ac:dyDescent="0.25">
      <c r="A1134" s="1" t="s">
        <v>1137</v>
      </c>
      <c r="B1134" t="s">
        <v>119</v>
      </c>
      <c r="C1134" t="s">
        <v>15</v>
      </c>
      <c r="D1134" t="s">
        <v>43</v>
      </c>
      <c r="E1134">
        <v>415</v>
      </c>
      <c r="F1134" t="s">
        <v>17</v>
      </c>
      <c r="G1134" s="1">
        <f t="shared" si="119"/>
        <v>311.25</v>
      </c>
      <c r="H1134">
        <v>77</v>
      </c>
      <c r="I1134" s="1">
        <f t="shared" si="120"/>
        <v>31955</v>
      </c>
      <c r="J1134">
        <v>67</v>
      </c>
      <c r="K1134" s="1">
        <f t="shared" si="121"/>
        <v>20853.75</v>
      </c>
      <c r="L1134" s="1">
        <f>fact_events[[#This Row],[revenue_(before_promo)]]+fact_events[[#This Row],[revenue_(after_promo)]]</f>
        <v>52808.75</v>
      </c>
      <c r="M1134" s="1">
        <f t="shared" si="122"/>
        <v>-10</v>
      </c>
      <c r="N1134" s="4">
        <f t="shared" si="123"/>
        <v>-0.12987012987012986</v>
      </c>
      <c r="O1134" s="1">
        <f t="shared" si="124"/>
        <v>-11101.25</v>
      </c>
      <c r="P1134" s="5">
        <f t="shared" si="125"/>
        <v>-1.7184597523219813</v>
      </c>
      <c r="Q1134" s="1" t="str">
        <f>VLOOKUP(B1134,dim_stores[#All],2,FALSE)</f>
        <v>Chennai</v>
      </c>
      <c r="R1134" s="1" t="str">
        <f>VLOOKUP(D1134,dim_products[#All],3,FALSE)</f>
        <v>Home Care</v>
      </c>
      <c r="S1134" s="5"/>
    </row>
    <row r="1135" spans="1:19" x14ac:dyDescent="0.25">
      <c r="A1135" s="1" t="s">
        <v>1138</v>
      </c>
      <c r="B1135" t="s">
        <v>207</v>
      </c>
      <c r="C1135" t="s">
        <v>15</v>
      </c>
      <c r="D1135" t="s">
        <v>43</v>
      </c>
      <c r="E1135">
        <v>415</v>
      </c>
      <c r="F1135" t="s">
        <v>17</v>
      </c>
      <c r="G1135" s="1">
        <f t="shared" si="119"/>
        <v>311.25</v>
      </c>
      <c r="H1135">
        <v>78</v>
      </c>
      <c r="I1135" s="1">
        <f t="shared" si="120"/>
        <v>32370</v>
      </c>
      <c r="J1135">
        <v>68</v>
      </c>
      <c r="K1135" s="1">
        <f t="shared" si="121"/>
        <v>21165</v>
      </c>
      <c r="L1135" s="1">
        <f>fact_events[[#This Row],[revenue_(before_promo)]]+fact_events[[#This Row],[revenue_(after_promo)]]</f>
        <v>53535</v>
      </c>
      <c r="M1135" s="1">
        <f t="shared" si="122"/>
        <v>-10</v>
      </c>
      <c r="N1135" s="4">
        <f t="shared" si="123"/>
        <v>-0.12820512820512819</v>
      </c>
      <c r="O1135" s="1">
        <f t="shared" si="124"/>
        <v>-11205</v>
      </c>
      <c r="P1135" s="5">
        <f t="shared" si="125"/>
        <v>-1.7345201238390093</v>
      </c>
      <c r="Q1135" s="1" t="str">
        <f>VLOOKUP(B1135,dim_stores[#All],2,FALSE)</f>
        <v>Hyderabad</v>
      </c>
      <c r="R1135" s="1" t="str">
        <f>VLOOKUP(D1135,dim_products[#All],3,FALSE)</f>
        <v>Home Care</v>
      </c>
      <c r="S1135" s="5"/>
    </row>
    <row r="1136" spans="1:19" x14ac:dyDescent="0.25">
      <c r="A1136" s="1" t="s">
        <v>1139</v>
      </c>
      <c r="B1136" t="s">
        <v>137</v>
      </c>
      <c r="C1136" t="s">
        <v>10</v>
      </c>
      <c r="D1136" t="s">
        <v>28</v>
      </c>
      <c r="E1136">
        <v>55</v>
      </c>
      <c r="F1136" t="s">
        <v>17</v>
      </c>
      <c r="G1136" s="1">
        <f t="shared" si="119"/>
        <v>41.25</v>
      </c>
      <c r="H1136">
        <v>15</v>
      </c>
      <c r="I1136" s="1">
        <f t="shared" si="120"/>
        <v>825</v>
      </c>
      <c r="J1136">
        <v>12</v>
      </c>
      <c r="K1136" s="1">
        <f t="shared" si="121"/>
        <v>495</v>
      </c>
      <c r="L1136" s="1">
        <f>fact_events[[#This Row],[revenue_(before_promo)]]+fact_events[[#This Row],[revenue_(after_promo)]]</f>
        <v>1320</v>
      </c>
      <c r="M1136" s="1">
        <f t="shared" si="122"/>
        <v>-3</v>
      </c>
      <c r="N1136" s="4">
        <f t="shared" si="123"/>
        <v>-0.2</v>
      </c>
      <c r="O1136" s="1">
        <f t="shared" si="124"/>
        <v>-330</v>
      </c>
      <c r="P1136" s="5">
        <f t="shared" si="125"/>
        <v>-5.108359133126935E-2</v>
      </c>
      <c r="Q1136" s="1" t="str">
        <f>VLOOKUP(B1136,dim_stores[#All],2,FALSE)</f>
        <v>Mangalore</v>
      </c>
      <c r="R1136" s="1" t="str">
        <f>VLOOKUP(D1136,dim_products[#All],3,FALSE)</f>
        <v>Home Care</v>
      </c>
      <c r="S1136" s="5"/>
    </row>
    <row r="1137" spans="1:19" x14ac:dyDescent="0.25">
      <c r="A1137" s="1" t="s">
        <v>1140</v>
      </c>
      <c r="B1137" t="s">
        <v>119</v>
      </c>
      <c r="C1137" t="s">
        <v>10</v>
      </c>
      <c r="D1137" t="s">
        <v>43</v>
      </c>
      <c r="E1137">
        <v>415</v>
      </c>
      <c r="F1137" t="s">
        <v>17</v>
      </c>
      <c r="G1137" s="1">
        <f t="shared" si="119"/>
        <v>311.25</v>
      </c>
      <c r="H1137">
        <v>28</v>
      </c>
      <c r="I1137" s="1">
        <f t="shared" si="120"/>
        <v>11620</v>
      </c>
      <c r="J1137">
        <v>23</v>
      </c>
      <c r="K1137" s="1">
        <f t="shared" si="121"/>
        <v>7158.75</v>
      </c>
      <c r="L1137" s="1">
        <f>fact_events[[#This Row],[revenue_(before_promo)]]+fact_events[[#This Row],[revenue_(after_promo)]]</f>
        <v>18778.75</v>
      </c>
      <c r="M1137" s="1">
        <f t="shared" si="122"/>
        <v>-5</v>
      </c>
      <c r="N1137" s="4">
        <f t="shared" si="123"/>
        <v>-0.17857142857142858</v>
      </c>
      <c r="O1137" s="1">
        <f t="shared" si="124"/>
        <v>-4461.25</v>
      </c>
      <c r="P1137" s="5">
        <f t="shared" si="125"/>
        <v>-0.69059597523219818</v>
      </c>
      <c r="Q1137" s="1" t="str">
        <f>VLOOKUP(B1137,dim_stores[#All],2,FALSE)</f>
        <v>Chennai</v>
      </c>
      <c r="R1137" s="1" t="str">
        <f>VLOOKUP(D1137,dim_products[#All],3,FALSE)</f>
        <v>Home Care</v>
      </c>
      <c r="S1137" s="5"/>
    </row>
    <row r="1138" spans="1:19" x14ac:dyDescent="0.25">
      <c r="A1138" s="1" t="s">
        <v>1141</v>
      </c>
      <c r="B1138" t="s">
        <v>212</v>
      </c>
      <c r="C1138" t="s">
        <v>10</v>
      </c>
      <c r="D1138" t="s">
        <v>51</v>
      </c>
      <c r="E1138">
        <v>370</v>
      </c>
      <c r="F1138" t="s">
        <v>21</v>
      </c>
      <c r="G1138" s="1">
        <f t="shared" si="119"/>
        <v>185</v>
      </c>
      <c r="H1138">
        <v>382</v>
      </c>
      <c r="I1138" s="1">
        <f t="shared" si="120"/>
        <v>141340</v>
      </c>
      <c r="J1138">
        <v>1638</v>
      </c>
      <c r="K1138" s="1">
        <f t="shared" si="121"/>
        <v>303030</v>
      </c>
      <c r="L1138" s="1">
        <f>fact_events[[#This Row],[revenue_(before_promo)]]+fact_events[[#This Row],[revenue_(after_promo)]]</f>
        <v>444370</v>
      </c>
      <c r="M1138" s="1">
        <f t="shared" si="122"/>
        <v>1256</v>
      </c>
      <c r="N1138" s="4">
        <f t="shared" si="123"/>
        <v>3.2879581151832462</v>
      </c>
      <c r="O1138" s="1">
        <f t="shared" si="124"/>
        <v>161690</v>
      </c>
      <c r="P1138" s="5">
        <f t="shared" si="125"/>
        <v>25.029411764705884</v>
      </c>
      <c r="Q1138" s="1" t="str">
        <f>VLOOKUP(B1138,dim_stores[#All],2,FALSE)</f>
        <v>Bengaluru</v>
      </c>
      <c r="R1138" s="1" t="str">
        <f>VLOOKUP(D1138,dim_products[#All],3,FALSE)</f>
        <v>Grocery &amp; Staples</v>
      </c>
      <c r="S1138" s="5"/>
    </row>
    <row r="1139" spans="1:19" x14ac:dyDescent="0.25">
      <c r="A1139" s="1" t="s">
        <v>1142</v>
      </c>
      <c r="B1139" t="s">
        <v>47</v>
      </c>
      <c r="C1139" t="s">
        <v>10</v>
      </c>
      <c r="D1139" t="s">
        <v>32</v>
      </c>
      <c r="E1139">
        <v>50</v>
      </c>
      <c r="F1139" t="s">
        <v>17</v>
      </c>
      <c r="G1139" s="1">
        <f t="shared" si="119"/>
        <v>37.5</v>
      </c>
      <c r="H1139">
        <v>31</v>
      </c>
      <c r="I1139" s="1">
        <f t="shared" si="120"/>
        <v>1550</v>
      </c>
      <c r="J1139">
        <v>22</v>
      </c>
      <c r="K1139" s="1">
        <f t="shared" si="121"/>
        <v>825</v>
      </c>
      <c r="L1139" s="1">
        <f>fact_events[[#This Row],[revenue_(before_promo)]]+fact_events[[#This Row],[revenue_(after_promo)]]</f>
        <v>2375</v>
      </c>
      <c r="M1139" s="1">
        <f t="shared" si="122"/>
        <v>-9</v>
      </c>
      <c r="N1139" s="4">
        <f t="shared" si="123"/>
        <v>-0.29032258064516131</v>
      </c>
      <c r="O1139" s="1">
        <f t="shared" si="124"/>
        <v>-725</v>
      </c>
      <c r="P1139" s="5">
        <f t="shared" si="125"/>
        <v>-0.11222910216718267</v>
      </c>
      <c r="Q1139" s="1" t="str">
        <f>VLOOKUP(B1139,dim_stores[#All],2,FALSE)</f>
        <v>Chennai</v>
      </c>
      <c r="R1139" s="1" t="str">
        <f>VLOOKUP(D1139,dim_products[#All],3,FALSE)</f>
        <v>Personal Care</v>
      </c>
      <c r="S1139" s="5"/>
    </row>
    <row r="1140" spans="1:19" x14ac:dyDescent="0.25">
      <c r="A1140" s="1" t="s">
        <v>1143</v>
      </c>
      <c r="B1140" t="s">
        <v>23</v>
      </c>
      <c r="C1140" t="s">
        <v>15</v>
      </c>
      <c r="D1140" t="s">
        <v>51</v>
      </c>
      <c r="E1140">
        <v>290</v>
      </c>
      <c r="F1140" t="s">
        <v>17</v>
      </c>
      <c r="G1140" s="1">
        <f t="shared" si="119"/>
        <v>217.5</v>
      </c>
      <c r="H1140">
        <v>227</v>
      </c>
      <c r="I1140" s="1">
        <f t="shared" si="120"/>
        <v>65830</v>
      </c>
      <c r="J1140">
        <v>172</v>
      </c>
      <c r="K1140" s="1">
        <f t="shared" si="121"/>
        <v>37410</v>
      </c>
      <c r="L1140" s="1">
        <f>fact_events[[#This Row],[revenue_(before_promo)]]+fact_events[[#This Row],[revenue_(after_promo)]]</f>
        <v>103240</v>
      </c>
      <c r="M1140" s="1">
        <f t="shared" si="122"/>
        <v>-55</v>
      </c>
      <c r="N1140" s="4">
        <f t="shared" si="123"/>
        <v>-0.24229074889867841</v>
      </c>
      <c r="O1140" s="1">
        <f t="shared" si="124"/>
        <v>-28420</v>
      </c>
      <c r="P1140" s="5">
        <f t="shared" si="125"/>
        <v>-4.3993808049535605</v>
      </c>
      <c r="Q1140" s="1" t="str">
        <f>VLOOKUP(B1140,dim_stores[#All],2,FALSE)</f>
        <v>Coimbatore</v>
      </c>
      <c r="R1140" s="1" t="str">
        <f>VLOOKUP(D1140,dim_products[#All],3,FALSE)</f>
        <v>Grocery &amp; Staples</v>
      </c>
      <c r="S1140" s="5"/>
    </row>
    <row r="1141" spans="1:19" x14ac:dyDescent="0.25">
      <c r="A1141" s="1" t="s">
        <v>1144</v>
      </c>
      <c r="B1141" t="s">
        <v>139</v>
      </c>
      <c r="C1141" t="s">
        <v>15</v>
      </c>
      <c r="D1141" t="s">
        <v>28</v>
      </c>
      <c r="E1141">
        <v>55</v>
      </c>
      <c r="F1141" t="s">
        <v>17</v>
      </c>
      <c r="G1141" s="1">
        <f t="shared" si="119"/>
        <v>41.25</v>
      </c>
      <c r="H1141">
        <v>71</v>
      </c>
      <c r="I1141" s="1">
        <f t="shared" si="120"/>
        <v>3905</v>
      </c>
      <c r="J1141">
        <v>63</v>
      </c>
      <c r="K1141" s="1">
        <f t="shared" si="121"/>
        <v>2598.75</v>
      </c>
      <c r="L1141" s="1">
        <f>fact_events[[#This Row],[revenue_(before_promo)]]+fact_events[[#This Row],[revenue_(after_promo)]]</f>
        <v>6503.75</v>
      </c>
      <c r="M1141" s="1">
        <f t="shared" si="122"/>
        <v>-8</v>
      </c>
      <c r="N1141" s="4">
        <f t="shared" si="123"/>
        <v>-0.11267605633802817</v>
      </c>
      <c r="O1141" s="1">
        <f t="shared" si="124"/>
        <v>-1306.25</v>
      </c>
      <c r="P1141" s="5">
        <f t="shared" si="125"/>
        <v>-0.20220588235294118</v>
      </c>
      <c r="Q1141" s="1" t="str">
        <f>VLOOKUP(B1141,dim_stores[#All],2,FALSE)</f>
        <v>Visakhapatnam</v>
      </c>
      <c r="R1141" s="1" t="str">
        <f>VLOOKUP(D1141,dim_products[#All],3,FALSE)</f>
        <v>Home Care</v>
      </c>
      <c r="S1141" s="5"/>
    </row>
    <row r="1142" spans="1:19" x14ac:dyDescent="0.25">
      <c r="A1142" s="1" t="s">
        <v>1145</v>
      </c>
      <c r="B1142" t="s">
        <v>123</v>
      </c>
      <c r="C1142" t="s">
        <v>15</v>
      </c>
      <c r="D1142" t="s">
        <v>68</v>
      </c>
      <c r="E1142">
        <v>1020</v>
      </c>
      <c r="F1142" t="s">
        <v>21</v>
      </c>
      <c r="G1142" s="1">
        <f t="shared" si="119"/>
        <v>510</v>
      </c>
      <c r="H1142">
        <v>54</v>
      </c>
      <c r="I1142" s="1">
        <f t="shared" si="120"/>
        <v>55080</v>
      </c>
      <c r="J1142">
        <v>169</v>
      </c>
      <c r="K1142" s="1">
        <f t="shared" si="121"/>
        <v>86190</v>
      </c>
      <c r="L1142" s="1">
        <f>fact_events[[#This Row],[revenue_(before_promo)]]+fact_events[[#This Row],[revenue_(after_promo)]]</f>
        <v>141270</v>
      </c>
      <c r="M1142" s="1">
        <f t="shared" si="122"/>
        <v>115</v>
      </c>
      <c r="N1142" s="4">
        <f t="shared" si="123"/>
        <v>2.1296296296296298</v>
      </c>
      <c r="O1142" s="1">
        <f t="shared" si="124"/>
        <v>31110</v>
      </c>
      <c r="P1142" s="5">
        <f t="shared" si="125"/>
        <v>4.8157894736842106</v>
      </c>
      <c r="Q1142" s="1" t="str">
        <f>VLOOKUP(B1142,dim_stores[#All],2,FALSE)</f>
        <v>Bengaluru</v>
      </c>
      <c r="R1142" s="1" t="str">
        <f>VLOOKUP(D1142,dim_products[#All],3,FALSE)</f>
        <v>Home Appliances</v>
      </c>
      <c r="S1142" s="5"/>
    </row>
    <row r="1143" spans="1:19" x14ac:dyDescent="0.25">
      <c r="A1143" s="1" t="s">
        <v>1146</v>
      </c>
      <c r="B1143" t="s">
        <v>81</v>
      </c>
      <c r="C1143" t="s">
        <v>15</v>
      </c>
      <c r="D1143" t="s">
        <v>28</v>
      </c>
      <c r="E1143">
        <v>55</v>
      </c>
      <c r="F1143" t="s">
        <v>17</v>
      </c>
      <c r="G1143" s="1">
        <f t="shared" si="119"/>
        <v>41.25</v>
      </c>
      <c r="H1143">
        <v>57</v>
      </c>
      <c r="I1143" s="1">
        <f t="shared" si="120"/>
        <v>3135</v>
      </c>
      <c r="J1143">
        <v>50</v>
      </c>
      <c r="K1143" s="1">
        <f t="shared" si="121"/>
        <v>2062.5</v>
      </c>
      <c r="L1143" s="1">
        <f>fact_events[[#This Row],[revenue_(before_promo)]]+fact_events[[#This Row],[revenue_(after_promo)]]</f>
        <v>5197.5</v>
      </c>
      <c r="M1143" s="1">
        <f t="shared" si="122"/>
        <v>-7</v>
      </c>
      <c r="N1143" s="4">
        <f t="shared" si="123"/>
        <v>-0.12280701754385964</v>
      </c>
      <c r="O1143" s="1">
        <f t="shared" si="124"/>
        <v>-1072.5</v>
      </c>
      <c r="P1143" s="5">
        <f t="shared" si="125"/>
        <v>-0.16602167182662539</v>
      </c>
      <c r="Q1143" s="1" t="str">
        <f>VLOOKUP(B1143,dim_stores[#All],2,FALSE)</f>
        <v>Madurai</v>
      </c>
      <c r="R1143" s="1" t="str">
        <f>VLOOKUP(D1143,dim_products[#All],3,FALSE)</f>
        <v>Home Care</v>
      </c>
      <c r="S1143" s="5"/>
    </row>
    <row r="1144" spans="1:19" x14ac:dyDescent="0.25">
      <c r="A1144" s="1" t="s">
        <v>1147</v>
      </c>
      <c r="B1144" t="s">
        <v>123</v>
      </c>
      <c r="C1144" t="s">
        <v>10</v>
      </c>
      <c r="D1144" t="s">
        <v>20</v>
      </c>
      <c r="E1144">
        <v>300</v>
      </c>
      <c r="F1144" t="s">
        <v>21</v>
      </c>
      <c r="G1144" s="1">
        <f t="shared" si="119"/>
        <v>150</v>
      </c>
      <c r="H1144">
        <v>46</v>
      </c>
      <c r="I1144" s="1">
        <f t="shared" si="120"/>
        <v>13800</v>
      </c>
      <c r="J1144">
        <v>115</v>
      </c>
      <c r="K1144" s="1">
        <f t="shared" si="121"/>
        <v>17250</v>
      </c>
      <c r="L1144" s="1">
        <f>fact_events[[#This Row],[revenue_(before_promo)]]+fact_events[[#This Row],[revenue_(after_promo)]]</f>
        <v>31050</v>
      </c>
      <c r="M1144" s="1">
        <f t="shared" si="122"/>
        <v>69</v>
      </c>
      <c r="N1144" s="4">
        <f t="shared" si="123"/>
        <v>1.5</v>
      </c>
      <c r="O1144" s="1">
        <f t="shared" si="124"/>
        <v>3450</v>
      </c>
      <c r="P1144" s="5">
        <f t="shared" si="125"/>
        <v>0.53405572755417952</v>
      </c>
      <c r="Q1144" s="1" t="str">
        <f>VLOOKUP(B1144,dim_stores[#All],2,FALSE)</f>
        <v>Bengaluru</v>
      </c>
      <c r="R1144" s="1" t="str">
        <f>VLOOKUP(D1144,dim_products[#All],3,FALSE)</f>
        <v>Home Care</v>
      </c>
      <c r="S1144" s="5"/>
    </row>
    <row r="1145" spans="1:19" x14ac:dyDescent="0.25">
      <c r="A1145" s="1" t="s">
        <v>1148</v>
      </c>
      <c r="B1145" t="s">
        <v>52</v>
      </c>
      <c r="C1145" t="s">
        <v>10</v>
      </c>
      <c r="D1145" t="s">
        <v>38</v>
      </c>
      <c r="E1145">
        <v>1190</v>
      </c>
      <c r="F1145" t="s">
        <v>21</v>
      </c>
      <c r="G1145" s="1">
        <f t="shared" si="119"/>
        <v>595</v>
      </c>
      <c r="H1145">
        <v>25</v>
      </c>
      <c r="I1145" s="1">
        <f t="shared" si="120"/>
        <v>29750</v>
      </c>
      <c r="J1145">
        <v>64</v>
      </c>
      <c r="K1145" s="1">
        <f t="shared" si="121"/>
        <v>38080</v>
      </c>
      <c r="L1145" s="1">
        <f>fact_events[[#This Row],[revenue_(before_promo)]]+fact_events[[#This Row],[revenue_(after_promo)]]</f>
        <v>67830</v>
      </c>
      <c r="M1145" s="1">
        <f t="shared" si="122"/>
        <v>39</v>
      </c>
      <c r="N1145" s="4">
        <f t="shared" si="123"/>
        <v>1.56</v>
      </c>
      <c r="O1145" s="1">
        <f t="shared" si="124"/>
        <v>8330</v>
      </c>
      <c r="P1145" s="5">
        <f t="shared" si="125"/>
        <v>1.2894736842105263</v>
      </c>
      <c r="Q1145" s="1" t="str">
        <f>VLOOKUP(B1145,dim_stores[#All],2,FALSE)</f>
        <v>Visakhapatnam</v>
      </c>
      <c r="R1145" s="1" t="str">
        <f>VLOOKUP(D1145,dim_products[#All],3,FALSE)</f>
        <v>Home Care</v>
      </c>
      <c r="S1145" s="5"/>
    </row>
    <row r="1146" spans="1:19" x14ac:dyDescent="0.25">
      <c r="A1146" s="1" t="s">
        <v>1149</v>
      </c>
      <c r="B1146" t="s">
        <v>89</v>
      </c>
      <c r="C1146" t="s">
        <v>10</v>
      </c>
      <c r="D1146" t="s">
        <v>43</v>
      </c>
      <c r="E1146">
        <v>415</v>
      </c>
      <c r="F1146" t="s">
        <v>17</v>
      </c>
      <c r="G1146" s="1">
        <f t="shared" si="119"/>
        <v>311.25</v>
      </c>
      <c r="H1146">
        <v>16</v>
      </c>
      <c r="I1146" s="1">
        <f t="shared" si="120"/>
        <v>6640</v>
      </c>
      <c r="J1146">
        <v>11</v>
      </c>
      <c r="K1146" s="1">
        <f t="shared" si="121"/>
        <v>3423.75</v>
      </c>
      <c r="L1146" s="1">
        <f>fact_events[[#This Row],[revenue_(before_promo)]]+fact_events[[#This Row],[revenue_(after_promo)]]</f>
        <v>10063.75</v>
      </c>
      <c r="M1146" s="1">
        <f t="shared" si="122"/>
        <v>-5</v>
      </c>
      <c r="N1146" s="4">
        <f t="shared" si="123"/>
        <v>-0.3125</v>
      </c>
      <c r="O1146" s="1">
        <f t="shared" si="124"/>
        <v>-3216.25</v>
      </c>
      <c r="P1146" s="5">
        <f t="shared" si="125"/>
        <v>-0.49787151702786375</v>
      </c>
      <c r="Q1146" s="1" t="str">
        <f>VLOOKUP(B1146,dim_stores[#All],2,FALSE)</f>
        <v>Vijayawada</v>
      </c>
      <c r="R1146" s="1" t="str">
        <f>VLOOKUP(D1146,dim_products[#All],3,FALSE)</f>
        <v>Home Care</v>
      </c>
      <c r="S1146" s="5"/>
    </row>
    <row r="1147" spans="1:19" x14ac:dyDescent="0.25">
      <c r="A1147" s="1" t="s">
        <v>1150</v>
      </c>
      <c r="B1147" t="s">
        <v>63</v>
      </c>
      <c r="C1147" t="s">
        <v>15</v>
      </c>
      <c r="D1147" t="s">
        <v>85</v>
      </c>
      <c r="E1147">
        <v>110</v>
      </c>
      <c r="F1147" t="s">
        <v>12</v>
      </c>
      <c r="G1147" s="1">
        <f t="shared" si="119"/>
        <v>55</v>
      </c>
      <c r="H1147">
        <v>64</v>
      </c>
      <c r="I1147" s="1">
        <f t="shared" si="120"/>
        <v>7040</v>
      </c>
      <c r="J1147">
        <v>81</v>
      </c>
      <c r="K1147" s="1">
        <f t="shared" si="121"/>
        <v>4455</v>
      </c>
      <c r="L1147" s="1">
        <f>fact_events[[#This Row],[revenue_(before_promo)]]+fact_events[[#This Row],[revenue_(after_promo)]]</f>
        <v>11495</v>
      </c>
      <c r="M1147" s="1">
        <f t="shared" si="122"/>
        <v>17</v>
      </c>
      <c r="N1147" s="4">
        <f t="shared" si="123"/>
        <v>0.265625</v>
      </c>
      <c r="O1147" s="1">
        <f t="shared" si="124"/>
        <v>-2585</v>
      </c>
      <c r="P1147" s="5">
        <f t="shared" si="125"/>
        <v>-0.40015479876160992</v>
      </c>
      <c r="Q1147" s="1" t="str">
        <f>VLOOKUP(B1147,dim_stores[#All],2,FALSE)</f>
        <v>Visakhapatnam</v>
      </c>
      <c r="R1147" s="1" t="str">
        <f>VLOOKUP(D1147,dim_products[#All],3,FALSE)</f>
        <v>Personal Care</v>
      </c>
      <c r="S1147" s="5"/>
    </row>
    <row r="1148" spans="1:19" x14ac:dyDescent="0.25">
      <c r="A1148" s="1" t="s">
        <v>1151</v>
      </c>
      <c r="B1148" t="s">
        <v>23</v>
      </c>
      <c r="C1148" t="s">
        <v>10</v>
      </c>
      <c r="D1148" t="s">
        <v>85</v>
      </c>
      <c r="E1148">
        <v>90</v>
      </c>
      <c r="F1148" t="s">
        <v>17</v>
      </c>
      <c r="G1148" s="1">
        <f t="shared" si="119"/>
        <v>67.5</v>
      </c>
      <c r="H1148">
        <v>54</v>
      </c>
      <c r="I1148" s="1">
        <f t="shared" si="120"/>
        <v>4860</v>
      </c>
      <c r="J1148">
        <v>39</v>
      </c>
      <c r="K1148" s="1">
        <f t="shared" si="121"/>
        <v>2632.5</v>
      </c>
      <c r="L1148" s="1">
        <f>fact_events[[#This Row],[revenue_(before_promo)]]+fact_events[[#This Row],[revenue_(after_promo)]]</f>
        <v>7492.5</v>
      </c>
      <c r="M1148" s="1">
        <f t="shared" si="122"/>
        <v>-15</v>
      </c>
      <c r="N1148" s="4">
        <f t="shared" si="123"/>
        <v>-0.27777777777777779</v>
      </c>
      <c r="O1148" s="1">
        <f t="shared" si="124"/>
        <v>-2227.5</v>
      </c>
      <c r="P1148" s="5">
        <f t="shared" si="125"/>
        <v>-0.3448142414860681</v>
      </c>
      <c r="Q1148" s="1" t="str">
        <f>VLOOKUP(B1148,dim_stores[#All],2,FALSE)</f>
        <v>Coimbatore</v>
      </c>
      <c r="R1148" s="1" t="str">
        <f>VLOOKUP(D1148,dim_products[#All],3,FALSE)</f>
        <v>Personal Care</v>
      </c>
      <c r="S1148" s="5"/>
    </row>
    <row r="1149" spans="1:19" x14ac:dyDescent="0.25">
      <c r="A1149" s="1" t="s">
        <v>1152</v>
      </c>
      <c r="B1149" t="s">
        <v>70</v>
      </c>
      <c r="C1149" t="s">
        <v>10</v>
      </c>
      <c r="D1149" t="s">
        <v>32</v>
      </c>
      <c r="E1149">
        <v>50</v>
      </c>
      <c r="F1149" t="s">
        <v>17</v>
      </c>
      <c r="G1149" s="1">
        <f t="shared" si="119"/>
        <v>37.5</v>
      </c>
      <c r="H1149">
        <v>30</v>
      </c>
      <c r="I1149" s="1">
        <f t="shared" si="120"/>
        <v>1500</v>
      </c>
      <c r="J1149">
        <v>25</v>
      </c>
      <c r="K1149" s="1">
        <f t="shared" si="121"/>
        <v>937.5</v>
      </c>
      <c r="L1149" s="1">
        <f>fact_events[[#This Row],[revenue_(before_promo)]]+fact_events[[#This Row],[revenue_(after_promo)]]</f>
        <v>2437.5</v>
      </c>
      <c r="M1149" s="1">
        <f t="shared" si="122"/>
        <v>-5</v>
      </c>
      <c r="N1149" s="4">
        <f t="shared" si="123"/>
        <v>-0.16666666666666666</v>
      </c>
      <c r="O1149" s="1">
        <f t="shared" si="124"/>
        <v>-562.5</v>
      </c>
      <c r="P1149" s="5">
        <f t="shared" si="125"/>
        <v>-8.7074303405572762E-2</v>
      </c>
      <c r="Q1149" s="1" t="str">
        <f>VLOOKUP(B1149,dim_stores[#All],2,FALSE)</f>
        <v>Chennai</v>
      </c>
      <c r="R1149" s="1" t="str">
        <f>VLOOKUP(D1149,dim_products[#All],3,FALSE)</f>
        <v>Personal Care</v>
      </c>
      <c r="S1149" s="5"/>
    </row>
    <row r="1150" spans="1:19" x14ac:dyDescent="0.25">
      <c r="A1150" s="1" t="s">
        <v>1153</v>
      </c>
      <c r="B1150" t="s">
        <v>42</v>
      </c>
      <c r="C1150" t="s">
        <v>15</v>
      </c>
      <c r="D1150" t="s">
        <v>85</v>
      </c>
      <c r="E1150">
        <v>110</v>
      </c>
      <c r="F1150" t="s">
        <v>12</v>
      </c>
      <c r="G1150" s="1">
        <f t="shared" si="119"/>
        <v>55</v>
      </c>
      <c r="H1150">
        <v>64</v>
      </c>
      <c r="I1150" s="1">
        <f t="shared" si="120"/>
        <v>7040</v>
      </c>
      <c r="J1150">
        <v>84</v>
      </c>
      <c r="K1150" s="1">
        <f t="shared" si="121"/>
        <v>4620</v>
      </c>
      <c r="L1150" s="1">
        <f>fact_events[[#This Row],[revenue_(before_promo)]]+fact_events[[#This Row],[revenue_(after_promo)]]</f>
        <v>11660</v>
      </c>
      <c r="M1150" s="1">
        <f t="shared" si="122"/>
        <v>20</v>
      </c>
      <c r="N1150" s="4">
        <f t="shared" si="123"/>
        <v>0.3125</v>
      </c>
      <c r="O1150" s="1">
        <f t="shared" si="124"/>
        <v>-2420</v>
      </c>
      <c r="P1150" s="5">
        <f t="shared" si="125"/>
        <v>-0.37461300309597523</v>
      </c>
      <c r="Q1150" s="1" t="str">
        <f>VLOOKUP(B1150,dim_stores[#All],2,FALSE)</f>
        <v>Mysuru</v>
      </c>
      <c r="R1150" s="1" t="str">
        <f>VLOOKUP(D1150,dim_products[#All],3,FALSE)</f>
        <v>Personal Care</v>
      </c>
      <c r="S1150" s="5"/>
    </row>
    <row r="1151" spans="1:19" x14ac:dyDescent="0.25">
      <c r="A1151" s="1" t="s">
        <v>1154</v>
      </c>
      <c r="B1151" t="s">
        <v>207</v>
      </c>
      <c r="C1151" t="s">
        <v>10</v>
      </c>
      <c r="D1151" t="s">
        <v>20</v>
      </c>
      <c r="E1151">
        <v>300</v>
      </c>
      <c r="F1151" t="s">
        <v>21</v>
      </c>
      <c r="G1151" s="1">
        <f t="shared" si="119"/>
        <v>150</v>
      </c>
      <c r="H1151">
        <v>52</v>
      </c>
      <c r="I1151" s="1">
        <f t="shared" si="120"/>
        <v>15600</v>
      </c>
      <c r="J1151">
        <v>204</v>
      </c>
      <c r="K1151" s="1">
        <f t="shared" si="121"/>
        <v>30600</v>
      </c>
      <c r="L1151" s="1">
        <f>fact_events[[#This Row],[revenue_(before_promo)]]+fact_events[[#This Row],[revenue_(after_promo)]]</f>
        <v>46200</v>
      </c>
      <c r="M1151" s="1">
        <f t="shared" si="122"/>
        <v>152</v>
      </c>
      <c r="N1151" s="4">
        <f t="shared" si="123"/>
        <v>2.9230769230769229</v>
      </c>
      <c r="O1151" s="1">
        <f t="shared" si="124"/>
        <v>15000</v>
      </c>
      <c r="P1151" s="5">
        <f t="shared" si="125"/>
        <v>2.321981424148607</v>
      </c>
      <c r="Q1151" s="1" t="str">
        <f>VLOOKUP(B1151,dim_stores[#All],2,FALSE)</f>
        <v>Hyderabad</v>
      </c>
      <c r="R1151" s="1" t="str">
        <f>VLOOKUP(D1151,dim_products[#All],3,FALSE)</f>
        <v>Home Care</v>
      </c>
      <c r="S1151" s="5"/>
    </row>
    <row r="1152" spans="1:19" x14ac:dyDescent="0.25">
      <c r="A1152" s="1" t="s">
        <v>1155</v>
      </c>
      <c r="B1152" t="s">
        <v>50</v>
      </c>
      <c r="C1152" t="s">
        <v>15</v>
      </c>
      <c r="D1152" t="s">
        <v>68</v>
      </c>
      <c r="E1152">
        <v>1020</v>
      </c>
      <c r="F1152" t="s">
        <v>21</v>
      </c>
      <c r="G1152" s="1">
        <f t="shared" si="119"/>
        <v>510</v>
      </c>
      <c r="H1152">
        <v>42</v>
      </c>
      <c r="I1152" s="1">
        <f t="shared" si="120"/>
        <v>42840</v>
      </c>
      <c r="J1152">
        <v>143</v>
      </c>
      <c r="K1152" s="1">
        <f t="shared" si="121"/>
        <v>72930</v>
      </c>
      <c r="L1152" s="1">
        <f>fact_events[[#This Row],[revenue_(before_promo)]]+fact_events[[#This Row],[revenue_(after_promo)]]</f>
        <v>115770</v>
      </c>
      <c r="M1152" s="1">
        <f t="shared" si="122"/>
        <v>101</v>
      </c>
      <c r="N1152" s="4">
        <f t="shared" si="123"/>
        <v>2.4047619047619047</v>
      </c>
      <c r="O1152" s="1">
        <f t="shared" si="124"/>
        <v>30090</v>
      </c>
      <c r="P1152" s="5">
        <f t="shared" si="125"/>
        <v>4.6578947368421053</v>
      </c>
      <c r="Q1152" s="1" t="str">
        <f>VLOOKUP(B1152,dim_stores[#All],2,FALSE)</f>
        <v>Bengaluru</v>
      </c>
      <c r="R1152" s="1" t="str">
        <f>VLOOKUP(D1152,dim_products[#All],3,FALSE)</f>
        <v>Home Appliances</v>
      </c>
      <c r="S1152" s="5"/>
    </row>
    <row r="1153" spans="1:19" x14ac:dyDescent="0.25">
      <c r="A1153" s="1" t="s">
        <v>1156</v>
      </c>
      <c r="B1153" t="s">
        <v>137</v>
      </c>
      <c r="C1153" t="s">
        <v>15</v>
      </c>
      <c r="D1153" t="s">
        <v>43</v>
      </c>
      <c r="E1153">
        <v>415</v>
      </c>
      <c r="F1153" t="s">
        <v>17</v>
      </c>
      <c r="G1153" s="1">
        <f t="shared" si="119"/>
        <v>311.25</v>
      </c>
      <c r="H1153">
        <v>40</v>
      </c>
      <c r="I1153" s="1">
        <f t="shared" si="120"/>
        <v>16600</v>
      </c>
      <c r="J1153">
        <v>34</v>
      </c>
      <c r="K1153" s="1">
        <f t="shared" si="121"/>
        <v>10582.5</v>
      </c>
      <c r="L1153" s="1">
        <f>fact_events[[#This Row],[revenue_(before_promo)]]+fact_events[[#This Row],[revenue_(after_promo)]]</f>
        <v>27182.5</v>
      </c>
      <c r="M1153" s="1">
        <f t="shared" si="122"/>
        <v>-6</v>
      </c>
      <c r="N1153" s="4">
        <f t="shared" si="123"/>
        <v>-0.15</v>
      </c>
      <c r="O1153" s="1">
        <f t="shared" si="124"/>
        <v>-6017.5</v>
      </c>
      <c r="P1153" s="5">
        <f t="shared" si="125"/>
        <v>-0.93150154798761609</v>
      </c>
      <c r="Q1153" s="1" t="str">
        <f>VLOOKUP(B1153,dim_stores[#All],2,FALSE)</f>
        <v>Mangalore</v>
      </c>
      <c r="R1153" s="1" t="str">
        <f>VLOOKUP(D1153,dim_products[#All],3,FALSE)</f>
        <v>Home Care</v>
      </c>
      <c r="S1153" s="5"/>
    </row>
    <row r="1154" spans="1:19" x14ac:dyDescent="0.25">
      <c r="A1154" s="1" t="s">
        <v>1157</v>
      </c>
      <c r="B1154" t="s">
        <v>58</v>
      </c>
      <c r="C1154" t="s">
        <v>10</v>
      </c>
      <c r="D1154" t="s">
        <v>38</v>
      </c>
      <c r="E1154">
        <v>1190</v>
      </c>
      <c r="F1154" t="s">
        <v>21</v>
      </c>
      <c r="G1154" s="1">
        <f t="shared" ref="G1154:G1217" si="126">IF(F1154="25% OFF", E1154*(1-0.25),IF(F1154="50% OFF", E1154*(1-0.5),IF(F1154="33% OFF", E1154*(1-0.33),IF(F1154="500 CAshback", E1154-500,IF(F1154="BOGOF", E1154/2,E1154)))))</f>
        <v>595</v>
      </c>
      <c r="H1154">
        <v>64</v>
      </c>
      <c r="I1154" s="1">
        <f t="shared" ref="I1154:I1217" si="127">E1154*H1154</f>
        <v>76160</v>
      </c>
      <c r="J1154">
        <v>256</v>
      </c>
      <c r="K1154" s="1">
        <f t="shared" ref="K1154:K1217" si="128">J1154*G1154</f>
        <v>152320</v>
      </c>
      <c r="L1154" s="1">
        <f>fact_events[[#This Row],[revenue_(before_promo)]]+fact_events[[#This Row],[revenue_(after_promo)]]</f>
        <v>228480</v>
      </c>
      <c r="M1154" s="1">
        <f t="shared" ref="M1154:M1217" si="129">J1154-H1154</f>
        <v>192</v>
      </c>
      <c r="N1154" s="4">
        <f t="shared" ref="N1154:N1217" si="130">M1154/H1154</f>
        <v>3</v>
      </c>
      <c r="O1154" s="1">
        <f t="shared" ref="O1154:O1217" si="131">K1154-I1154</f>
        <v>76160</v>
      </c>
      <c r="P1154" s="5">
        <f t="shared" ref="P1154:P1217" si="132">O1154/6460</f>
        <v>11.789473684210526</v>
      </c>
      <c r="Q1154" s="1" t="str">
        <f>VLOOKUP(B1154,dim_stores[#All],2,FALSE)</f>
        <v>Chennai</v>
      </c>
      <c r="R1154" s="1" t="str">
        <f>VLOOKUP(D1154,dim_products[#All],3,FALSE)</f>
        <v>Home Care</v>
      </c>
      <c r="S1154" s="5"/>
    </row>
    <row r="1155" spans="1:19" x14ac:dyDescent="0.25">
      <c r="A1155" s="1" t="s">
        <v>1158</v>
      </c>
      <c r="B1155" t="s">
        <v>31</v>
      </c>
      <c r="C1155" t="s">
        <v>15</v>
      </c>
      <c r="D1155" t="s">
        <v>51</v>
      </c>
      <c r="E1155">
        <v>290</v>
      </c>
      <c r="F1155" t="s">
        <v>17</v>
      </c>
      <c r="G1155" s="1">
        <f t="shared" si="126"/>
        <v>217.5</v>
      </c>
      <c r="H1155">
        <v>244</v>
      </c>
      <c r="I1155" s="1">
        <f t="shared" si="127"/>
        <v>70760</v>
      </c>
      <c r="J1155">
        <v>217</v>
      </c>
      <c r="K1155" s="1">
        <f t="shared" si="128"/>
        <v>47197.5</v>
      </c>
      <c r="L1155" s="1">
        <f>fact_events[[#This Row],[revenue_(before_promo)]]+fact_events[[#This Row],[revenue_(after_promo)]]</f>
        <v>117957.5</v>
      </c>
      <c r="M1155" s="1">
        <f t="shared" si="129"/>
        <v>-27</v>
      </c>
      <c r="N1155" s="4">
        <f t="shared" si="130"/>
        <v>-0.11065573770491803</v>
      </c>
      <c r="O1155" s="1">
        <f t="shared" si="131"/>
        <v>-23562.5</v>
      </c>
      <c r="P1155" s="5">
        <f t="shared" si="132"/>
        <v>-3.6474458204334366</v>
      </c>
      <c r="Q1155" s="1" t="str">
        <f>VLOOKUP(B1155,dim_stores[#All],2,FALSE)</f>
        <v>Visakhapatnam</v>
      </c>
      <c r="R1155" s="1" t="str">
        <f>VLOOKUP(D1155,dim_products[#All],3,FALSE)</f>
        <v>Grocery &amp; Staples</v>
      </c>
      <c r="S1155" s="5"/>
    </row>
    <row r="1156" spans="1:19" x14ac:dyDescent="0.25">
      <c r="A1156" s="1" t="s">
        <v>1159</v>
      </c>
      <c r="B1156" t="s">
        <v>45</v>
      </c>
      <c r="C1156" t="s">
        <v>10</v>
      </c>
      <c r="D1156" t="s">
        <v>38</v>
      </c>
      <c r="E1156">
        <v>1190</v>
      </c>
      <c r="F1156" t="s">
        <v>21</v>
      </c>
      <c r="G1156" s="1">
        <f t="shared" si="126"/>
        <v>595</v>
      </c>
      <c r="H1156">
        <v>43</v>
      </c>
      <c r="I1156" s="1">
        <f t="shared" si="127"/>
        <v>51170</v>
      </c>
      <c r="J1156">
        <v>166</v>
      </c>
      <c r="K1156" s="1">
        <f t="shared" si="128"/>
        <v>98770</v>
      </c>
      <c r="L1156" s="1">
        <f>fact_events[[#This Row],[revenue_(before_promo)]]+fact_events[[#This Row],[revenue_(after_promo)]]</f>
        <v>149940</v>
      </c>
      <c r="M1156" s="1">
        <f t="shared" si="129"/>
        <v>123</v>
      </c>
      <c r="N1156" s="4">
        <f t="shared" si="130"/>
        <v>2.86046511627907</v>
      </c>
      <c r="O1156" s="1">
        <f t="shared" si="131"/>
        <v>47600</v>
      </c>
      <c r="P1156" s="5">
        <f t="shared" si="132"/>
        <v>7.3684210526315788</v>
      </c>
      <c r="Q1156" s="1" t="str">
        <f>VLOOKUP(B1156,dim_stores[#All],2,FALSE)</f>
        <v>Hyderabad</v>
      </c>
      <c r="R1156" s="1" t="str">
        <f>VLOOKUP(D1156,dim_products[#All],3,FALSE)</f>
        <v>Home Care</v>
      </c>
      <c r="S1156" s="5"/>
    </row>
    <row r="1157" spans="1:19" x14ac:dyDescent="0.25">
      <c r="A1157" s="1" t="s">
        <v>1160</v>
      </c>
      <c r="B1157" t="s">
        <v>95</v>
      </c>
      <c r="C1157" t="s">
        <v>15</v>
      </c>
      <c r="D1157" t="s">
        <v>24</v>
      </c>
      <c r="E1157">
        <v>3000</v>
      </c>
      <c r="F1157" t="s">
        <v>25</v>
      </c>
      <c r="G1157" s="1">
        <f t="shared" si="126"/>
        <v>2500</v>
      </c>
      <c r="H1157">
        <v>400</v>
      </c>
      <c r="I1157" s="1">
        <f t="shared" si="127"/>
        <v>1200000</v>
      </c>
      <c r="J1157">
        <v>1176</v>
      </c>
      <c r="K1157" s="1">
        <f t="shared" si="128"/>
        <v>2940000</v>
      </c>
      <c r="L1157" s="1">
        <f>fact_events[[#This Row],[revenue_(before_promo)]]+fact_events[[#This Row],[revenue_(after_promo)]]</f>
        <v>4140000</v>
      </c>
      <c r="M1157" s="1">
        <f t="shared" si="129"/>
        <v>776</v>
      </c>
      <c r="N1157" s="4">
        <f t="shared" si="130"/>
        <v>1.94</v>
      </c>
      <c r="O1157" s="1">
        <f t="shared" si="131"/>
        <v>1740000</v>
      </c>
      <c r="P1157" s="5">
        <f t="shared" si="132"/>
        <v>269.3498452012384</v>
      </c>
      <c r="Q1157" s="1" t="str">
        <f>VLOOKUP(B1157,dim_stores[#All],2,FALSE)</f>
        <v>Hyderabad</v>
      </c>
      <c r="R1157" s="1" t="str">
        <f>VLOOKUP(D1157,dim_products[#All],3,FALSE)</f>
        <v>Combo1</v>
      </c>
      <c r="S1157" s="5"/>
    </row>
    <row r="1158" spans="1:19" x14ac:dyDescent="0.25">
      <c r="A1158" s="1" t="s">
        <v>1161</v>
      </c>
      <c r="B1158" t="s">
        <v>78</v>
      </c>
      <c r="C1158" t="s">
        <v>15</v>
      </c>
      <c r="D1158" t="s">
        <v>11</v>
      </c>
      <c r="E1158">
        <v>190</v>
      </c>
      <c r="F1158" t="s">
        <v>12</v>
      </c>
      <c r="G1158" s="1">
        <f t="shared" si="126"/>
        <v>95</v>
      </c>
      <c r="H1158">
        <v>89</v>
      </c>
      <c r="I1158" s="1">
        <f t="shared" si="127"/>
        <v>16910</v>
      </c>
      <c r="J1158">
        <v>113</v>
      </c>
      <c r="K1158" s="1">
        <f t="shared" si="128"/>
        <v>10735</v>
      </c>
      <c r="L1158" s="1">
        <f>fact_events[[#This Row],[revenue_(before_promo)]]+fact_events[[#This Row],[revenue_(after_promo)]]</f>
        <v>27645</v>
      </c>
      <c r="M1158" s="1">
        <f t="shared" si="129"/>
        <v>24</v>
      </c>
      <c r="N1158" s="4">
        <f t="shared" si="130"/>
        <v>0.2696629213483146</v>
      </c>
      <c r="O1158" s="1">
        <f t="shared" si="131"/>
        <v>-6175</v>
      </c>
      <c r="P1158" s="5">
        <f t="shared" si="132"/>
        <v>-0.95588235294117652</v>
      </c>
      <c r="Q1158" s="1" t="str">
        <f>VLOOKUP(B1158,dim_stores[#All],2,FALSE)</f>
        <v>Mysuru</v>
      </c>
      <c r="R1158" s="1" t="str">
        <f>VLOOKUP(D1158,dim_products[#All],3,FALSE)</f>
        <v>Personal Care</v>
      </c>
      <c r="S1158" s="5"/>
    </row>
    <row r="1159" spans="1:19" x14ac:dyDescent="0.25">
      <c r="A1159" s="1" t="s">
        <v>1162</v>
      </c>
      <c r="B1159" t="s">
        <v>45</v>
      </c>
      <c r="C1159" t="s">
        <v>15</v>
      </c>
      <c r="D1159" t="s">
        <v>35</v>
      </c>
      <c r="E1159">
        <v>350</v>
      </c>
      <c r="F1159" t="s">
        <v>21</v>
      </c>
      <c r="G1159" s="1">
        <f t="shared" si="126"/>
        <v>175</v>
      </c>
      <c r="H1159">
        <v>77</v>
      </c>
      <c r="I1159" s="1">
        <f t="shared" si="127"/>
        <v>26950</v>
      </c>
      <c r="J1159">
        <v>260</v>
      </c>
      <c r="K1159" s="1">
        <f t="shared" si="128"/>
        <v>45500</v>
      </c>
      <c r="L1159" s="1">
        <f>fact_events[[#This Row],[revenue_(before_promo)]]+fact_events[[#This Row],[revenue_(after_promo)]]</f>
        <v>72450</v>
      </c>
      <c r="M1159" s="1">
        <f t="shared" si="129"/>
        <v>183</v>
      </c>
      <c r="N1159" s="4">
        <f t="shared" si="130"/>
        <v>2.3766233766233764</v>
      </c>
      <c r="O1159" s="1">
        <f t="shared" si="131"/>
        <v>18550</v>
      </c>
      <c r="P1159" s="5">
        <f t="shared" si="132"/>
        <v>2.8715170278637769</v>
      </c>
      <c r="Q1159" s="1" t="str">
        <f>VLOOKUP(B1159,dim_stores[#All],2,FALSE)</f>
        <v>Hyderabad</v>
      </c>
      <c r="R1159" s="1" t="str">
        <f>VLOOKUP(D1159,dim_products[#All],3,FALSE)</f>
        <v>Home Appliances</v>
      </c>
      <c r="S1159" s="5"/>
    </row>
    <row r="1160" spans="1:19" x14ac:dyDescent="0.25">
      <c r="A1160" s="1" t="s">
        <v>1163</v>
      </c>
      <c r="B1160" t="s">
        <v>81</v>
      </c>
      <c r="C1160" t="s">
        <v>10</v>
      </c>
      <c r="D1160" t="s">
        <v>68</v>
      </c>
      <c r="E1160">
        <v>1020</v>
      </c>
      <c r="F1160" t="s">
        <v>21</v>
      </c>
      <c r="G1160" s="1">
        <f t="shared" si="126"/>
        <v>510</v>
      </c>
      <c r="H1160">
        <v>79</v>
      </c>
      <c r="I1160" s="1">
        <f t="shared" si="127"/>
        <v>80580</v>
      </c>
      <c r="J1160">
        <v>349</v>
      </c>
      <c r="K1160" s="1">
        <f t="shared" si="128"/>
        <v>177990</v>
      </c>
      <c r="L1160" s="1">
        <f>fact_events[[#This Row],[revenue_(before_promo)]]+fact_events[[#This Row],[revenue_(after_promo)]]</f>
        <v>258570</v>
      </c>
      <c r="M1160" s="1">
        <f t="shared" si="129"/>
        <v>270</v>
      </c>
      <c r="N1160" s="4">
        <f t="shared" si="130"/>
        <v>3.4177215189873418</v>
      </c>
      <c r="O1160" s="1">
        <f t="shared" si="131"/>
        <v>97410</v>
      </c>
      <c r="P1160" s="5">
        <f t="shared" si="132"/>
        <v>15.078947368421053</v>
      </c>
      <c r="Q1160" s="1" t="str">
        <f>VLOOKUP(B1160,dim_stores[#All],2,FALSE)</f>
        <v>Madurai</v>
      </c>
      <c r="R1160" s="1" t="str">
        <f>VLOOKUP(D1160,dim_products[#All],3,FALSE)</f>
        <v>Home Appliances</v>
      </c>
      <c r="S1160" s="5"/>
    </row>
    <row r="1161" spans="1:19" x14ac:dyDescent="0.25">
      <c r="A1161" s="1" t="s">
        <v>1164</v>
      </c>
      <c r="B1161" t="s">
        <v>117</v>
      </c>
      <c r="C1161" t="s">
        <v>15</v>
      </c>
      <c r="D1161" t="s">
        <v>85</v>
      </c>
      <c r="E1161">
        <v>110</v>
      </c>
      <c r="F1161" t="s">
        <v>12</v>
      </c>
      <c r="G1161" s="1">
        <f t="shared" si="126"/>
        <v>55</v>
      </c>
      <c r="H1161">
        <v>38</v>
      </c>
      <c r="I1161" s="1">
        <f t="shared" si="127"/>
        <v>4180</v>
      </c>
      <c r="J1161">
        <v>50</v>
      </c>
      <c r="K1161" s="1">
        <f t="shared" si="128"/>
        <v>2750</v>
      </c>
      <c r="L1161" s="1">
        <f>fact_events[[#This Row],[revenue_(before_promo)]]+fact_events[[#This Row],[revenue_(after_promo)]]</f>
        <v>6930</v>
      </c>
      <c r="M1161" s="1">
        <f t="shared" si="129"/>
        <v>12</v>
      </c>
      <c r="N1161" s="4">
        <f t="shared" si="130"/>
        <v>0.31578947368421051</v>
      </c>
      <c r="O1161" s="1">
        <f t="shared" si="131"/>
        <v>-1430</v>
      </c>
      <c r="P1161" s="5">
        <f t="shared" si="132"/>
        <v>-0.22136222910216719</v>
      </c>
      <c r="Q1161" s="1" t="str">
        <f>VLOOKUP(B1161,dim_stores[#All],2,FALSE)</f>
        <v>Mangalore</v>
      </c>
      <c r="R1161" s="1" t="str">
        <f>VLOOKUP(D1161,dim_products[#All],3,FALSE)</f>
        <v>Personal Care</v>
      </c>
      <c r="S1161" s="5"/>
    </row>
    <row r="1162" spans="1:19" x14ac:dyDescent="0.25">
      <c r="A1162" s="1" t="s">
        <v>1165</v>
      </c>
      <c r="B1162" t="s">
        <v>23</v>
      </c>
      <c r="C1162" t="s">
        <v>15</v>
      </c>
      <c r="D1162" t="s">
        <v>28</v>
      </c>
      <c r="E1162">
        <v>55</v>
      </c>
      <c r="F1162" t="s">
        <v>17</v>
      </c>
      <c r="G1162" s="1">
        <f t="shared" si="126"/>
        <v>41.25</v>
      </c>
      <c r="H1162">
        <v>61</v>
      </c>
      <c r="I1162" s="1">
        <f t="shared" si="127"/>
        <v>3355</v>
      </c>
      <c r="J1162">
        <v>50</v>
      </c>
      <c r="K1162" s="1">
        <f t="shared" si="128"/>
        <v>2062.5</v>
      </c>
      <c r="L1162" s="1">
        <f>fact_events[[#This Row],[revenue_(before_promo)]]+fact_events[[#This Row],[revenue_(after_promo)]]</f>
        <v>5417.5</v>
      </c>
      <c r="M1162" s="1">
        <f t="shared" si="129"/>
        <v>-11</v>
      </c>
      <c r="N1162" s="4">
        <f t="shared" si="130"/>
        <v>-0.18032786885245902</v>
      </c>
      <c r="O1162" s="1">
        <f t="shared" si="131"/>
        <v>-1292.5</v>
      </c>
      <c r="P1162" s="5">
        <f t="shared" si="132"/>
        <v>-0.20007739938080496</v>
      </c>
      <c r="Q1162" s="1" t="str">
        <f>VLOOKUP(B1162,dim_stores[#All],2,FALSE)</f>
        <v>Coimbatore</v>
      </c>
      <c r="R1162" s="1" t="str">
        <f>VLOOKUP(D1162,dim_products[#All],3,FALSE)</f>
        <v>Home Care</v>
      </c>
      <c r="S1162" s="5"/>
    </row>
    <row r="1163" spans="1:19" x14ac:dyDescent="0.25">
      <c r="A1163" s="1" t="s">
        <v>1166</v>
      </c>
      <c r="B1163" t="s">
        <v>60</v>
      </c>
      <c r="C1163" t="s">
        <v>10</v>
      </c>
      <c r="D1163" t="s">
        <v>51</v>
      </c>
      <c r="E1163">
        <v>370</v>
      </c>
      <c r="F1163" t="s">
        <v>21</v>
      </c>
      <c r="G1163" s="1">
        <f t="shared" si="126"/>
        <v>185</v>
      </c>
      <c r="H1163">
        <v>187</v>
      </c>
      <c r="I1163" s="1">
        <f t="shared" si="127"/>
        <v>69190</v>
      </c>
      <c r="J1163">
        <v>733</v>
      </c>
      <c r="K1163" s="1">
        <f t="shared" si="128"/>
        <v>135605</v>
      </c>
      <c r="L1163" s="1">
        <f>fact_events[[#This Row],[revenue_(before_promo)]]+fact_events[[#This Row],[revenue_(after_promo)]]</f>
        <v>204795</v>
      </c>
      <c r="M1163" s="1">
        <f t="shared" si="129"/>
        <v>546</v>
      </c>
      <c r="N1163" s="4">
        <f t="shared" si="130"/>
        <v>2.9197860962566846</v>
      </c>
      <c r="O1163" s="1">
        <f t="shared" si="131"/>
        <v>66415</v>
      </c>
      <c r="P1163" s="5">
        <f t="shared" si="132"/>
        <v>10.280959752321982</v>
      </c>
      <c r="Q1163" s="1" t="str">
        <f>VLOOKUP(B1163,dim_stores[#All],2,FALSE)</f>
        <v>Trivandrum</v>
      </c>
      <c r="R1163" s="1" t="str">
        <f>VLOOKUP(D1163,dim_products[#All],3,FALSE)</f>
        <v>Grocery &amp; Staples</v>
      </c>
      <c r="S1163" s="5"/>
    </row>
    <row r="1164" spans="1:19" x14ac:dyDescent="0.25">
      <c r="A1164" s="1" t="s">
        <v>1167</v>
      </c>
      <c r="B1164" t="s">
        <v>23</v>
      </c>
      <c r="C1164" t="s">
        <v>15</v>
      </c>
      <c r="D1164" t="s">
        <v>38</v>
      </c>
      <c r="E1164">
        <v>1190</v>
      </c>
      <c r="F1164" t="s">
        <v>21</v>
      </c>
      <c r="G1164" s="1">
        <f t="shared" si="126"/>
        <v>595</v>
      </c>
      <c r="H1164">
        <v>40</v>
      </c>
      <c r="I1164" s="1">
        <f t="shared" si="127"/>
        <v>47600</v>
      </c>
      <c r="J1164">
        <v>140</v>
      </c>
      <c r="K1164" s="1">
        <f t="shared" si="128"/>
        <v>83300</v>
      </c>
      <c r="L1164" s="1">
        <f>fact_events[[#This Row],[revenue_(before_promo)]]+fact_events[[#This Row],[revenue_(after_promo)]]</f>
        <v>130900</v>
      </c>
      <c r="M1164" s="1">
        <f t="shared" si="129"/>
        <v>100</v>
      </c>
      <c r="N1164" s="4">
        <f t="shared" si="130"/>
        <v>2.5</v>
      </c>
      <c r="O1164" s="1">
        <f t="shared" si="131"/>
        <v>35700</v>
      </c>
      <c r="P1164" s="5">
        <f t="shared" si="132"/>
        <v>5.5263157894736841</v>
      </c>
      <c r="Q1164" s="1" t="str">
        <f>VLOOKUP(B1164,dim_stores[#All],2,FALSE)</f>
        <v>Coimbatore</v>
      </c>
      <c r="R1164" s="1" t="str">
        <f>VLOOKUP(D1164,dim_products[#All],3,FALSE)</f>
        <v>Home Care</v>
      </c>
      <c r="S1164" s="5"/>
    </row>
    <row r="1165" spans="1:19" x14ac:dyDescent="0.25">
      <c r="A1165" s="1" t="s">
        <v>1168</v>
      </c>
      <c r="B1165" t="s">
        <v>45</v>
      </c>
      <c r="C1165" t="s">
        <v>15</v>
      </c>
      <c r="D1165" t="s">
        <v>51</v>
      </c>
      <c r="E1165">
        <v>290</v>
      </c>
      <c r="F1165" t="s">
        <v>17</v>
      </c>
      <c r="G1165" s="1">
        <f t="shared" si="126"/>
        <v>217.5</v>
      </c>
      <c r="H1165">
        <v>390</v>
      </c>
      <c r="I1165" s="1">
        <f t="shared" si="127"/>
        <v>113100</v>
      </c>
      <c r="J1165">
        <v>339</v>
      </c>
      <c r="K1165" s="1">
        <f t="shared" si="128"/>
        <v>73732.5</v>
      </c>
      <c r="L1165" s="1">
        <f>fact_events[[#This Row],[revenue_(before_promo)]]+fact_events[[#This Row],[revenue_(after_promo)]]</f>
        <v>186832.5</v>
      </c>
      <c r="M1165" s="1">
        <f t="shared" si="129"/>
        <v>-51</v>
      </c>
      <c r="N1165" s="4">
        <f t="shared" si="130"/>
        <v>-0.13076923076923078</v>
      </c>
      <c r="O1165" s="1">
        <f t="shared" si="131"/>
        <v>-39367.5</v>
      </c>
      <c r="P1165" s="5">
        <f t="shared" si="132"/>
        <v>-6.0940402476780182</v>
      </c>
      <c r="Q1165" s="1" t="str">
        <f>VLOOKUP(B1165,dim_stores[#All],2,FALSE)</f>
        <v>Hyderabad</v>
      </c>
      <c r="R1165" s="1" t="str">
        <f>VLOOKUP(D1165,dim_products[#All],3,FALSE)</f>
        <v>Grocery &amp; Staples</v>
      </c>
      <c r="S1165" s="5"/>
    </row>
    <row r="1166" spans="1:19" x14ac:dyDescent="0.25">
      <c r="A1166" s="1" t="s">
        <v>1169</v>
      </c>
      <c r="B1166" t="s">
        <v>60</v>
      </c>
      <c r="C1166" t="s">
        <v>15</v>
      </c>
      <c r="D1166" t="s">
        <v>24</v>
      </c>
      <c r="E1166">
        <v>3000</v>
      </c>
      <c r="F1166" t="s">
        <v>25</v>
      </c>
      <c r="G1166" s="1">
        <f t="shared" si="126"/>
        <v>2500</v>
      </c>
      <c r="H1166">
        <v>190</v>
      </c>
      <c r="I1166" s="1">
        <f t="shared" si="127"/>
        <v>570000</v>
      </c>
      <c r="J1166">
        <v>547</v>
      </c>
      <c r="K1166" s="1">
        <f t="shared" si="128"/>
        <v>1367500</v>
      </c>
      <c r="L1166" s="1">
        <f>fact_events[[#This Row],[revenue_(before_promo)]]+fact_events[[#This Row],[revenue_(after_promo)]]</f>
        <v>1937500</v>
      </c>
      <c r="M1166" s="1">
        <f t="shared" si="129"/>
        <v>357</v>
      </c>
      <c r="N1166" s="4">
        <f t="shared" si="130"/>
        <v>1.8789473684210527</v>
      </c>
      <c r="O1166" s="1">
        <f t="shared" si="131"/>
        <v>797500</v>
      </c>
      <c r="P1166" s="5">
        <f t="shared" si="132"/>
        <v>123.45201238390094</v>
      </c>
      <c r="Q1166" s="1" t="str">
        <f>VLOOKUP(B1166,dim_stores[#All],2,FALSE)</f>
        <v>Trivandrum</v>
      </c>
      <c r="R1166" s="1" t="str">
        <f>VLOOKUP(D1166,dim_products[#All],3,FALSE)</f>
        <v>Combo1</v>
      </c>
      <c r="S1166" s="5"/>
    </row>
    <row r="1167" spans="1:19" x14ac:dyDescent="0.25">
      <c r="A1167" s="1" t="s">
        <v>1170</v>
      </c>
      <c r="B1167" t="s">
        <v>99</v>
      </c>
      <c r="C1167" t="s">
        <v>10</v>
      </c>
      <c r="D1167" t="s">
        <v>32</v>
      </c>
      <c r="E1167">
        <v>50</v>
      </c>
      <c r="F1167" t="s">
        <v>17</v>
      </c>
      <c r="G1167" s="1">
        <f t="shared" si="126"/>
        <v>37.5</v>
      </c>
      <c r="H1167">
        <v>28</v>
      </c>
      <c r="I1167" s="1">
        <f t="shared" si="127"/>
        <v>1400</v>
      </c>
      <c r="J1167">
        <v>22</v>
      </c>
      <c r="K1167" s="1">
        <f t="shared" si="128"/>
        <v>825</v>
      </c>
      <c r="L1167" s="1">
        <f>fact_events[[#This Row],[revenue_(before_promo)]]+fact_events[[#This Row],[revenue_(after_promo)]]</f>
        <v>2225</v>
      </c>
      <c r="M1167" s="1">
        <f t="shared" si="129"/>
        <v>-6</v>
      </c>
      <c r="N1167" s="4">
        <f t="shared" si="130"/>
        <v>-0.21428571428571427</v>
      </c>
      <c r="O1167" s="1">
        <f t="shared" si="131"/>
        <v>-575</v>
      </c>
      <c r="P1167" s="5">
        <f t="shared" si="132"/>
        <v>-8.9009287925696595E-2</v>
      </c>
      <c r="Q1167" s="1" t="str">
        <f>VLOOKUP(B1167,dim_stores[#All],2,FALSE)</f>
        <v>Coimbatore</v>
      </c>
      <c r="R1167" s="1" t="str">
        <f>VLOOKUP(D1167,dim_products[#All],3,FALSE)</f>
        <v>Personal Care</v>
      </c>
      <c r="S1167" s="5"/>
    </row>
    <row r="1168" spans="1:19" x14ac:dyDescent="0.25">
      <c r="A1168" s="1" t="s">
        <v>1171</v>
      </c>
      <c r="B1168" t="s">
        <v>29</v>
      </c>
      <c r="C1168" t="s">
        <v>15</v>
      </c>
      <c r="D1168" t="s">
        <v>85</v>
      </c>
      <c r="E1168">
        <v>110</v>
      </c>
      <c r="F1168" t="s">
        <v>12</v>
      </c>
      <c r="G1168" s="1">
        <f t="shared" si="126"/>
        <v>55</v>
      </c>
      <c r="H1168">
        <v>89</v>
      </c>
      <c r="I1168" s="1">
        <f t="shared" si="127"/>
        <v>9790</v>
      </c>
      <c r="J1168">
        <v>116</v>
      </c>
      <c r="K1168" s="1">
        <f t="shared" si="128"/>
        <v>6380</v>
      </c>
      <c r="L1168" s="1">
        <f>fact_events[[#This Row],[revenue_(before_promo)]]+fact_events[[#This Row],[revenue_(after_promo)]]</f>
        <v>16170</v>
      </c>
      <c r="M1168" s="1">
        <f t="shared" si="129"/>
        <v>27</v>
      </c>
      <c r="N1168" s="4">
        <f t="shared" si="130"/>
        <v>0.30337078651685395</v>
      </c>
      <c r="O1168" s="1">
        <f t="shared" si="131"/>
        <v>-3410</v>
      </c>
      <c r="P1168" s="5">
        <f t="shared" si="132"/>
        <v>-0.52786377708978327</v>
      </c>
      <c r="Q1168" s="1" t="str">
        <f>VLOOKUP(B1168,dim_stores[#All],2,FALSE)</f>
        <v>Bengaluru</v>
      </c>
      <c r="R1168" s="1" t="str">
        <f>VLOOKUP(D1168,dim_products[#All],3,FALSE)</f>
        <v>Personal Care</v>
      </c>
      <c r="S1168" s="5"/>
    </row>
    <row r="1169" spans="1:19" x14ac:dyDescent="0.25">
      <c r="A1169" s="1" t="s">
        <v>1172</v>
      </c>
      <c r="B1169" t="s">
        <v>42</v>
      </c>
      <c r="C1169" t="s">
        <v>15</v>
      </c>
      <c r="D1169" t="s">
        <v>38</v>
      </c>
      <c r="E1169">
        <v>1190</v>
      </c>
      <c r="F1169" t="s">
        <v>21</v>
      </c>
      <c r="G1169" s="1">
        <f t="shared" si="126"/>
        <v>595</v>
      </c>
      <c r="H1169">
        <v>42</v>
      </c>
      <c r="I1169" s="1">
        <f t="shared" si="127"/>
        <v>49980</v>
      </c>
      <c r="J1169">
        <v>123</v>
      </c>
      <c r="K1169" s="1">
        <f t="shared" si="128"/>
        <v>73185</v>
      </c>
      <c r="L1169" s="1">
        <f>fact_events[[#This Row],[revenue_(before_promo)]]+fact_events[[#This Row],[revenue_(after_promo)]]</f>
        <v>123165</v>
      </c>
      <c r="M1169" s="1">
        <f t="shared" si="129"/>
        <v>81</v>
      </c>
      <c r="N1169" s="4">
        <f t="shared" si="130"/>
        <v>1.9285714285714286</v>
      </c>
      <c r="O1169" s="1">
        <f t="shared" si="131"/>
        <v>23205</v>
      </c>
      <c r="P1169" s="5">
        <f t="shared" si="132"/>
        <v>3.5921052631578947</v>
      </c>
      <c r="Q1169" s="1" t="str">
        <f>VLOOKUP(B1169,dim_stores[#All],2,FALSE)</f>
        <v>Mysuru</v>
      </c>
      <c r="R1169" s="1" t="str">
        <f>VLOOKUP(D1169,dim_products[#All],3,FALSE)</f>
        <v>Home Care</v>
      </c>
      <c r="S1169" s="5"/>
    </row>
    <row r="1170" spans="1:19" x14ac:dyDescent="0.25">
      <c r="A1170" s="1" t="s">
        <v>1173</v>
      </c>
      <c r="B1170" t="s">
        <v>29</v>
      </c>
      <c r="C1170" t="s">
        <v>10</v>
      </c>
      <c r="D1170" t="s">
        <v>61</v>
      </c>
      <c r="E1170">
        <v>172</v>
      </c>
      <c r="F1170" t="s">
        <v>54</v>
      </c>
      <c r="G1170" s="1">
        <f t="shared" si="126"/>
        <v>115.23999999999998</v>
      </c>
      <c r="H1170">
        <v>286</v>
      </c>
      <c r="I1170" s="1">
        <f t="shared" si="127"/>
        <v>49192</v>
      </c>
      <c r="J1170">
        <v>394</v>
      </c>
      <c r="K1170" s="1">
        <f t="shared" si="128"/>
        <v>45404.55999999999</v>
      </c>
      <c r="L1170" s="1">
        <f>fact_events[[#This Row],[revenue_(before_promo)]]+fact_events[[#This Row],[revenue_(after_promo)]]</f>
        <v>94596.56</v>
      </c>
      <c r="M1170" s="1">
        <f t="shared" si="129"/>
        <v>108</v>
      </c>
      <c r="N1170" s="4">
        <f t="shared" si="130"/>
        <v>0.3776223776223776</v>
      </c>
      <c r="O1170" s="1">
        <f t="shared" si="131"/>
        <v>-3787.4400000000096</v>
      </c>
      <c r="P1170" s="5">
        <f t="shared" si="132"/>
        <v>-0.58629102167182812</v>
      </c>
      <c r="Q1170" s="1" t="str">
        <f>VLOOKUP(B1170,dim_stores[#All],2,FALSE)</f>
        <v>Bengaluru</v>
      </c>
      <c r="R1170" s="1" t="str">
        <f>VLOOKUP(D1170,dim_products[#All],3,FALSE)</f>
        <v>Grocery &amp; Staples</v>
      </c>
      <c r="S1170" s="5"/>
    </row>
    <row r="1171" spans="1:19" x14ac:dyDescent="0.25">
      <c r="A1171" s="1" t="s">
        <v>1174</v>
      </c>
      <c r="B1171" t="s">
        <v>75</v>
      </c>
      <c r="C1171" t="s">
        <v>10</v>
      </c>
      <c r="D1171" t="s">
        <v>16</v>
      </c>
      <c r="E1171">
        <v>200</v>
      </c>
      <c r="F1171" t="s">
        <v>21</v>
      </c>
      <c r="G1171" s="1">
        <f t="shared" si="126"/>
        <v>100</v>
      </c>
      <c r="H1171">
        <v>273</v>
      </c>
      <c r="I1171" s="1">
        <f t="shared" si="127"/>
        <v>54600</v>
      </c>
      <c r="J1171">
        <v>1097</v>
      </c>
      <c r="K1171" s="1">
        <f t="shared" si="128"/>
        <v>109700</v>
      </c>
      <c r="L1171" s="1">
        <f>fact_events[[#This Row],[revenue_(before_promo)]]+fact_events[[#This Row],[revenue_(after_promo)]]</f>
        <v>164300</v>
      </c>
      <c r="M1171" s="1">
        <f t="shared" si="129"/>
        <v>824</v>
      </c>
      <c r="N1171" s="4">
        <f t="shared" si="130"/>
        <v>3.0183150183150182</v>
      </c>
      <c r="O1171" s="1">
        <f t="shared" si="131"/>
        <v>55100</v>
      </c>
      <c r="P1171" s="5">
        <f t="shared" si="132"/>
        <v>8.5294117647058822</v>
      </c>
      <c r="Q1171" s="1" t="str">
        <f>VLOOKUP(B1171,dim_stores[#All],2,FALSE)</f>
        <v>Madurai</v>
      </c>
      <c r="R1171" s="1" t="str">
        <f>VLOOKUP(D1171,dim_products[#All],3,FALSE)</f>
        <v>Grocery &amp; Staples</v>
      </c>
      <c r="S1171" s="5"/>
    </row>
    <row r="1172" spans="1:19" x14ac:dyDescent="0.25">
      <c r="A1172" s="1" t="s">
        <v>1175</v>
      </c>
      <c r="B1172" t="s">
        <v>81</v>
      </c>
      <c r="C1172" t="s">
        <v>10</v>
      </c>
      <c r="D1172" t="s">
        <v>48</v>
      </c>
      <c r="E1172">
        <v>62</v>
      </c>
      <c r="F1172" t="s">
        <v>12</v>
      </c>
      <c r="G1172" s="1">
        <f t="shared" si="126"/>
        <v>31</v>
      </c>
      <c r="H1172">
        <v>46</v>
      </c>
      <c r="I1172" s="1">
        <f t="shared" si="127"/>
        <v>2852</v>
      </c>
      <c r="J1172">
        <v>66</v>
      </c>
      <c r="K1172" s="1">
        <f t="shared" si="128"/>
        <v>2046</v>
      </c>
      <c r="L1172" s="1">
        <f>fact_events[[#This Row],[revenue_(before_promo)]]+fact_events[[#This Row],[revenue_(after_promo)]]</f>
        <v>4898</v>
      </c>
      <c r="M1172" s="1">
        <f t="shared" si="129"/>
        <v>20</v>
      </c>
      <c r="N1172" s="4">
        <f t="shared" si="130"/>
        <v>0.43478260869565216</v>
      </c>
      <c r="O1172" s="1">
        <f t="shared" si="131"/>
        <v>-806</v>
      </c>
      <c r="P1172" s="5">
        <f t="shared" si="132"/>
        <v>-0.12476780185758514</v>
      </c>
      <c r="Q1172" s="1" t="str">
        <f>VLOOKUP(B1172,dim_stores[#All],2,FALSE)</f>
        <v>Madurai</v>
      </c>
      <c r="R1172" s="1" t="str">
        <f>VLOOKUP(D1172,dim_products[#All],3,FALSE)</f>
        <v>Personal Care</v>
      </c>
      <c r="S1172" s="5"/>
    </row>
    <row r="1173" spans="1:19" x14ac:dyDescent="0.25">
      <c r="A1173" s="1" t="s">
        <v>1176</v>
      </c>
      <c r="B1173" t="s">
        <v>47</v>
      </c>
      <c r="C1173" t="s">
        <v>10</v>
      </c>
      <c r="D1173" t="s">
        <v>53</v>
      </c>
      <c r="E1173">
        <v>860</v>
      </c>
      <c r="F1173" t="s">
        <v>54</v>
      </c>
      <c r="G1173" s="1">
        <f t="shared" si="126"/>
        <v>576.19999999999993</v>
      </c>
      <c r="H1173">
        <v>463</v>
      </c>
      <c r="I1173" s="1">
        <f t="shared" si="127"/>
        <v>398180</v>
      </c>
      <c r="J1173">
        <v>629</v>
      </c>
      <c r="K1173" s="1">
        <f t="shared" si="128"/>
        <v>362429.79999999993</v>
      </c>
      <c r="L1173" s="1">
        <f>fact_events[[#This Row],[revenue_(before_promo)]]+fact_events[[#This Row],[revenue_(after_promo)]]</f>
        <v>760609.79999999993</v>
      </c>
      <c r="M1173" s="1">
        <f t="shared" si="129"/>
        <v>166</v>
      </c>
      <c r="N1173" s="4">
        <f t="shared" si="130"/>
        <v>0.35853131749460043</v>
      </c>
      <c r="O1173" s="1">
        <f t="shared" si="131"/>
        <v>-35750.20000000007</v>
      </c>
      <c r="P1173" s="5">
        <f t="shared" si="132"/>
        <v>-5.5340866873065124</v>
      </c>
      <c r="Q1173" s="1" t="str">
        <f>VLOOKUP(B1173,dim_stores[#All],2,FALSE)</f>
        <v>Chennai</v>
      </c>
      <c r="R1173" s="1" t="str">
        <f>VLOOKUP(D1173,dim_products[#All],3,FALSE)</f>
        <v>Grocery &amp; Staples</v>
      </c>
      <c r="S1173" s="5"/>
    </row>
    <row r="1174" spans="1:19" x14ac:dyDescent="0.25">
      <c r="A1174" s="1" t="s">
        <v>1177</v>
      </c>
      <c r="B1174" t="s">
        <v>31</v>
      </c>
      <c r="C1174" t="s">
        <v>10</v>
      </c>
      <c r="D1174" t="s">
        <v>28</v>
      </c>
      <c r="E1174">
        <v>55</v>
      </c>
      <c r="F1174" t="s">
        <v>17</v>
      </c>
      <c r="G1174" s="1">
        <f t="shared" si="126"/>
        <v>41.25</v>
      </c>
      <c r="H1174">
        <v>15</v>
      </c>
      <c r="I1174" s="1">
        <f t="shared" si="127"/>
        <v>825</v>
      </c>
      <c r="J1174">
        <v>12</v>
      </c>
      <c r="K1174" s="1">
        <f t="shared" si="128"/>
        <v>495</v>
      </c>
      <c r="L1174" s="1">
        <f>fact_events[[#This Row],[revenue_(before_promo)]]+fact_events[[#This Row],[revenue_(after_promo)]]</f>
        <v>1320</v>
      </c>
      <c r="M1174" s="1">
        <f t="shared" si="129"/>
        <v>-3</v>
      </c>
      <c r="N1174" s="4">
        <f t="shared" si="130"/>
        <v>-0.2</v>
      </c>
      <c r="O1174" s="1">
        <f t="shared" si="131"/>
        <v>-330</v>
      </c>
      <c r="P1174" s="5">
        <f t="shared" si="132"/>
        <v>-5.108359133126935E-2</v>
      </c>
      <c r="Q1174" s="1" t="str">
        <f>VLOOKUP(B1174,dim_stores[#All],2,FALSE)</f>
        <v>Visakhapatnam</v>
      </c>
      <c r="R1174" s="1" t="str">
        <f>VLOOKUP(D1174,dim_products[#All],3,FALSE)</f>
        <v>Home Care</v>
      </c>
      <c r="S1174" s="5"/>
    </row>
    <row r="1175" spans="1:19" x14ac:dyDescent="0.25">
      <c r="A1175" s="1" t="s">
        <v>1178</v>
      </c>
      <c r="B1175" t="s">
        <v>103</v>
      </c>
      <c r="C1175" t="s">
        <v>10</v>
      </c>
      <c r="D1175" t="s">
        <v>28</v>
      </c>
      <c r="E1175">
        <v>55</v>
      </c>
      <c r="F1175" t="s">
        <v>17</v>
      </c>
      <c r="G1175" s="1">
        <f t="shared" si="126"/>
        <v>41.25</v>
      </c>
      <c r="H1175">
        <v>25</v>
      </c>
      <c r="I1175" s="1">
        <f t="shared" si="127"/>
        <v>1375</v>
      </c>
      <c r="J1175">
        <v>21</v>
      </c>
      <c r="K1175" s="1">
        <f t="shared" si="128"/>
        <v>866.25</v>
      </c>
      <c r="L1175" s="1">
        <f>fact_events[[#This Row],[revenue_(before_promo)]]+fact_events[[#This Row],[revenue_(after_promo)]]</f>
        <v>2241.25</v>
      </c>
      <c r="M1175" s="1">
        <f t="shared" si="129"/>
        <v>-4</v>
      </c>
      <c r="N1175" s="4">
        <f t="shared" si="130"/>
        <v>-0.16</v>
      </c>
      <c r="O1175" s="1">
        <f t="shared" si="131"/>
        <v>-508.75</v>
      </c>
      <c r="P1175" s="5">
        <f t="shared" si="132"/>
        <v>-7.8753869969040241E-2</v>
      </c>
      <c r="Q1175" s="1" t="str">
        <f>VLOOKUP(B1175,dim_stores[#All],2,FALSE)</f>
        <v>Hyderabad</v>
      </c>
      <c r="R1175" s="1" t="str">
        <f>VLOOKUP(D1175,dim_products[#All],3,FALSE)</f>
        <v>Home Care</v>
      </c>
      <c r="S1175" s="5"/>
    </row>
    <row r="1176" spans="1:19" x14ac:dyDescent="0.25">
      <c r="A1176" s="1" t="s">
        <v>1179</v>
      </c>
      <c r="B1176" t="s">
        <v>113</v>
      </c>
      <c r="C1176" t="s">
        <v>10</v>
      </c>
      <c r="D1176" t="s">
        <v>24</v>
      </c>
      <c r="E1176">
        <v>3000</v>
      </c>
      <c r="F1176" t="s">
        <v>25</v>
      </c>
      <c r="G1176" s="1">
        <f t="shared" si="126"/>
        <v>2500</v>
      </c>
      <c r="H1176">
        <v>136</v>
      </c>
      <c r="I1176" s="1">
        <f t="shared" si="127"/>
        <v>408000</v>
      </c>
      <c r="J1176">
        <v>242</v>
      </c>
      <c r="K1176" s="1">
        <f t="shared" si="128"/>
        <v>605000</v>
      </c>
      <c r="L1176" s="1">
        <f>fact_events[[#This Row],[revenue_(before_promo)]]+fact_events[[#This Row],[revenue_(after_promo)]]</f>
        <v>1013000</v>
      </c>
      <c r="M1176" s="1">
        <f t="shared" si="129"/>
        <v>106</v>
      </c>
      <c r="N1176" s="4">
        <f t="shared" si="130"/>
        <v>0.77941176470588236</v>
      </c>
      <c r="O1176" s="1">
        <f t="shared" si="131"/>
        <v>197000</v>
      </c>
      <c r="P1176" s="5">
        <f t="shared" si="132"/>
        <v>30.495356037151701</v>
      </c>
      <c r="Q1176" s="1" t="str">
        <f>VLOOKUP(B1176,dim_stores[#All],2,FALSE)</f>
        <v>Chennai</v>
      </c>
      <c r="R1176" s="1" t="str">
        <f>VLOOKUP(D1176,dim_products[#All],3,FALSE)</f>
        <v>Combo1</v>
      </c>
      <c r="S1176" s="5"/>
    </row>
    <row r="1177" spans="1:19" x14ac:dyDescent="0.25">
      <c r="A1177" s="1" t="s">
        <v>1180</v>
      </c>
      <c r="B1177" t="s">
        <v>56</v>
      </c>
      <c r="C1177" t="s">
        <v>10</v>
      </c>
      <c r="D1177" t="s">
        <v>32</v>
      </c>
      <c r="E1177">
        <v>50</v>
      </c>
      <c r="F1177" t="s">
        <v>17</v>
      </c>
      <c r="G1177" s="1">
        <f t="shared" si="126"/>
        <v>37.5</v>
      </c>
      <c r="H1177">
        <v>34</v>
      </c>
      <c r="I1177" s="1">
        <f t="shared" si="127"/>
        <v>1700</v>
      </c>
      <c r="J1177">
        <v>30</v>
      </c>
      <c r="K1177" s="1">
        <f t="shared" si="128"/>
        <v>1125</v>
      </c>
      <c r="L1177" s="1">
        <f>fact_events[[#This Row],[revenue_(before_promo)]]+fact_events[[#This Row],[revenue_(after_promo)]]</f>
        <v>2825</v>
      </c>
      <c r="M1177" s="1">
        <f t="shared" si="129"/>
        <v>-4</v>
      </c>
      <c r="N1177" s="4">
        <f t="shared" si="130"/>
        <v>-0.11764705882352941</v>
      </c>
      <c r="O1177" s="1">
        <f t="shared" si="131"/>
        <v>-575</v>
      </c>
      <c r="P1177" s="5">
        <f t="shared" si="132"/>
        <v>-8.9009287925696595E-2</v>
      </c>
      <c r="Q1177" s="1" t="str">
        <f>VLOOKUP(B1177,dim_stores[#All],2,FALSE)</f>
        <v>Chennai</v>
      </c>
      <c r="R1177" s="1" t="str">
        <f>VLOOKUP(D1177,dim_products[#All],3,FALSE)</f>
        <v>Personal Care</v>
      </c>
      <c r="S1177" s="5"/>
    </row>
    <row r="1178" spans="1:19" x14ac:dyDescent="0.25">
      <c r="A1178" s="1" t="s">
        <v>1181</v>
      </c>
      <c r="B1178" t="s">
        <v>34</v>
      </c>
      <c r="C1178" t="s">
        <v>15</v>
      </c>
      <c r="D1178" t="s">
        <v>24</v>
      </c>
      <c r="E1178">
        <v>3000</v>
      </c>
      <c r="F1178" t="s">
        <v>25</v>
      </c>
      <c r="G1178" s="1">
        <f t="shared" si="126"/>
        <v>2500</v>
      </c>
      <c r="H1178">
        <v>323</v>
      </c>
      <c r="I1178" s="1">
        <f t="shared" si="127"/>
        <v>969000</v>
      </c>
      <c r="J1178">
        <v>965</v>
      </c>
      <c r="K1178" s="1">
        <f t="shared" si="128"/>
        <v>2412500</v>
      </c>
      <c r="L1178" s="1">
        <f>fact_events[[#This Row],[revenue_(before_promo)]]+fact_events[[#This Row],[revenue_(after_promo)]]</f>
        <v>3381500</v>
      </c>
      <c r="M1178" s="1">
        <f t="shared" si="129"/>
        <v>642</v>
      </c>
      <c r="N1178" s="4">
        <f t="shared" si="130"/>
        <v>1.9876160990712075</v>
      </c>
      <c r="O1178" s="1">
        <f t="shared" si="131"/>
        <v>1443500</v>
      </c>
      <c r="P1178" s="5">
        <f t="shared" si="132"/>
        <v>223.45201238390092</v>
      </c>
      <c r="Q1178" s="1" t="str">
        <f>VLOOKUP(B1178,dim_stores[#All],2,FALSE)</f>
        <v>Hyderabad</v>
      </c>
      <c r="R1178" s="1" t="str">
        <f>VLOOKUP(D1178,dim_products[#All],3,FALSE)</f>
        <v>Combo1</v>
      </c>
      <c r="S1178" s="5"/>
    </row>
    <row r="1179" spans="1:19" x14ac:dyDescent="0.25">
      <c r="A1179" s="1" t="s">
        <v>1182</v>
      </c>
      <c r="B1179" t="s">
        <v>142</v>
      </c>
      <c r="C1179" t="s">
        <v>15</v>
      </c>
      <c r="D1179" t="s">
        <v>32</v>
      </c>
      <c r="E1179">
        <v>65</v>
      </c>
      <c r="F1179" t="s">
        <v>12</v>
      </c>
      <c r="G1179" s="1">
        <f t="shared" si="126"/>
        <v>32.5</v>
      </c>
      <c r="H1179">
        <v>94</v>
      </c>
      <c r="I1179" s="1">
        <f t="shared" si="127"/>
        <v>6110</v>
      </c>
      <c r="J1179">
        <v>120</v>
      </c>
      <c r="K1179" s="1">
        <f t="shared" si="128"/>
        <v>3900</v>
      </c>
      <c r="L1179" s="1">
        <f>fact_events[[#This Row],[revenue_(before_promo)]]+fact_events[[#This Row],[revenue_(after_promo)]]</f>
        <v>10010</v>
      </c>
      <c r="M1179" s="1">
        <f t="shared" si="129"/>
        <v>26</v>
      </c>
      <c r="N1179" s="4">
        <f t="shared" si="130"/>
        <v>0.27659574468085107</v>
      </c>
      <c r="O1179" s="1">
        <f t="shared" si="131"/>
        <v>-2210</v>
      </c>
      <c r="P1179" s="5">
        <f t="shared" si="132"/>
        <v>-0.34210526315789475</v>
      </c>
      <c r="Q1179" s="1" t="str">
        <f>VLOOKUP(B1179,dim_stores[#All],2,FALSE)</f>
        <v>Madurai</v>
      </c>
      <c r="R1179" s="1" t="str">
        <f>VLOOKUP(D1179,dim_products[#All],3,FALSE)</f>
        <v>Personal Care</v>
      </c>
      <c r="S1179" s="5"/>
    </row>
    <row r="1180" spans="1:19" x14ac:dyDescent="0.25">
      <c r="A1180" s="1" t="s">
        <v>1183</v>
      </c>
      <c r="B1180" t="s">
        <v>75</v>
      </c>
      <c r="C1180" t="s">
        <v>10</v>
      </c>
      <c r="D1180" t="s">
        <v>24</v>
      </c>
      <c r="E1180">
        <v>3000</v>
      </c>
      <c r="F1180" t="s">
        <v>25</v>
      </c>
      <c r="G1180" s="1">
        <f t="shared" si="126"/>
        <v>2500</v>
      </c>
      <c r="H1180">
        <v>120</v>
      </c>
      <c r="I1180" s="1">
        <f t="shared" si="127"/>
        <v>360000</v>
      </c>
      <c r="J1180">
        <v>274</v>
      </c>
      <c r="K1180" s="1">
        <f t="shared" si="128"/>
        <v>685000</v>
      </c>
      <c r="L1180" s="1">
        <f>fact_events[[#This Row],[revenue_(before_promo)]]+fact_events[[#This Row],[revenue_(after_promo)]]</f>
        <v>1045000</v>
      </c>
      <c r="M1180" s="1">
        <f t="shared" si="129"/>
        <v>154</v>
      </c>
      <c r="N1180" s="4">
        <f t="shared" si="130"/>
        <v>1.2833333333333334</v>
      </c>
      <c r="O1180" s="1">
        <f t="shared" si="131"/>
        <v>325000</v>
      </c>
      <c r="P1180" s="5">
        <f t="shared" si="132"/>
        <v>50.309597523219814</v>
      </c>
      <c r="Q1180" s="1" t="str">
        <f>VLOOKUP(B1180,dim_stores[#All],2,FALSE)</f>
        <v>Madurai</v>
      </c>
      <c r="R1180" s="1" t="str">
        <f>VLOOKUP(D1180,dim_products[#All],3,FALSE)</f>
        <v>Combo1</v>
      </c>
      <c r="S1180" s="5"/>
    </row>
    <row r="1181" spans="1:19" x14ac:dyDescent="0.25">
      <c r="A1181" s="1" t="s">
        <v>1184</v>
      </c>
      <c r="B1181" t="s">
        <v>34</v>
      </c>
      <c r="C1181" t="s">
        <v>15</v>
      </c>
      <c r="D1181" t="s">
        <v>43</v>
      </c>
      <c r="E1181">
        <v>415</v>
      </c>
      <c r="F1181" t="s">
        <v>17</v>
      </c>
      <c r="G1181" s="1">
        <f t="shared" si="126"/>
        <v>311.25</v>
      </c>
      <c r="H1181">
        <v>96</v>
      </c>
      <c r="I1181" s="1">
        <f t="shared" si="127"/>
        <v>39840</v>
      </c>
      <c r="J1181">
        <v>92</v>
      </c>
      <c r="K1181" s="1">
        <f t="shared" si="128"/>
        <v>28635</v>
      </c>
      <c r="L1181" s="1">
        <f>fact_events[[#This Row],[revenue_(before_promo)]]+fact_events[[#This Row],[revenue_(after_promo)]]</f>
        <v>68475</v>
      </c>
      <c r="M1181" s="1">
        <f t="shared" si="129"/>
        <v>-4</v>
      </c>
      <c r="N1181" s="4">
        <f t="shared" si="130"/>
        <v>-4.1666666666666664E-2</v>
      </c>
      <c r="O1181" s="1">
        <f t="shared" si="131"/>
        <v>-11205</v>
      </c>
      <c r="P1181" s="5">
        <f t="shared" si="132"/>
        <v>-1.7345201238390093</v>
      </c>
      <c r="Q1181" s="1" t="str">
        <f>VLOOKUP(B1181,dim_stores[#All],2,FALSE)</f>
        <v>Hyderabad</v>
      </c>
      <c r="R1181" s="1" t="str">
        <f>VLOOKUP(D1181,dim_products[#All],3,FALSE)</f>
        <v>Home Care</v>
      </c>
      <c r="S1181" s="5"/>
    </row>
    <row r="1182" spans="1:19" x14ac:dyDescent="0.25">
      <c r="A1182" s="1" t="s">
        <v>1185</v>
      </c>
      <c r="B1182" t="s">
        <v>99</v>
      </c>
      <c r="C1182" t="s">
        <v>10</v>
      </c>
      <c r="D1182" t="s">
        <v>11</v>
      </c>
      <c r="E1182">
        <v>190</v>
      </c>
      <c r="F1182" t="s">
        <v>12</v>
      </c>
      <c r="G1182" s="1">
        <f t="shared" si="126"/>
        <v>95</v>
      </c>
      <c r="H1182">
        <v>33</v>
      </c>
      <c r="I1182" s="1">
        <f t="shared" si="127"/>
        <v>6270</v>
      </c>
      <c r="J1182">
        <v>50</v>
      </c>
      <c r="K1182" s="1">
        <f t="shared" si="128"/>
        <v>4750</v>
      </c>
      <c r="L1182" s="1">
        <f>fact_events[[#This Row],[revenue_(before_promo)]]+fact_events[[#This Row],[revenue_(after_promo)]]</f>
        <v>11020</v>
      </c>
      <c r="M1182" s="1">
        <f t="shared" si="129"/>
        <v>17</v>
      </c>
      <c r="N1182" s="4">
        <f t="shared" si="130"/>
        <v>0.51515151515151514</v>
      </c>
      <c r="O1182" s="1">
        <f t="shared" si="131"/>
        <v>-1520</v>
      </c>
      <c r="P1182" s="5">
        <f t="shared" si="132"/>
        <v>-0.23529411764705882</v>
      </c>
      <c r="Q1182" s="1" t="str">
        <f>VLOOKUP(B1182,dim_stores[#All],2,FALSE)</f>
        <v>Coimbatore</v>
      </c>
      <c r="R1182" s="1" t="str">
        <f>VLOOKUP(D1182,dim_products[#All],3,FALSE)</f>
        <v>Personal Care</v>
      </c>
      <c r="S1182" s="5"/>
    </row>
    <row r="1183" spans="1:19" x14ac:dyDescent="0.25">
      <c r="A1183" s="1" t="s">
        <v>1186</v>
      </c>
      <c r="B1183" t="s">
        <v>212</v>
      </c>
      <c r="C1183" t="s">
        <v>15</v>
      </c>
      <c r="D1183" t="s">
        <v>35</v>
      </c>
      <c r="E1183">
        <v>350</v>
      </c>
      <c r="F1183" t="s">
        <v>21</v>
      </c>
      <c r="G1183" s="1">
        <f t="shared" si="126"/>
        <v>175</v>
      </c>
      <c r="H1183">
        <v>85</v>
      </c>
      <c r="I1183" s="1">
        <f t="shared" si="127"/>
        <v>29750</v>
      </c>
      <c r="J1183">
        <v>338</v>
      </c>
      <c r="K1183" s="1">
        <f t="shared" si="128"/>
        <v>59150</v>
      </c>
      <c r="L1183" s="1">
        <f>fact_events[[#This Row],[revenue_(before_promo)]]+fact_events[[#This Row],[revenue_(after_promo)]]</f>
        <v>88900</v>
      </c>
      <c r="M1183" s="1">
        <f t="shared" si="129"/>
        <v>253</v>
      </c>
      <c r="N1183" s="4">
        <f t="shared" si="130"/>
        <v>2.9764705882352942</v>
      </c>
      <c r="O1183" s="1">
        <f t="shared" si="131"/>
        <v>29400</v>
      </c>
      <c r="P1183" s="5">
        <f t="shared" si="132"/>
        <v>4.5510835913312695</v>
      </c>
      <c r="Q1183" s="1" t="str">
        <f>VLOOKUP(B1183,dim_stores[#All],2,FALSE)</f>
        <v>Bengaluru</v>
      </c>
      <c r="R1183" s="1" t="str">
        <f>VLOOKUP(D1183,dim_products[#All],3,FALSE)</f>
        <v>Home Appliances</v>
      </c>
      <c r="S1183" s="5"/>
    </row>
    <row r="1184" spans="1:19" x14ac:dyDescent="0.25">
      <c r="A1184" s="1" t="s">
        <v>1187</v>
      </c>
      <c r="B1184" t="s">
        <v>70</v>
      </c>
      <c r="C1184" t="s">
        <v>15</v>
      </c>
      <c r="D1184" t="s">
        <v>43</v>
      </c>
      <c r="E1184">
        <v>415</v>
      </c>
      <c r="F1184" t="s">
        <v>17</v>
      </c>
      <c r="G1184" s="1">
        <f t="shared" si="126"/>
        <v>311.25</v>
      </c>
      <c r="H1184">
        <v>91</v>
      </c>
      <c r="I1184" s="1">
        <f t="shared" si="127"/>
        <v>37765</v>
      </c>
      <c r="J1184">
        <v>80</v>
      </c>
      <c r="K1184" s="1">
        <f t="shared" si="128"/>
        <v>24900</v>
      </c>
      <c r="L1184" s="1">
        <f>fact_events[[#This Row],[revenue_(before_promo)]]+fact_events[[#This Row],[revenue_(after_promo)]]</f>
        <v>62665</v>
      </c>
      <c r="M1184" s="1">
        <f t="shared" si="129"/>
        <v>-11</v>
      </c>
      <c r="N1184" s="4">
        <f t="shared" si="130"/>
        <v>-0.12087912087912088</v>
      </c>
      <c r="O1184" s="1">
        <f t="shared" si="131"/>
        <v>-12865</v>
      </c>
      <c r="P1184" s="5">
        <f t="shared" si="132"/>
        <v>-1.991486068111455</v>
      </c>
      <c r="Q1184" s="1" t="str">
        <f>VLOOKUP(B1184,dim_stores[#All],2,FALSE)</f>
        <v>Chennai</v>
      </c>
      <c r="R1184" s="1" t="str">
        <f>VLOOKUP(D1184,dim_products[#All],3,FALSE)</f>
        <v>Home Care</v>
      </c>
      <c r="S1184" s="5"/>
    </row>
    <row r="1185" spans="1:19" x14ac:dyDescent="0.25">
      <c r="A1185" s="1" t="s">
        <v>1188</v>
      </c>
      <c r="B1185" t="s">
        <v>78</v>
      </c>
      <c r="C1185" t="s">
        <v>15</v>
      </c>
      <c r="D1185" t="s">
        <v>20</v>
      </c>
      <c r="E1185">
        <v>300</v>
      </c>
      <c r="F1185" t="s">
        <v>21</v>
      </c>
      <c r="G1185" s="1">
        <f t="shared" si="126"/>
        <v>150</v>
      </c>
      <c r="H1185">
        <v>61</v>
      </c>
      <c r="I1185" s="1">
        <f t="shared" si="127"/>
        <v>18300</v>
      </c>
      <c r="J1185">
        <v>189</v>
      </c>
      <c r="K1185" s="1">
        <f t="shared" si="128"/>
        <v>28350</v>
      </c>
      <c r="L1185" s="1">
        <f>fact_events[[#This Row],[revenue_(before_promo)]]+fact_events[[#This Row],[revenue_(after_promo)]]</f>
        <v>46650</v>
      </c>
      <c r="M1185" s="1">
        <f t="shared" si="129"/>
        <v>128</v>
      </c>
      <c r="N1185" s="4">
        <f t="shared" si="130"/>
        <v>2.098360655737705</v>
      </c>
      <c r="O1185" s="1">
        <f t="shared" si="131"/>
        <v>10050</v>
      </c>
      <c r="P1185" s="5">
        <f t="shared" si="132"/>
        <v>1.5557275541795665</v>
      </c>
      <c r="Q1185" s="1" t="str">
        <f>VLOOKUP(B1185,dim_stores[#All],2,FALSE)</f>
        <v>Mysuru</v>
      </c>
      <c r="R1185" s="1" t="str">
        <f>VLOOKUP(D1185,dim_products[#All],3,FALSE)</f>
        <v>Home Care</v>
      </c>
      <c r="S1185" s="5"/>
    </row>
    <row r="1186" spans="1:19" x14ac:dyDescent="0.25">
      <c r="A1186" s="1" t="s">
        <v>1189</v>
      </c>
      <c r="B1186" t="s">
        <v>65</v>
      </c>
      <c r="C1186" t="s">
        <v>15</v>
      </c>
      <c r="D1186" t="s">
        <v>53</v>
      </c>
      <c r="E1186">
        <v>860</v>
      </c>
      <c r="F1186" t="s">
        <v>54</v>
      </c>
      <c r="G1186" s="1">
        <f t="shared" si="126"/>
        <v>576.19999999999993</v>
      </c>
      <c r="H1186">
        <v>386</v>
      </c>
      <c r="I1186" s="1">
        <f t="shared" si="127"/>
        <v>331960</v>
      </c>
      <c r="J1186">
        <v>594</v>
      </c>
      <c r="K1186" s="1">
        <f t="shared" si="128"/>
        <v>342262.8</v>
      </c>
      <c r="L1186" s="1">
        <f>fact_events[[#This Row],[revenue_(before_promo)]]+fact_events[[#This Row],[revenue_(after_promo)]]</f>
        <v>674222.8</v>
      </c>
      <c r="M1186" s="1">
        <f t="shared" si="129"/>
        <v>208</v>
      </c>
      <c r="N1186" s="4">
        <f t="shared" si="130"/>
        <v>0.53886010362694303</v>
      </c>
      <c r="O1186" s="1">
        <f t="shared" si="131"/>
        <v>10302.799999999988</v>
      </c>
      <c r="P1186" s="5">
        <f t="shared" si="132"/>
        <v>1.5948606811145494</v>
      </c>
      <c r="Q1186" s="1" t="str">
        <f>VLOOKUP(B1186,dim_stores[#All],2,FALSE)</f>
        <v>Hyderabad</v>
      </c>
      <c r="R1186" s="1" t="str">
        <f>VLOOKUP(D1186,dim_products[#All],3,FALSE)</f>
        <v>Grocery &amp; Staples</v>
      </c>
      <c r="S1186" s="5"/>
    </row>
    <row r="1187" spans="1:19" x14ac:dyDescent="0.25">
      <c r="A1187" s="1" t="s">
        <v>1190</v>
      </c>
      <c r="B1187" t="s">
        <v>70</v>
      </c>
      <c r="C1187" t="s">
        <v>10</v>
      </c>
      <c r="D1187" t="s">
        <v>51</v>
      </c>
      <c r="E1187">
        <v>370</v>
      </c>
      <c r="F1187" t="s">
        <v>21</v>
      </c>
      <c r="G1187" s="1">
        <f t="shared" si="126"/>
        <v>185</v>
      </c>
      <c r="H1187">
        <v>379</v>
      </c>
      <c r="I1187" s="1">
        <f t="shared" si="127"/>
        <v>140230</v>
      </c>
      <c r="J1187">
        <v>1603</v>
      </c>
      <c r="K1187" s="1">
        <f t="shared" si="128"/>
        <v>296555</v>
      </c>
      <c r="L1187" s="1">
        <f>fact_events[[#This Row],[revenue_(before_promo)]]+fact_events[[#This Row],[revenue_(after_promo)]]</f>
        <v>436785</v>
      </c>
      <c r="M1187" s="1">
        <f t="shared" si="129"/>
        <v>1224</v>
      </c>
      <c r="N1187" s="4">
        <f t="shared" si="130"/>
        <v>3.2295514511873349</v>
      </c>
      <c r="O1187" s="1">
        <f t="shared" si="131"/>
        <v>156325</v>
      </c>
      <c r="P1187" s="5">
        <f t="shared" si="132"/>
        <v>24.19891640866873</v>
      </c>
      <c r="Q1187" s="1" t="str">
        <f>VLOOKUP(B1187,dim_stores[#All],2,FALSE)</f>
        <v>Chennai</v>
      </c>
      <c r="R1187" s="1" t="str">
        <f>VLOOKUP(D1187,dim_products[#All],3,FALSE)</f>
        <v>Grocery &amp; Staples</v>
      </c>
      <c r="S1187" s="5"/>
    </row>
    <row r="1188" spans="1:19" x14ac:dyDescent="0.25">
      <c r="A1188" s="1" t="s">
        <v>1191</v>
      </c>
      <c r="B1188" t="s">
        <v>119</v>
      </c>
      <c r="C1188" t="s">
        <v>15</v>
      </c>
      <c r="D1188" t="s">
        <v>48</v>
      </c>
      <c r="E1188">
        <v>62</v>
      </c>
      <c r="F1188" t="s">
        <v>12</v>
      </c>
      <c r="G1188" s="1">
        <f t="shared" si="126"/>
        <v>31</v>
      </c>
      <c r="H1188">
        <v>103</v>
      </c>
      <c r="I1188" s="1">
        <f t="shared" si="127"/>
        <v>6386</v>
      </c>
      <c r="J1188">
        <v>129</v>
      </c>
      <c r="K1188" s="1">
        <f t="shared" si="128"/>
        <v>3999</v>
      </c>
      <c r="L1188" s="1">
        <f>fact_events[[#This Row],[revenue_(before_promo)]]+fact_events[[#This Row],[revenue_(after_promo)]]</f>
        <v>10385</v>
      </c>
      <c r="M1188" s="1">
        <f t="shared" si="129"/>
        <v>26</v>
      </c>
      <c r="N1188" s="4">
        <f t="shared" si="130"/>
        <v>0.25242718446601942</v>
      </c>
      <c r="O1188" s="1">
        <f t="shared" si="131"/>
        <v>-2387</v>
      </c>
      <c r="P1188" s="5">
        <f t="shared" si="132"/>
        <v>-0.36950464396284832</v>
      </c>
      <c r="Q1188" s="1" t="str">
        <f>VLOOKUP(B1188,dim_stores[#All],2,FALSE)</f>
        <v>Chennai</v>
      </c>
      <c r="R1188" s="1" t="str">
        <f>VLOOKUP(D1188,dim_products[#All],3,FALSE)</f>
        <v>Personal Care</v>
      </c>
      <c r="S1188" s="5"/>
    </row>
    <row r="1189" spans="1:19" x14ac:dyDescent="0.25">
      <c r="A1189" s="1" t="s">
        <v>1192</v>
      </c>
      <c r="B1189" t="s">
        <v>115</v>
      </c>
      <c r="C1189" t="s">
        <v>10</v>
      </c>
      <c r="D1189" t="s">
        <v>61</v>
      </c>
      <c r="E1189">
        <v>172</v>
      </c>
      <c r="F1189" t="s">
        <v>54</v>
      </c>
      <c r="G1189" s="1">
        <f t="shared" si="126"/>
        <v>115.23999999999998</v>
      </c>
      <c r="H1189">
        <v>319</v>
      </c>
      <c r="I1189" s="1">
        <f t="shared" si="127"/>
        <v>54868</v>
      </c>
      <c r="J1189">
        <v>449</v>
      </c>
      <c r="K1189" s="1">
        <f t="shared" si="128"/>
        <v>51742.759999999995</v>
      </c>
      <c r="L1189" s="1">
        <f>fact_events[[#This Row],[revenue_(before_promo)]]+fact_events[[#This Row],[revenue_(after_promo)]]</f>
        <v>106610.76</v>
      </c>
      <c r="M1189" s="1">
        <f t="shared" si="129"/>
        <v>130</v>
      </c>
      <c r="N1189" s="4">
        <f t="shared" si="130"/>
        <v>0.40752351097178685</v>
      </c>
      <c r="O1189" s="1">
        <f t="shared" si="131"/>
        <v>-3125.2400000000052</v>
      </c>
      <c r="P1189" s="5">
        <f t="shared" si="132"/>
        <v>-0.48378328173374696</v>
      </c>
      <c r="Q1189" s="1" t="str">
        <f>VLOOKUP(B1189,dim_stores[#All],2,FALSE)</f>
        <v>Bengaluru</v>
      </c>
      <c r="R1189" s="1" t="str">
        <f>VLOOKUP(D1189,dim_products[#All],3,FALSE)</f>
        <v>Grocery &amp; Staples</v>
      </c>
      <c r="S1189" s="5"/>
    </row>
    <row r="1190" spans="1:19" x14ac:dyDescent="0.25">
      <c r="A1190" s="1" t="s">
        <v>1193</v>
      </c>
      <c r="B1190" t="s">
        <v>103</v>
      </c>
      <c r="C1190" t="s">
        <v>10</v>
      </c>
      <c r="D1190" t="s">
        <v>61</v>
      </c>
      <c r="E1190">
        <v>172</v>
      </c>
      <c r="F1190" t="s">
        <v>54</v>
      </c>
      <c r="G1190" s="1">
        <f t="shared" si="126"/>
        <v>115.23999999999998</v>
      </c>
      <c r="H1190">
        <v>312</v>
      </c>
      <c r="I1190" s="1">
        <f t="shared" si="127"/>
        <v>53664</v>
      </c>
      <c r="J1190">
        <v>393</v>
      </c>
      <c r="K1190" s="1">
        <f t="shared" si="128"/>
        <v>45289.319999999992</v>
      </c>
      <c r="L1190" s="1">
        <f>fact_events[[#This Row],[revenue_(before_promo)]]+fact_events[[#This Row],[revenue_(after_promo)]]</f>
        <v>98953.319999999992</v>
      </c>
      <c r="M1190" s="1">
        <f t="shared" si="129"/>
        <v>81</v>
      </c>
      <c r="N1190" s="4">
        <f t="shared" si="130"/>
        <v>0.25961538461538464</v>
      </c>
      <c r="O1190" s="1">
        <f t="shared" si="131"/>
        <v>-8374.6800000000076</v>
      </c>
      <c r="P1190" s="5">
        <f t="shared" si="132"/>
        <v>-1.2963900928792582</v>
      </c>
      <c r="Q1190" s="1" t="str">
        <f>VLOOKUP(B1190,dim_stores[#All],2,FALSE)</f>
        <v>Hyderabad</v>
      </c>
      <c r="R1190" s="1" t="str">
        <f>VLOOKUP(D1190,dim_products[#All],3,FALSE)</f>
        <v>Grocery &amp; Staples</v>
      </c>
      <c r="S1190" s="5"/>
    </row>
    <row r="1191" spans="1:19" x14ac:dyDescent="0.25">
      <c r="A1191" s="1" t="s">
        <v>1194</v>
      </c>
      <c r="B1191" t="s">
        <v>29</v>
      </c>
      <c r="C1191" t="s">
        <v>10</v>
      </c>
      <c r="D1191" t="s">
        <v>28</v>
      </c>
      <c r="E1191">
        <v>55</v>
      </c>
      <c r="F1191" t="s">
        <v>17</v>
      </c>
      <c r="G1191" s="1">
        <f t="shared" si="126"/>
        <v>41.25</v>
      </c>
      <c r="H1191">
        <v>19</v>
      </c>
      <c r="I1191" s="1">
        <f t="shared" si="127"/>
        <v>1045</v>
      </c>
      <c r="J1191">
        <v>15</v>
      </c>
      <c r="K1191" s="1">
        <f t="shared" si="128"/>
        <v>618.75</v>
      </c>
      <c r="L1191" s="1">
        <f>fact_events[[#This Row],[revenue_(before_promo)]]+fact_events[[#This Row],[revenue_(after_promo)]]</f>
        <v>1663.75</v>
      </c>
      <c r="M1191" s="1">
        <f t="shared" si="129"/>
        <v>-4</v>
      </c>
      <c r="N1191" s="4">
        <f t="shared" si="130"/>
        <v>-0.21052631578947367</v>
      </c>
      <c r="O1191" s="1">
        <f t="shared" si="131"/>
        <v>-426.25</v>
      </c>
      <c r="P1191" s="5">
        <f t="shared" si="132"/>
        <v>-6.5982972136222909E-2</v>
      </c>
      <c r="Q1191" s="1" t="str">
        <f>VLOOKUP(B1191,dim_stores[#All],2,FALSE)</f>
        <v>Bengaluru</v>
      </c>
      <c r="R1191" s="1" t="str">
        <f>VLOOKUP(D1191,dim_products[#All],3,FALSE)</f>
        <v>Home Care</v>
      </c>
      <c r="S1191" s="5"/>
    </row>
    <row r="1192" spans="1:19" x14ac:dyDescent="0.25">
      <c r="A1192" s="1" t="s">
        <v>1195</v>
      </c>
      <c r="B1192" t="s">
        <v>14</v>
      </c>
      <c r="C1192" t="s">
        <v>10</v>
      </c>
      <c r="D1192" t="s">
        <v>32</v>
      </c>
      <c r="E1192">
        <v>50</v>
      </c>
      <c r="F1192" t="s">
        <v>17</v>
      </c>
      <c r="G1192" s="1">
        <f t="shared" si="126"/>
        <v>37.5</v>
      </c>
      <c r="H1192">
        <v>36</v>
      </c>
      <c r="I1192" s="1">
        <f t="shared" si="127"/>
        <v>1800</v>
      </c>
      <c r="J1192">
        <v>26</v>
      </c>
      <c r="K1192" s="1">
        <f t="shared" si="128"/>
        <v>975</v>
      </c>
      <c r="L1192" s="1">
        <f>fact_events[[#This Row],[revenue_(before_promo)]]+fact_events[[#This Row],[revenue_(after_promo)]]</f>
        <v>2775</v>
      </c>
      <c r="M1192" s="1">
        <f t="shared" si="129"/>
        <v>-10</v>
      </c>
      <c r="N1192" s="4">
        <f t="shared" si="130"/>
        <v>-0.27777777777777779</v>
      </c>
      <c r="O1192" s="1">
        <f t="shared" si="131"/>
        <v>-825</v>
      </c>
      <c r="P1192" s="5">
        <f t="shared" si="132"/>
        <v>-0.12770897832817338</v>
      </c>
      <c r="Q1192" s="1" t="str">
        <f>VLOOKUP(B1192,dim_stores[#All],2,FALSE)</f>
        <v>Bengaluru</v>
      </c>
      <c r="R1192" s="1" t="str">
        <f>VLOOKUP(D1192,dim_products[#All],3,FALSE)</f>
        <v>Personal Care</v>
      </c>
      <c r="S1192" s="5"/>
    </row>
    <row r="1193" spans="1:19" x14ac:dyDescent="0.25">
      <c r="A1193" s="1" t="s">
        <v>1481</v>
      </c>
      <c r="B1193" t="s">
        <v>40</v>
      </c>
      <c r="C1193" t="s">
        <v>15</v>
      </c>
      <c r="D1193" t="s">
        <v>20</v>
      </c>
      <c r="E1193">
        <v>300</v>
      </c>
      <c r="F1193" t="s">
        <v>21</v>
      </c>
      <c r="G1193" s="1">
        <f t="shared" si="126"/>
        <v>150</v>
      </c>
      <c r="H1193">
        <v>43</v>
      </c>
      <c r="I1193" s="1">
        <f t="shared" si="127"/>
        <v>12900</v>
      </c>
      <c r="J1193">
        <v>147</v>
      </c>
      <c r="K1193" s="1">
        <f t="shared" si="128"/>
        <v>22050</v>
      </c>
      <c r="L1193" s="1">
        <f>fact_events[[#This Row],[revenue_(before_promo)]]+fact_events[[#This Row],[revenue_(after_promo)]]</f>
        <v>34950</v>
      </c>
      <c r="M1193" s="1">
        <f t="shared" si="129"/>
        <v>104</v>
      </c>
      <c r="N1193" s="4">
        <f t="shared" si="130"/>
        <v>2.4186046511627906</v>
      </c>
      <c r="O1193" s="1">
        <f t="shared" si="131"/>
        <v>9150</v>
      </c>
      <c r="P1193" s="5">
        <f t="shared" si="132"/>
        <v>1.4164086687306501</v>
      </c>
      <c r="Q1193" s="1" t="str">
        <f>VLOOKUP(B1193,dim_stores[#All],2,FALSE)</f>
        <v>Madurai</v>
      </c>
      <c r="R1193" s="1" t="str">
        <f>VLOOKUP(D1193,dim_products[#All],3,FALSE)</f>
        <v>Home Care</v>
      </c>
      <c r="S1193" s="5"/>
    </row>
    <row r="1194" spans="1:19" x14ac:dyDescent="0.25">
      <c r="A1194" s="1" t="s">
        <v>1196</v>
      </c>
      <c r="B1194" t="s">
        <v>70</v>
      </c>
      <c r="C1194" t="s">
        <v>10</v>
      </c>
      <c r="D1194" t="s">
        <v>61</v>
      </c>
      <c r="E1194">
        <v>172</v>
      </c>
      <c r="F1194" t="s">
        <v>54</v>
      </c>
      <c r="G1194" s="1">
        <f t="shared" si="126"/>
        <v>115.23999999999998</v>
      </c>
      <c r="H1194">
        <v>235</v>
      </c>
      <c r="I1194" s="1">
        <f t="shared" si="127"/>
        <v>40420</v>
      </c>
      <c r="J1194">
        <v>329</v>
      </c>
      <c r="K1194" s="1">
        <f t="shared" si="128"/>
        <v>37913.959999999992</v>
      </c>
      <c r="L1194" s="1">
        <f>fact_events[[#This Row],[revenue_(before_promo)]]+fact_events[[#This Row],[revenue_(after_promo)]]</f>
        <v>78333.959999999992</v>
      </c>
      <c r="M1194" s="1">
        <f t="shared" si="129"/>
        <v>94</v>
      </c>
      <c r="N1194" s="4">
        <f t="shared" si="130"/>
        <v>0.4</v>
      </c>
      <c r="O1194" s="1">
        <f t="shared" si="131"/>
        <v>-2506.0400000000081</v>
      </c>
      <c r="P1194" s="5">
        <f t="shared" si="132"/>
        <v>-0.38793188854489291</v>
      </c>
      <c r="Q1194" s="1" t="str">
        <f>VLOOKUP(B1194,dim_stores[#All],2,FALSE)</f>
        <v>Chennai</v>
      </c>
      <c r="R1194" s="1" t="str">
        <f>VLOOKUP(D1194,dim_products[#All],3,FALSE)</f>
        <v>Grocery &amp; Staples</v>
      </c>
      <c r="S1194" s="5"/>
    </row>
    <row r="1195" spans="1:19" x14ac:dyDescent="0.25">
      <c r="A1195" s="1" t="s">
        <v>1197</v>
      </c>
      <c r="B1195" t="s">
        <v>212</v>
      </c>
      <c r="C1195" t="s">
        <v>10</v>
      </c>
      <c r="D1195" t="s">
        <v>16</v>
      </c>
      <c r="E1195">
        <v>200</v>
      </c>
      <c r="F1195" t="s">
        <v>21</v>
      </c>
      <c r="G1195" s="1">
        <f t="shared" si="126"/>
        <v>100</v>
      </c>
      <c r="H1195">
        <v>433</v>
      </c>
      <c r="I1195" s="1">
        <f t="shared" si="127"/>
        <v>86600</v>
      </c>
      <c r="J1195">
        <v>1883</v>
      </c>
      <c r="K1195" s="1">
        <f t="shared" si="128"/>
        <v>188300</v>
      </c>
      <c r="L1195" s="1">
        <f>fact_events[[#This Row],[revenue_(before_promo)]]+fact_events[[#This Row],[revenue_(after_promo)]]</f>
        <v>274900</v>
      </c>
      <c r="M1195" s="1">
        <f t="shared" si="129"/>
        <v>1450</v>
      </c>
      <c r="N1195" s="4">
        <f t="shared" si="130"/>
        <v>3.3487297921478061</v>
      </c>
      <c r="O1195" s="1">
        <f t="shared" si="131"/>
        <v>101700</v>
      </c>
      <c r="P1195" s="5">
        <f t="shared" si="132"/>
        <v>15.743034055727554</v>
      </c>
      <c r="Q1195" s="1" t="str">
        <f>VLOOKUP(B1195,dim_stores[#All],2,FALSE)</f>
        <v>Bengaluru</v>
      </c>
      <c r="R1195" s="1" t="str">
        <f>VLOOKUP(D1195,dim_products[#All],3,FALSE)</f>
        <v>Grocery &amp; Staples</v>
      </c>
      <c r="S1195" s="5"/>
    </row>
    <row r="1196" spans="1:19" x14ac:dyDescent="0.25">
      <c r="A1196" s="1" t="s">
        <v>1198</v>
      </c>
      <c r="B1196" t="s">
        <v>107</v>
      </c>
      <c r="C1196" t="s">
        <v>10</v>
      </c>
      <c r="D1196" t="s">
        <v>38</v>
      </c>
      <c r="E1196">
        <v>1190</v>
      </c>
      <c r="F1196" t="s">
        <v>21</v>
      </c>
      <c r="G1196" s="1">
        <f t="shared" si="126"/>
        <v>595</v>
      </c>
      <c r="H1196">
        <v>42</v>
      </c>
      <c r="I1196" s="1">
        <f t="shared" si="127"/>
        <v>49980</v>
      </c>
      <c r="J1196">
        <v>167</v>
      </c>
      <c r="K1196" s="1">
        <f t="shared" si="128"/>
        <v>99365</v>
      </c>
      <c r="L1196" s="1">
        <f>fact_events[[#This Row],[revenue_(before_promo)]]+fact_events[[#This Row],[revenue_(after_promo)]]</f>
        <v>149345</v>
      </c>
      <c r="M1196" s="1">
        <f t="shared" si="129"/>
        <v>125</v>
      </c>
      <c r="N1196" s="4">
        <f t="shared" si="130"/>
        <v>2.9761904761904763</v>
      </c>
      <c r="O1196" s="1">
        <f t="shared" si="131"/>
        <v>49385</v>
      </c>
      <c r="P1196" s="5">
        <f t="shared" si="132"/>
        <v>7.6447368421052628</v>
      </c>
      <c r="Q1196" s="1" t="str">
        <f>VLOOKUP(B1196,dim_stores[#All],2,FALSE)</f>
        <v>Coimbatore</v>
      </c>
      <c r="R1196" s="1" t="str">
        <f>VLOOKUP(D1196,dim_products[#All],3,FALSE)</f>
        <v>Home Care</v>
      </c>
      <c r="S1196" s="5"/>
    </row>
    <row r="1197" spans="1:19" x14ac:dyDescent="0.25">
      <c r="A1197" s="1" t="s">
        <v>1199</v>
      </c>
      <c r="B1197" t="s">
        <v>110</v>
      </c>
      <c r="C1197" t="s">
        <v>15</v>
      </c>
      <c r="D1197" t="s">
        <v>28</v>
      </c>
      <c r="E1197">
        <v>55</v>
      </c>
      <c r="F1197" t="s">
        <v>17</v>
      </c>
      <c r="G1197" s="1">
        <f t="shared" si="126"/>
        <v>41.25</v>
      </c>
      <c r="H1197">
        <v>119</v>
      </c>
      <c r="I1197" s="1">
        <f t="shared" si="127"/>
        <v>6545</v>
      </c>
      <c r="J1197">
        <v>107</v>
      </c>
      <c r="K1197" s="1">
        <f t="shared" si="128"/>
        <v>4413.75</v>
      </c>
      <c r="L1197" s="1">
        <f>fact_events[[#This Row],[revenue_(before_promo)]]+fact_events[[#This Row],[revenue_(after_promo)]]</f>
        <v>10958.75</v>
      </c>
      <c r="M1197" s="1">
        <f t="shared" si="129"/>
        <v>-12</v>
      </c>
      <c r="N1197" s="4">
        <f t="shared" si="130"/>
        <v>-0.10084033613445378</v>
      </c>
      <c r="O1197" s="1">
        <f t="shared" si="131"/>
        <v>-2131.25</v>
      </c>
      <c r="P1197" s="5">
        <f t="shared" si="132"/>
        <v>-0.32991486068111453</v>
      </c>
      <c r="Q1197" s="1" t="str">
        <f>VLOOKUP(B1197,dim_stores[#All],2,FALSE)</f>
        <v>Chennai</v>
      </c>
      <c r="R1197" s="1" t="str">
        <f>VLOOKUP(D1197,dim_products[#All],3,FALSE)</f>
        <v>Home Care</v>
      </c>
      <c r="S1197" s="5"/>
    </row>
    <row r="1198" spans="1:19" x14ac:dyDescent="0.25">
      <c r="A1198" s="1" t="s">
        <v>1200</v>
      </c>
      <c r="B1198" t="s">
        <v>139</v>
      </c>
      <c r="C1198" t="s">
        <v>15</v>
      </c>
      <c r="D1198" t="s">
        <v>35</v>
      </c>
      <c r="E1198">
        <v>350</v>
      </c>
      <c r="F1198" t="s">
        <v>21</v>
      </c>
      <c r="G1198" s="1">
        <f t="shared" si="126"/>
        <v>175</v>
      </c>
      <c r="H1198">
        <v>57</v>
      </c>
      <c r="I1198" s="1">
        <f t="shared" si="127"/>
        <v>19950</v>
      </c>
      <c r="J1198">
        <v>178</v>
      </c>
      <c r="K1198" s="1">
        <f t="shared" si="128"/>
        <v>31150</v>
      </c>
      <c r="L1198" s="1">
        <f>fact_events[[#This Row],[revenue_(before_promo)]]+fact_events[[#This Row],[revenue_(after_promo)]]</f>
        <v>51100</v>
      </c>
      <c r="M1198" s="1">
        <f t="shared" si="129"/>
        <v>121</v>
      </c>
      <c r="N1198" s="4">
        <f t="shared" si="130"/>
        <v>2.1228070175438596</v>
      </c>
      <c r="O1198" s="1">
        <f t="shared" si="131"/>
        <v>11200</v>
      </c>
      <c r="P1198" s="5">
        <f t="shared" si="132"/>
        <v>1.7337461300309598</v>
      </c>
      <c r="Q1198" s="1" t="str">
        <f>VLOOKUP(B1198,dim_stores[#All],2,FALSE)</f>
        <v>Visakhapatnam</v>
      </c>
      <c r="R1198" s="1" t="str">
        <f>VLOOKUP(D1198,dim_products[#All],3,FALSE)</f>
        <v>Home Appliances</v>
      </c>
      <c r="S1198" s="5"/>
    </row>
    <row r="1199" spans="1:19" x14ac:dyDescent="0.25">
      <c r="A1199" s="1" t="s">
        <v>1201</v>
      </c>
      <c r="B1199" t="s">
        <v>84</v>
      </c>
      <c r="C1199" t="s">
        <v>10</v>
      </c>
      <c r="D1199" t="s">
        <v>53</v>
      </c>
      <c r="E1199">
        <v>860</v>
      </c>
      <c r="F1199" t="s">
        <v>54</v>
      </c>
      <c r="G1199" s="1">
        <f t="shared" si="126"/>
        <v>576.19999999999993</v>
      </c>
      <c r="H1199">
        <v>595</v>
      </c>
      <c r="I1199" s="1">
        <f t="shared" si="127"/>
        <v>511700</v>
      </c>
      <c r="J1199">
        <v>886</v>
      </c>
      <c r="K1199" s="1">
        <f t="shared" si="128"/>
        <v>510513.19999999995</v>
      </c>
      <c r="L1199" s="1">
        <f>fact_events[[#This Row],[revenue_(before_promo)]]+fact_events[[#This Row],[revenue_(after_promo)]]</f>
        <v>1022213.2</v>
      </c>
      <c r="M1199" s="1">
        <f t="shared" si="129"/>
        <v>291</v>
      </c>
      <c r="N1199" s="4">
        <f t="shared" si="130"/>
        <v>0.48907563025210082</v>
      </c>
      <c r="O1199" s="1">
        <f t="shared" si="131"/>
        <v>-1186.8000000000466</v>
      </c>
      <c r="P1199" s="5">
        <f t="shared" si="132"/>
        <v>-0.18371517027864498</v>
      </c>
      <c r="Q1199" s="1" t="str">
        <f>VLOOKUP(B1199,dim_stores[#All],2,FALSE)</f>
        <v>Mysuru</v>
      </c>
      <c r="R1199" s="1" t="str">
        <f>VLOOKUP(D1199,dim_products[#All],3,FALSE)</f>
        <v>Grocery &amp; Staples</v>
      </c>
      <c r="S1199" s="5"/>
    </row>
    <row r="1200" spans="1:19" x14ac:dyDescent="0.25">
      <c r="A1200" s="1" t="s">
        <v>1202</v>
      </c>
      <c r="B1200" t="s">
        <v>193</v>
      </c>
      <c r="C1200" t="s">
        <v>15</v>
      </c>
      <c r="D1200" t="s">
        <v>11</v>
      </c>
      <c r="E1200">
        <v>190</v>
      </c>
      <c r="F1200" t="s">
        <v>12</v>
      </c>
      <c r="G1200" s="1">
        <f t="shared" si="126"/>
        <v>95</v>
      </c>
      <c r="H1200">
        <v>101</v>
      </c>
      <c r="I1200" s="1">
        <f t="shared" si="127"/>
        <v>19190</v>
      </c>
      <c r="J1200">
        <v>131</v>
      </c>
      <c r="K1200" s="1">
        <f t="shared" si="128"/>
        <v>12445</v>
      </c>
      <c r="L1200" s="1">
        <f>fact_events[[#This Row],[revenue_(before_promo)]]+fact_events[[#This Row],[revenue_(after_promo)]]</f>
        <v>31635</v>
      </c>
      <c r="M1200" s="1">
        <f t="shared" si="129"/>
        <v>30</v>
      </c>
      <c r="N1200" s="4">
        <f t="shared" si="130"/>
        <v>0.29702970297029702</v>
      </c>
      <c r="O1200" s="1">
        <f t="shared" si="131"/>
        <v>-6745</v>
      </c>
      <c r="P1200" s="5">
        <f t="shared" si="132"/>
        <v>-1.0441176470588236</v>
      </c>
      <c r="Q1200" s="1" t="str">
        <f>VLOOKUP(B1200,dim_stores[#All],2,FALSE)</f>
        <v>Bengaluru</v>
      </c>
      <c r="R1200" s="1" t="str">
        <f>VLOOKUP(D1200,dim_products[#All],3,FALSE)</f>
        <v>Personal Care</v>
      </c>
      <c r="S1200" s="5"/>
    </row>
    <row r="1201" spans="1:19" x14ac:dyDescent="0.25">
      <c r="A1201" s="1" t="s">
        <v>1203</v>
      </c>
      <c r="B1201" t="s">
        <v>19</v>
      </c>
      <c r="C1201" t="s">
        <v>15</v>
      </c>
      <c r="D1201" t="s">
        <v>51</v>
      </c>
      <c r="E1201">
        <v>290</v>
      </c>
      <c r="F1201" t="s">
        <v>17</v>
      </c>
      <c r="G1201" s="1">
        <f t="shared" si="126"/>
        <v>217.5</v>
      </c>
      <c r="H1201">
        <v>192</v>
      </c>
      <c r="I1201" s="1">
        <f t="shared" si="127"/>
        <v>55680</v>
      </c>
      <c r="J1201">
        <v>188</v>
      </c>
      <c r="K1201" s="1">
        <f t="shared" si="128"/>
        <v>40890</v>
      </c>
      <c r="L1201" s="1">
        <f>fact_events[[#This Row],[revenue_(before_promo)]]+fact_events[[#This Row],[revenue_(after_promo)]]</f>
        <v>96570</v>
      </c>
      <c r="M1201" s="1">
        <f t="shared" si="129"/>
        <v>-4</v>
      </c>
      <c r="N1201" s="4">
        <f t="shared" si="130"/>
        <v>-2.0833333333333332E-2</v>
      </c>
      <c r="O1201" s="1">
        <f t="shared" si="131"/>
        <v>-14790</v>
      </c>
      <c r="P1201" s="5">
        <f t="shared" si="132"/>
        <v>-2.2894736842105261</v>
      </c>
      <c r="Q1201" s="1" t="str">
        <f>VLOOKUP(B1201,dim_stores[#All],2,FALSE)</f>
        <v>Vijayawada</v>
      </c>
      <c r="R1201" s="1" t="str">
        <f>VLOOKUP(D1201,dim_products[#All],3,FALSE)</f>
        <v>Grocery &amp; Staples</v>
      </c>
      <c r="S1201" s="5"/>
    </row>
    <row r="1202" spans="1:19" x14ac:dyDescent="0.25">
      <c r="A1202" s="1" t="s">
        <v>1204</v>
      </c>
      <c r="B1202" t="s">
        <v>14</v>
      </c>
      <c r="C1202" t="s">
        <v>15</v>
      </c>
      <c r="D1202" t="s">
        <v>43</v>
      </c>
      <c r="E1202">
        <v>415</v>
      </c>
      <c r="F1202" t="s">
        <v>17</v>
      </c>
      <c r="G1202" s="1">
        <f t="shared" si="126"/>
        <v>311.25</v>
      </c>
      <c r="H1202">
        <v>78</v>
      </c>
      <c r="I1202" s="1">
        <f t="shared" si="127"/>
        <v>32370</v>
      </c>
      <c r="J1202">
        <v>62</v>
      </c>
      <c r="K1202" s="1">
        <f t="shared" si="128"/>
        <v>19297.5</v>
      </c>
      <c r="L1202" s="1">
        <f>fact_events[[#This Row],[revenue_(before_promo)]]+fact_events[[#This Row],[revenue_(after_promo)]]</f>
        <v>51667.5</v>
      </c>
      <c r="M1202" s="1">
        <f t="shared" si="129"/>
        <v>-16</v>
      </c>
      <c r="N1202" s="4">
        <f t="shared" si="130"/>
        <v>-0.20512820512820512</v>
      </c>
      <c r="O1202" s="1">
        <f t="shared" si="131"/>
        <v>-13072.5</v>
      </c>
      <c r="P1202" s="5">
        <f t="shared" si="132"/>
        <v>-2.0236068111455108</v>
      </c>
      <c r="Q1202" s="1" t="str">
        <f>VLOOKUP(B1202,dim_stores[#All],2,FALSE)</f>
        <v>Bengaluru</v>
      </c>
      <c r="R1202" s="1" t="str">
        <f>VLOOKUP(D1202,dim_products[#All],3,FALSE)</f>
        <v>Home Care</v>
      </c>
      <c r="S1202" s="5"/>
    </row>
    <row r="1203" spans="1:19" x14ac:dyDescent="0.25">
      <c r="A1203" s="1" t="s">
        <v>1205</v>
      </c>
      <c r="B1203" t="s">
        <v>207</v>
      </c>
      <c r="C1203" t="s">
        <v>10</v>
      </c>
      <c r="D1203" t="s">
        <v>16</v>
      </c>
      <c r="E1203">
        <v>200</v>
      </c>
      <c r="F1203" t="s">
        <v>21</v>
      </c>
      <c r="G1203" s="1">
        <f t="shared" si="126"/>
        <v>100</v>
      </c>
      <c r="H1203">
        <v>363</v>
      </c>
      <c r="I1203" s="1">
        <f t="shared" si="127"/>
        <v>72600</v>
      </c>
      <c r="J1203">
        <v>1408</v>
      </c>
      <c r="K1203" s="1">
        <f t="shared" si="128"/>
        <v>140800</v>
      </c>
      <c r="L1203" s="1">
        <f>fact_events[[#This Row],[revenue_(before_promo)]]+fact_events[[#This Row],[revenue_(after_promo)]]</f>
        <v>213400</v>
      </c>
      <c r="M1203" s="1">
        <f t="shared" si="129"/>
        <v>1045</v>
      </c>
      <c r="N1203" s="4">
        <f t="shared" si="130"/>
        <v>2.8787878787878789</v>
      </c>
      <c r="O1203" s="1">
        <f t="shared" si="131"/>
        <v>68200</v>
      </c>
      <c r="P1203" s="5">
        <f t="shared" si="132"/>
        <v>10.557275541795665</v>
      </c>
      <c r="Q1203" s="1" t="str">
        <f>VLOOKUP(B1203,dim_stores[#All],2,FALSE)</f>
        <v>Hyderabad</v>
      </c>
      <c r="R1203" s="1" t="str">
        <f>VLOOKUP(D1203,dim_products[#All],3,FALSE)</f>
        <v>Grocery &amp; Staples</v>
      </c>
      <c r="S1203" s="5"/>
    </row>
    <row r="1204" spans="1:19" x14ac:dyDescent="0.25">
      <c r="A1204" s="1" t="s">
        <v>1481</v>
      </c>
      <c r="B1204" t="s">
        <v>31</v>
      </c>
      <c r="C1204" t="s">
        <v>10</v>
      </c>
      <c r="D1204" t="s">
        <v>16</v>
      </c>
      <c r="E1204">
        <v>200</v>
      </c>
      <c r="F1204" t="s">
        <v>21</v>
      </c>
      <c r="G1204" s="1">
        <f t="shared" si="126"/>
        <v>100</v>
      </c>
      <c r="H1204">
        <v>192</v>
      </c>
      <c r="I1204" s="1">
        <f t="shared" si="127"/>
        <v>38400</v>
      </c>
      <c r="J1204">
        <v>754</v>
      </c>
      <c r="K1204" s="1">
        <f t="shared" si="128"/>
        <v>75400</v>
      </c>
      <c r="L1204" s="1">
        <f>fact_events[[#This Row],[revenue_(before_promo)]]+fact_events[[#This Row],[revenue_(after_promo)]]</f>
        <v>113800</v>
      </c>
      <c r="M1204" s="1">
        <f t="shared" si="129"/>
        <v>562</v>
      </c>
      <c r="N1204" s="4">
        <f t="shared" si="130"/>
        <v>2.9270833333333335</v>
      </c>
      <c r="O1204" s="1">
        <f t="shared" si="131"/>
        <v>37000</v>
      </c>
      <c r="P1204" s="5">
        <f t="shared" si="132"/>
        <v>5.7275541795665639</v>
      </c>
      <c r="Q1204" s="1" t="str">
        <f>VLOOKUP(B1204,dim_stores[#All],2,FALSE)</f>
        <v>Visakhapatnam</v>
      </c>
      <c r="R1204" s="1" t="str">
        <f>VLOOKUP(D1204,dim_products[#All],3,FALSE)</f>
        <v>Grocery &amp; Staples</v>
      </c>
      <c r="S1204" s="5"/>
    </row>
    <row r="1205" spans="1:19" x14ac:dyDescent="0.25">
      <c r="A1205" s="1" t="s">
        <v>1206</v>
      </c>
      <c r="B1205" t="s">
        <v>117</v>
      </c>
      <c r="C1205" t="s">
        <v>10</v>
      </c>
      <c r="D1205" t="s">
        <v>53</v>
      </c>
      <c r="E1205">
        <v>860</v>
      </c>
      <c r="F1205" t="s">
        <v>54</v>
      </c>
      <c r="G1205" s="1">
        <f t="shared" si="126"/>
        <v>576.19999999999993</v>
      </c>
      <c r="H1205">
        <v>237</v>
      </c>
      <c r="I1205" s="1">
        <f t="shared" si="127"/>
        <v>203820</v>
      </c>
      <c r="J1205">
        <v>327</v>
      </c>
      <c r="K1205" s="1">
        <f t="shared" si="128"/>
        <v>188417.39999999997</v>
      </c>
      <c r="L1205" s="1">
        <f>fact_events[[#This Row],[revenue_(before_promo)]]+fact_events[[#This Row],[revenue_(after_promo)]]</f>
        <v>392237.39999999997</v>
      </c>
      <c r="M1205" s="1">
        <f t="shared" si="129"/>
        <v>90</v>
      </c>
      <c r="N1205" s="4">
        <f t="shared" si="130"/>
        <v>0.379746835443038</v>
      </c>
      <c r="O1205" s="1">
        <f t="shared" si="131"/>
        <v>-15402.600000000035</v>
      </c>
      <c r="P1205" s="5">
        <f t="shared" si="132"/>
        <v>-2.3843034055727608</v>
      </c>
      <c r="Q1205" s="1" t="str">
        <f>VLOOKUP(B1205,dim_stores[#All],2,FALSE)</f>
        <v>Mangalore</v>
      </c>
      <c r="R1205" s="1" t="str">
        <f>VLOOKUP(D1205,dim_products[#All],3,FALSE)</f>
        <v>Grocery &amp; Staples</v>
      </c>
      <c r="S1205" s="5"/>
    </row>
    <row r="1206" spans="1:19" x14ac:dyDescent="0.25">
      <c r="A1206" s="1" t="s">
        <v>1207</v>
      </c>
      <c r="B1206" t="s">
        <v>37</v>
      </c>
      <c r="C1206" t="s">
        <v>10</v>
      </c>
      <c r="D1206" t="s">
        <v>68</v>
      </c>
      <c r="E1206">
        <v>1020</v>
      </c>
      <c r="F1206" t="s">
        <v>21</v>
      </c>
      <c r="G1206" s="1">
        <f t="shared" si="126"/>
        <v>510</v>
      </c>
      <c r="H1206">
        <v>93</v>
      </c>
      <c r="I1206" s="1">
        <f t="shared" si="127"/>
        <v>94860</v>
      </c>
      <c r="J1206">
        <v>234</v>
      </c>
      <c r="K1206" s="1">
        <f t="shared" si="128"/>
        <v>119340</v>
      </c>
      <c r="L1206" s="1">
        <f>fact_events[[#This Row],[revenue_(before_promo)]]+fact_events[[#This Row],[revenue_(after_promo)]]</f>
        <v>214200</v>
      </c>
      <c r="M1206" s="1">
        <f t="shared" si="129"/>
        <v>141</v>
      </c>
      <c r="N1206" s="4">
        <f t="shared" si="130"/>
        <v>1.5161290322580645</v>
      </c>
      <c r="O1206" s="1">
        <f t="shared" si="131"/>
        <v>24480</v>
      </c>
      <c r="P1206" s="5">
        <f t="shared" si="132"/>
        <v>3.7894736842105261</v>
      </c>
      <c r="Q1206" s="1" t="str">
        <f>VLOOKUP(B1206,dim_stores[#All],2,FALSE)</f>
        <v>Coimbatore</v>
      </c>
      <c r="R1206" s="1" t="str">
        <f>VLOOKUP(D1206,dim_products[#All],3,FALSE)</f>
        <v>Home Appliances</v>
      </c>
      <c r="S1206" s="5"/>
    </row>
    <row r="1207" spans="1:19" x14ac:dyDescent="0.25">
      <c r="A1207" s="1" t="s">
        <v>1208</v>
      </c>
      <c r="B1207" t="s">
        <v>78</v>
      </c>
      <c r="C1207" t="s">
        <v>10</v>
      </c>
      <c r="D1207" t="s">
        <v>24</v>
      </c>
      <c r="E1207">
        <v>3000</v>
      </c>
      <c r="F1207" t="s">
        <v>25</v>
      </c>
      <c r="G1207" s="1">
        <f t="shared" si="126"/>
        <v>2500</v>
      </c>
      <c r="H1207">
        <v>105</v>
      </c>
      <c r="I1207" s="1">
        <f t="shared" si="127"/>
        <v>315000</v>
      </c>
      <c r="J1207">
        <v>173</v>
      </c>
      <c r="K1207" s="1">
        <f t="shared" si="128"/>
        <v>432500</v>
      </c>
      <c r="L1207" s="1">
        <f>fact_events[[#This Row],[revenue_(before_promo)]]+fact_events[[#This Row],[revenue_(after_promo)]]</f>
        <v>747500</v>
      </c>
      <c r="M1207" s="1">
        <f t="shared" si="129"/>
        <v>68</v>
      </c>
      <c r="N1207" s="4">
        <f t="shared" si="130"/>
        <v>0.64761904761904765</v>
      </c>
      <c r="O1207" s="1">
        <f t="shared" si="131"/>
        <v>117500</v>
      </c>
      <c r="P1207" s="5">
        <f t="shared" si="132"/>
        <v>18.188854489164086</v>
      </c>
      <c r="Q1207" s="1" t="str">
        <f>VLOOKUP(B1207,dim_stores[#All],2,FALSE)</f>
        <v>Mysuru</v>
      </c>
      <c r="R1207" s="1" t="str">
        <f>VLOOKUP(D1207,dim_products[#All],3,FALSE)</f>
        <v>Combo1</v>
      </c>
      <c r="S1207" s="5"/>
    </row>
    <row r="1208" spans="1:19" x14ac:dyDescent="0.25">
      <c r="A1208" s="1" t="s">
        <v>1209</v>
      </c>
      <c r="B1208" t="s">
        <v>115</v>
      </c>
      <c r="C1208" t="s">
        <v>15</v>
      </c>
      <c r="D1208" t="s">
        <v>24</v>
      </c>
      <c r="E1208">
        <v>3000</v>
      </c>
      <c r="F1208" t="s">
        <v>25</v>
      </c>
      <c r="G1208" s="1">
        <f t="shared" si="126"/>
        <v>2500</v>
      </c>
      <c r="H1208">
        <v>358</v>
      </c>
      <c r="I1208" s="1">
        <f t="shared" si="127"/>
        <v>1074000</v>
      </c>
      <c r="J1208">
        <v>1070</v>
      </c>
      <c r="K1208" s="1">
        <f t="shared" si="128"/>
        <v>2675000</v>
      </c>
      <c r="L1208" s="1">
        <f>fact_events[[#This Row],[revenue_(before_promo)]]+fact_events[[#This Row],[revenue_(after_promo)]]</f>
        <v>3749000</v>
      </c>
      <c r="M1208" s="1">
        <f t="shared" si="129"/>
        <v>712</v>
      </c>
      <c r="N1208" s="4">
        <f t="shared" si="130"/>
        <v>1.988826815642458</v>
      </c>
      <c r="O1208" s="1">
        <f t="shared" si="131"/>
        <v>1601000</v>
      </c>
      <c r="P1208" s="5">
        <f t="shared" si="132"/>
        <v>247.83281733746131</v>
      </c>
      <c r="Q1208" s="1" t="str">
        <f>VLOOKUP(B1208,dim_stores[#All],2,FALSE)</f>
        <v>Bengaluru</v>
      </c>
      <c r="R1208" s="1" t="str">
        <f>VLOOKUP(D1208,dim_products[#All],3,FALSE)</f>
        <v>Combo1</v>
      </c>
      <c r="S1208" s="5"/>
    </row>
    <row r="1209" spans="1:19" x14ac:dyDescent="0.25">
      <c r="A1209" s="1" t="s">
        <v>1210</v>
      </c>
      <c r="B1209" t="s">
        <v>63</v>
      </c>
      <c r="C1209" t="s">
        <v>15</v>
      </c>
      <c r="D1209" t="s">
        <v>48</v>
      </c>
      <c r="E1209">
        <v>62</v>
      </c>
      <c r="F1209" t="s">
        <v>12</v>
      </c>
      <c r="G1209" s="1">
        <f t="shared" si="126"/>
        <v>31</v>
      </c>
      <c r="H1209">
        <v>91</v>
      </c>
      <c r="I1209" s="1">
        <f t="shared" si="127"/>
        <v>5642</v>
      </c>
      <c r="J1209">
        <v>113</v>
      </c>
      <c r="K1209" s="1">
        <f t="shared" si="128"/>
        <v>3503</v>
      </c>
      <c r="L1209" s="1">
        <f>fact_events[[#This Row],[revenue_(before_promo)]]+fact_events[[#This Row],[revenue_(after_promo)]]</f>
        <v>9145</v>
      </c>
      <c r="M1209" s="1">
        <f t="shared" si="129"/>
        <v>22</v>
      </c>
      <c r="N1209" s="4">
        <f t="shared" si="130"/>
        <v>0.24175824175824176</v>
      </c>
      <c r="O1209" s="1">
        <f t="shared" si="131"/>
        <v>-2139</v>
      </c>
      <c r="P1209" s="5">
        <f t="shared" si="132"/>
        <v>-0.33111455108359134</v>
      </c>
      <c r="Q1209" s="1" t="str">
        <f>VLOOKUP(B1209,dim_stores[#All],2,FALSE)</f>
        <v>Visakhapatnam</v>
      </c>
      <c r="R1209" s="1" t="str">
        <f>VLOOKUP(D1209,dim_products[#All],3,FALSE)</f>
        <v>Personal Care</v>
      </c>
      <c r="S1209" s="5"/>
    </row>
    <row r="1210" spans="1:19" x14ac:dyDescent="0.25">
      <c r="A1210" s="1" t="s">
        <v>1211</v>
      </c>
      <c r="B1210" t="s">
        <v>23</v>
      </c>
      <c r="C1210" t="s">
        <v>10</v>
      </c>
      <c r="D1210" t="s">
        <v>43</v>
      </c>
      <c r="E1210">
        <v>415</v>
      </c>
      <c r="F1210" t="s">
        <v>17</v>
      </c>
      <c r="G1210" s="1">
        <f t="shared" si="126"/>
        <v>311.25</v>
      </c>
      <c r="H1210">
        <v>21</v>
      </c>
      <c r="I1210" s="1">
        <f t="shared" si="127"/>
        <v>8715</v>
      </c>
      <c r="J1210">
        <v>15</v>
      </c>
      <c r="K1210" s="1">
        <f t="shared" si="128"/>
        <v>4668.75</v>
      </c>
      <c r="L1210" s="1">
        <f>fact_events[[#This Row],[revenue_(before_promo)]]+fact_events[[#This Row],[revenue_(after_promo)]]</f>
        <v>13383.75</v>
      </c>
      <c r="M1210" s="1">
        <f t="shared" si="129"/>
        <v>-6</v>
      </c>
      <c r="N1210" s="4">
        <f t="shared" si="130"/>
        <v>-0.2857142857142857</v>
      </c>
      <c r="O1210" s="1">
        <f t="shared" si="131"/>
        <v>-4046.25</v>
      </c>
      <c r="P1210" s="5">
        <f t="shared" si="132"/>
        <v>-0.62635448916408665</v>
      </c>
      <c r="Q1210" s="1" t="str">
        <f>VLOOKUP(B1210,dim_stores[#All],2,FALSE)</f>
        <v>Coimbatore</v>
      </c>
      <c r="R1210" s="1" t="str">
        <f>VLOOKUP(D1210,dim_products[#All],3,FALSE)</f>
        <v>Home Care</v>
      </c>
      <c r="S1210" s="5"/>
    </row>
    <row r="1211" spans="1:19" x14ac:dyDescent="0.25">
      <c r="A1211" s="1" t="s">
        <v>1212</v>
      </c>
      <c r="B1211" t="s">
        <v>65</v>
      </c>
      <c r="C1211" t="s">
        <v>15</v>
      </c>
      <c r="D1211" t="s">
        <v>68</v>
      </c>
      <c r="E1211">
        <v>1020</v>
      </c>
      <c r="F1211" t="s">
        <v>21</v>
      </c>
      <c r="G1211" s="1">
        <f t="shared" si="126"/>
        <v>510</v>
      </c>
      <c r="H1211">
        <v>54</v>
      </c>
      <c r="I1211" s="1">
        <f t="shared" si="127"/>
        <v>55080</v>
      </c>
      <c r="J1211">
        <v>183</v>
      </c>
      <c r="K1211" s="1">
        <f t="shared" si="128"/>
        <v>93330</v>
      </c>
      <c r="L1211" s="1">
        <f>fact_events[[#This Row],[revenue_(before_promo)]]+fact_events[[#This Row],[revenue_(after_promo)]]</f>
        <v>148410</v>
      </c>
      <c r="M1211" s="1">
        <f t="shared" si="129"/>
        <v>129</v>
      </c>
      <c r="N1211" s="4">
        <f t="shared" si="130"/>
        <v>2.3888888888888888</v>
      </c>
      <c r="O1211" s="1">
        <f t="shared" si="131"/>
        <v>38250</v>
      </c>
      <c r="P1211" s="5">
        <f t="shared" si="132"/>
        <v>5.9210526315789478</v>
      </c>
      <c r="Q1211" s="1" t="str">
        <f>VLOOKUP(B1211,dim_stores[#All],2,FALSE)</f>
        <v>Hyderabad</v>
      </c>
      <c r="R1211" s="1" t="str">
        <f>VLOOKUP(D1211,dim_products[#All],3,FALSE)</f>
        <v>Home Appliances</v>
      </c>
      <c r="S1211" s="5"/>
    </row>
    <row r="1212" spans="1:19" x14ac:dyDescent="0.25">
      <c r="A1212" s="1" t="s">
        <v>1213</v>
      </c>
      <c r="B1212" t="s">
        <v>207</v>
      </c>
      <c r="C1212" t="s">
        <v>15</v>
      </c>
      <c r="D1212" t="s">
        <v>85</v>
      </c>
      <c r="E1212">
        <v>110</v>
      </c>
      <c r="F1212" t="s">
        <v>12</v>
      </c>
      <c r="G1212" s="1">
        <f t="shared" si="126"/>
        <v>55</v>
      </c>
      <c r="H1212">
        <v>77</v>
      </c>
      <c r="I1212" s="1">
        <f t="shared" si="127"/>
        <v>8470</v>
      </c>
      <c r="J1212">
        <v>113</v>
      </c>
      <c r="K1212" s="1">
        <f t="shared" si="128"/>
        <v>6215</v>
      </c>
      <c r="L1212" s="1">
        <f>fact_events[[#This Row],[revenue_(before_promo)]]+fact_events[[#This Row],[revenue_(after_promo)]]</f>
        <v>14685</v>
      </c>
      <c r="M1212" s="1">
        <f t="shared" si="129"/>
        <v>36</v>
      </c>
      <c r="N1212" s="4">
        <f t="shared" si="130"/>
        <v>0.46753246753246752</v>
      </c>
      <c r="O1212" s="1">
        <f t="shared" si="131"/>
        <v>-2255</v>
      </c>
      <c r="P1212" s="5">
        <f t="shared" si="132"/>
        <v>-0.34907120743034054</v>
      </c>
      <c r="Q1212" s="1" t="str">
        <f>VLOOKUP(B1212,dim_stores[#All],2,FALSE)</f>
        <v>Hyderabad</v>
      </c>
      <c r="R1212" s="1" t="str">
        <f>VLOOKUP(D1212,dim_products[#All],3,FALSE)</f>
        <v>Personal Care</v>
      </c>
      <c r="S1212" s="5"/>
    </row>
    <row r="1213" spans="1:19" x14ac:dyDescent="0.25">
      <c r="A1213" s="1" t="s">
        <v>1214</v>
      </c>
      <c r="B1213" t="s">
        <v>75</v>
      </c>
      <c r="C1213" t="s">
        <v>15</v>
      </c>
      <c r="D1213" t="s">
        <v>20</v>
      </c>
      <c r="E1213">
        <v>300</v>
      </c>
      <c r="F1213" t="s">
        <v>21</v>
      </c>
      <c r="G1213" s="1">
        <f t="shared" si="126"/>
        <v>150</v>
      </c>
      <c r="H1213">
        <v>47</v>
      </c>
      <c r="I1213" s="1">
        <f t="shared" si="127"/>
        <v>14100</v>
      </c>
      <c r="J1213">
        <v>162</v>
      </c>
      <c r="K1213" s="1">
        <f t="shared" si="128"/>
        <v>24300</v>
      </c>
      <c r="L1213" s="1">
        <f>fact_events[[#This Row],[revenue_(before_promo)]]+fact_events[[#This Row],[revenue_(after_promo)]]</f>
        <v>38400</v>
      </c>
      <c r="M1213" s="1">
        <f t="shared" si="129"/>
        <v>115</v>
      </c>
      <c r="N1213" s="4">
        <f t="shared" si="130"/>
        <v>2.4468085106382977</v>
      </c>
      <c r="O1213" s="1">
        <f t="shared" si="131"/>
        <v>10200</v>
      </c>
      <c r="P1213" s="5">
        <f t="shared" si="132"/>
        <v>1.5789473684210527</v>
      </c>
      <c r="Q1213" s="1" t="str">
        <f>VLOOKUP(B1213,dim_stores[#All],2,FALSE)</f>
        <v>Madurai</v>
      </c>
      <c r="R1213" s="1" t="str">
        <f>VLOOKUP(D1213,dim_products[#All],3,FALSE)</f>
        <v>Home Care</v>
      </c>
      <c r="S1213" s="5"/>
    </row>
    <row r="1214" spans="1:19" x14ac:dyDescent="0.25">
      <c r="A1214" s="1" t="s">
        <v>1215</v>
      </c>
      <c r="B1214" t="s">
        <v>161</v>
      </c>
      <c r="C1214" t="s">
        <v>15</v>
      </c>
      <c r="D1214" t="s">
        <v>53</v>
      </c>
      <c r="E1214">
        <v>860</v>
      </c>
      <c r="F1214" t="s">
        <v>54</v>
      </c>
      <c r="G1214" s="1">
        <f t="shared" si="126"/>
        <v>576.19999999999993</v>
      </c>
      <c r="H1214">
        <v>336</v>
      </c>
      <c r="I1214" s="1">
        <f t="shared" si="127"/>
        <v>288960</v>
      </c>
      <c r="J1214">
        <v>507</v>
      </c>
      <c r="K1214" s="1">
        <f t="shared" si="128"/>
        <v>292133.39999999997</v>
      </c>
      <c r="L1214" s="1">
        <f>fact_events[[#This Row],[revenue_(before_promo)]]+fact_events[[#This Row],[revenue_(after_promo)]]</f>
        <v>581093.39999999991</v>
      </c>
      <c r="M1214" s="1">
        <f t="shared" si="129"/>
        <v>171</v>
      </c>
      <c r="N1214" s="4">
        <f t="shared" si="130"/>
        <v>0.5089285714285714</v>
      </c>
      <c r="O1214" s="1">
        <f t="shared" si="131"/>
        <v>3173.3999999999651</v>
      </c>
      <c r="P1214" s="5">
        <f t="shared" si="132"/>
        <v>0.49123839009287384</v>
      </c>
      <c r="Q1214" s="1" t="str">
        <f>VLOOKUP(B1214,dim_stores[#All],2,FALSE)</f>
        <v>Chennai</v>
      </c>
      <c r="R1214" s="1" t="str">
        <f>VLOOKUP(D1214,dim_products[#All],3,FALSE)</f>
        <v>Grocery &amp; Staples</v>
      </c>
      <c r="S1214" s="5"/>
    </row>
    <row r="1215" spans="1:19" x14ac:dyDescent="0.25">
      <c r="A1215" s="1" t="s">
        <v>1216</v>
      </c>
      <c r="B1215" t="s">
        <v>161</v>
      </c>
      <c r="C1215" t="s">
        <v>15</v>
      </c>
      <c r="D1215" t="s">
        <v>20</v>
      </c>
      <c r="E1215">
        <v>300</v>
      </c>
      <c r="F1215" t="s">
        <v>21</v>
      </c>
      <c r="G1215" s="1">
        <f t="shared" si="126"/>
        <v>150</v>
      </c>
      <c r="H1215">
        <v>71</v>
      </c>
      <c r="I1215" s="1">
        <f t="shared" si="127"/>
        <v>21300</v>
      </c>
      <c r="J1215">
        <v>282</v>
      </c>
      <c r="K1215" s="1">
        <f t="shared" si="128"/>
        <v>42300</v>
      </c>
      <c r="L1215" s="1">
        <f>fact_events[[#This Row],[revenue_(before_promo)]]+fact_events[[#This Row],[revenue_(after_promo)]]</f>
        <v>63600</v>
      </c>
      <c r="M1215" s="1">
        <f t="shared" si="129"/>
        <v>211</v>
      </c>
      <c r="N1215" s="4">
        <f t="shared" si="130"/>
        <v>2.971830985915493</v>
      </c>
      <c r="O1215" s="1">
        <f t="shared" si="131"/>
        <v>21000</v>
      </c>
      <c r="P1215" s="5">
        <f t="shared" si="132"/>
        <v>3.2507739938080493</v>
      </c>
      <c r="Q1215" s="1" t="str">
        <f>VLOOKUP(B1215,dim_stores[#All],2,FALSE)</f>
        <v>Chennai</v>
      </c>
      <c r="R1215" s="1" t="str">
        <f>VLOOKUP(D1215,dim_products[#All],3,FALSE)</f>
        <v>Home Care</v>
      </c>
      <c r="S1215" s="5"/>
    </row>
    <row r="1216" spans="1:19" x14ac:dyDescent="0.25">
      <c r="A1216" s="1" t="s">
        <v>1217</v>
      </c>
      <c r="B1216" t="s">
        <v>96</v>
      </c>
      <c r="C1216" t="s">
        <v>15</v>
      </c>
      <c r="D1216" t="s">
        <v>24</v>
      </c>
      <c r="E1216">
        <v>3000</v>
      </c>
      <c r="F1216" t="s">
        <v>25</v>
      </c>
      <c r="G1216" s="1">
        <f t="shared" si="126"/>
        <v>2500</v>
      </c>
      <c r="H1216">
        <v>416</v>
      </c>
      <c r="I1216" s="1">
        <f t="shared" si="127"/>
        <v>1248000</v>
      </c>
      <c r="J1216">
        <v>1472</v>
      </c>
      <c r="K1216" s="1">
        <f t="shared" si="128"/>
        <v>3680000</v>
      </c>
      <c r="L1216" s="1">
        <f>fact_events[[#This Row],[revenue_(before_promo)]]+fact_events[[#This Row],[revenue_(after_promo)]]</f>
        <v>4928000</v>
      </c>
      <c r="M1216" s="1">
        <f t="shared" si="129"/>
        <v>1056</v>
      </c>
      <c r="N1216" s="4">
        <f t="shared" si="130"/>
        <v>2.5384615384615383</v>
      </c>
      <c r="O1216" s="1">
        <f t="shared" si="131"/>
        <v>2432000</v>
      </c>
      <c r="P1216" s="5">
        <f t="shared" si="132"/>
        <v>376.47058823529414</v>
      </c>
      <c r="Q1216" s="1" t="str">
        <f>VLOOKUP(B1216,dim_stores[#All],2,FALSE)</f>
        <v>Mysuru</v>
      </c>
      <c r="R1216" s="1" t="str">
        <f>VLOOKUP(D1216,dim_products[#All],3,FALSE)</f>
        <v>Combo1</v>
      </c>
      <c r="S1216" s="5"/>
    </row>
    <row r="1217" spans="1:19" x14ac:dyDescent="0.25">
      <c r="A1217" s="1" t="s">
        <v>1218</v>
      </c>
      <c r="B1217" t="s">
        <v>19</v>
      </c>
      <c r="C1217" t="s">
        <v>15</v>
      </c>
      <c r="D1217" t="s">
        <v>68</v>
      </c>
      <c r="E1217">
        <v>1020</v>
      </c>
      <c r="F1217" t="s">
        <v>21</v>
      </c>
      <c r="G1217" s="1">
        <f t="shared" si="126"/>
        <v>510</v>
      </c>
      <c r="H1217">
        <v>28</v>
      </c>
      <c r="I1217" s="1">
        <f t="shared" si="127"/>
        <v>28560</v>
      </c>
      <c r="J1217">
        <v>92</v>
      </c>
      <c r="K1217" s="1">
        <f t="shared" si="128"/>
        <v>46920</v>
      </c>
      <c r="L1217" s="1">
        <f>fact_events[[#This Row],[revenue_(before_promo)]]+fact_events[[#This Row],[revenue_(after_promo)]]</f>
        <v>75480</v>
      </c>
      <c r="M1217" s="1">
        <f t="shared" si="129"/>
        <v>64</v>
      </c>
      <c r="N1217" s="4">
        <f t="shared" si="130"/>
        <v>2.2857142857142856</v>
      </c>
      <c r="O1217" s="1">
        <f t="shared" si="131"/>
        <v>18360</v>
      </c>
      <c r="P1217" s="5">
        <f t="shared" si="132"/>
        <v>2.8421052631578947</v>
      </c>
      <c r="Q1217" s="1" t="str">
        <f>VLOOKUP(B1217,dim_stores[#All],2,FALSE)</f>
        <v>Vijayawada</v>
      </c>
      <c r="R1217" s="1" t="str">
        <f>VLOOKUP(D1217,dim_products[#All],3,FALSE)</f>
        <v>Home Appliances</v>
      </c>
      <c r="S1217" s="5"/>
    </row>
    <row r="1218" spans="1:19" x14ac:dyDescent="0.25">
      <c r="A1218" s="1" t="s">
        <v>1219</v>
      </c>
      <c r="B1218" t="s">
        <v>117</v>
      </c>
      <c r="C1218" t="s">
        <v>10</v>
      </c>
      <c r="D1218" t="s">
        <v>28</v>
      </c>
      <c r="E1218">
        <v>55</v>
      </c>
      <c r="F1218" t="s">
        <v>17</v>
      </c>
      <c r="G1218" s="1">
        <f t="shared" ref="G1218:G1281" si="133">IF(F1218="25% OFF", E1218*(1-0.25),IF(F1218="50% OFF", E1218*(1-0.5),IF(F1218="33% OFF", E1218*(1-0.33),IF(F1218="500 CAshback", E1218-500,IF(F1218="BOGOF", E1218/2,E1218)))))</f>
        <v>41.25</v>
      </c>
      <c r="H1218">
        <v>13</v>
      </c>
      <c r="I1218" s="1">
        <f t="shared" ref="I1218:I1281" si="134">E1218*H1218</f>
        <v>715</v>
      </c>
      <c r="J1218">
        <v>10</v>
      </c>
      <c r="K1218" s="1">
        <f t="shared" ref="K1218:K1281" si="135">J1218*G1218</f>
        <v>412.5</v>
      </c>
      <c r="L1218" s="1">
        <f>fact_events[[#This Row],[revenue_(before_promo)]]+fact_events[[#This Row],[revenue_(after_promo)]]</f>
        <v>1127.5</v>
      </c>
      <c r="M1218" s="1">
        <f t="shared" ref="M1218:M1281" si="136">J1218-H1218</f>
        <v>-3</v>
      </c>
      <c r="N1218" s="4">
        <f t="shared" ref="N1218:N1281" si="137">M1218/H1218</f>
        <v>-0.23076923076923078</v>
      </c>
      <c r="O1218" s="1">
        <f t="shared" ref="O1218:O1281" si="138">K1218-I1218</f>
        <v>-302.5</v>
      </c>
      <c r="P1218" s="5">
        <f t="shared" ref="P1218:P1281" si="139">O1218/6460</f>
        <v>-4.6826625386996903E-2</v>
      </c>
      <c r="Q1218" s="1" t="str">
        <f>VLOOKUP(B1218,dim_stores[#All],2,FALSE)</f>
        <v>Mangalore</v>
      </c>
      <c r="R1218" s="1" t="str">
        <f>VLOOKUP(D1218,dim_products[#All],3,FALSE)</f>
        <v>Home Care</v>
      </c>
      <c r="S1218" s="5"/>
    </row>
    <row r="1219" spans="1:19" x14ac:dyDescent="0.25">
      <c r="A1219" s="1" t="s">
        <v>1220</v>
      </c>
      <c r="B1219" t="s">
        <v>45</v>
      </c>
      <c r="C1219" t="s">
        <v>10</v>
      </c>
      <c r="D1219" t="s">
        <v>53</v>
      </c>
      <c r="E1219">
        <v>860</v>
      </c>
      <c r="F1219" t="s">
        <v>54</v>
      </c>
      <c r="G1219" s="1">
        <f t="shared" si="133"/>
        <v>576.19999999999993</v>
      </c>
      <c r="H1219">
        <v>454</v>
      </c>
      <c r="I1219" s="1">
        <f t="shared" si="134"/>
        <v>390440</v>
      </c>
      <c r="J1219">
        <v>644</v>
      </c>
      <c r="K1219" s="1">
        <f t="shared" si="135"/>
        <v>371072.79999999993</v>
      </c>
      <c r="L1219" s="1">
        <f>fact_events[[#This Row],[revenue_(before_promo)]]+fact_events[[#This Row],[revenue_(after_promo)]]</f>
        <v>761512.79999999993</v>
      </c>
      <c r="M1219" s="1">
        <f t="shared" si="136"/>
        <v>190</v>
      </c>
      <c r="N1219" s="4">
        <f t="shared" si="137"/>
        <v>0.41850220264317178</v>
      </c>
      <c r="O1219" s="1">
        <f t="shared" si="138"/>
        <v>-19367.20000000007</v>
      </c>
      <c r="P1219" s="5">
        <f t="shared" si="139"/>
        <v>-2.998018575851404</v>
      </c>
      <c r="Q1219" s="1" t="str">
        <f>VLOOKUP(B1219,dim_stores[#All],2,FALSE)</f>
        <v>Hyderabad</v>
      </c>
      <c r="R1219" s="1" t="str">
        <f>VLOOKUP(D1219,dim_products[#All],3,FALSE)</f>
        <v>Grocery &amp; Staples</v>
      </c>
      <c r="S1219" s="5"/>
    </row>
    <row r="1220" spans="1:19" x14ac:dyDescent="0.25">
      <c r="A1220" s="1" t="s">
        <v>1221</v>
      </c>
      <c r="B1220" t="s">
        <v>34</v>
      </c>
      <c r="C1220" t="s">
        <v>10</v>
      </c>
      <c r="D1220" t="s">
        <v>24</v>
      </c>
      <c r="E1220">
        <v>3000</v>
      </c>
      <c r="F1220" t="s">
        <v>25</v>
      </c>
      <c r="G1220" s="1">
        <f t="shared" si="133"/>
        <v>2500</v>
      </c>
      <c r="H1220">
        <v>118</v>
      </c>
      <c r="I1220" s="1">
        <f t="shared" si="134"/>
        <v>354000</v>
      </c>
      <c r="J1220">
        <v>253</v>
      </c>
      <c r="K1220" s="1">
        <f t="shared" si="135"/>
        <v>632500</v>
      </c>
      <c r="L1220" s="1">
        <f>fact_events[[#This Row],[revenue_(before_promo)]]+fact_events[[#This Row],[revenue_(after_promo)]]</f>
        <v>986500</v>
      </c>
      <c r="M1220" s="1">
        <f t="shared" si="136"/>
        <v>135</v>
      </c>
      <c r="N1220" s="4">
        <f t="shared" si="137"/>
        <v>1.1440677966101696</v>
      </c>
      <c r="O1220" s="1">
        <f t="shared" si="138"/>
        <v>278500</v>
      </c>
      <c r="P1220" s="5">
        <f t="shared" si="139"/>
        <v>43.111455108359131</v>
      </c>
      <c r="Q1220" s="1" t="str">
        <f>VLOOKUP(B1220,dim_stores[#All],2,FALSE)</f>
        <v>Hyderabad</v>
      </c>
      <c r="R1220" s="1" t="str">
        <f>VLOOKUP(D1220,dim_products[#All],3,FALSE)</f>
        <v>Combo1</v>
      </c>
      <c r="S1220" s="5"/>
    </row>
    <row r="1221" spans="1:19" x14ac:dyDescent="0.25">
      <c r="A1221" s="1" t="s">
        <v>1222</v>
      </c>
      <c r="B1221" t="s">
        <v>27</v>
      </c>
      <c r="C1221" t="s">
        <v>10</v>
      </c>
      <c r="D1221" t="s">
        <v>51</v>
      </c>
      <c r="E1221">
        <v>370</v>
      </c>
      <c r="F1221" t="s">
        <v>21</v>
      </c>
      <c r="G1221" s="1">
        <f t="shared" si="133"/>
        <v>185</v>
      </c>
      <c r="H1221">
        <v>402</v>
      </c>
      <c r="I1221" s="1">
        <f t="shared" si="134"/>
        <v>148740</v>
      </c>
      <c r="J1221">
        <v>1652</v>
      </c>
      <c r="K1221" s="1">
        <f t="shared" si="135"/>
        <v>305620</v>
      </c>
      <c r="L1221" s="1">
        <f>fact_events[[#This Row],[revenue_(before_promo)]]+fact_events[[#This Row],[revenue_(after_promo)]]</f>
        <v>454360</v>
      </c>
      <c r="M1221" s="1">
        <f t="shared" si="136"/>
        <v>1250</v>
      </c>
      <c r="N1221" s="4">
        <f t="shared" si="137"/>
        <v>3.1094527363184081</v>
      </c>
      <c r="O1221" s="1">
        <f t="shared" si="138"/>
        <v>156880</v>
      </c>
      <c r="P1221" s="5">
        <f t="shared" si="139"/>
        <v>24.284829721362229</v>
      </c>
      <c r="Q1221" s="1" t="str">
        <f>VLOOKUP(B1221,dim_stores[#All],2,FALSE)</f>
        <v>Bengaluru</v>
      </c>
      <c r="R1221" s="1" t="str">
        <f>VLOOKUP(D1221,dim_products[#All],3,FALSE)</f>
        <v>Grocery &amp; Staples</v>
      </c>
      <c r="S1221" s="5"/>
    </row>
    <row r="1222" spans="1:19" x14ac:dyDescent="0.25">
      <c r="A1222" s="1" t="s">
        <v>1223</v>
      </c>
      <c r="B1222" t="s">
        <v>103</v>
      </c>
      <c r="C1222" t="s">
        <v>10</v>
      </c>
      <c r="D1222" t="s">
        <v>20</v>
      </c>
      <c r="E1222">
        <v>300</v>
      </c>
      <c r="F1222" t="s">
        <v>21</v>
      </c>
      <c r="G1222" s="1">
        <f t="shared" si="133"/>
        <v>150</v>
      </c>
      <c r="H1222">
        <v>51</v>
      </c>
      <c r="I1222" s="1">
        <f t="shared" si="134"/>
        <v>15300</v>
      </c>
      <c r="J1222">
        <v>140</v>
      </c>
      <c r="K1222" s="1">
        <f t="shared" si="135"/>
        <v>21000</v>
      </c>
      <c r="L1222" s="1">
        <f>fact_events[[#This Row],[revenue_(before_promo)]]+fact_events[[#This Row],[revenue_(after_promo)]]</f>
        <v>36300</v>
      </c>
      <c r="M1222" s="1">
        <f t="shared" si="136"/>
        <v>89</v>
      </c>
      <c r="N1222" s="4">
        <f t="shared" si="137"/>
        <v>1.7450980392156863</v>
      </c>
      <c r="O1222" s="1">
        <f t="shared" si="138"/>
        <v>5700</v>
      </c>
      <c r="P1222" s="5">
        <f t="shared" si="139"/>
        <v>0.88235294117647056</v>
      </c>
      <c r="Q1222" s="1" t="str">
        <f>VLOOKUP(B1222,dim_stores[#All],2,FALSE)</f>
        <v>Hyderabad</v>
      </c>
      <c r="R1222" s="1" t="str">
        <f>VLOOKUP(D1222,dim_products[#All],3,FALSE)</f>
        <v>Home Care</v>
      </c>
      <c r="S1222" s="5"/>
    </row>
    <row r="1223" spans="1:19" x14ac:dyDescent="0.25">
      <c r="A1223" s="1" t="s">
        <v>1224</v>
      </c>
      <c r="B1223" t="s">
        <v>65</v>
      </c>
      <c r="C1223" t="s">
        <v>10</v>
      </c>
      <c r="D1223" t="s">
        <v>11</v>
      </c>
      <c r="E1223">
        <v>190</v>
      </c>
      <c r="F1223" t="s">
        <v>12</v>
      </c>
      <c r="G1223" s="1">
        <f t="shared" si="133"/>
        <v>95</v>
      </c>
      <c r="H1223">
        <v>54</v>
      </c>
      <c r="I1223" s="1">
        <f t="shared" si="134"/>
        <v>10260</v>
      </c>
      <c r="J1223">
        <v>76</v>
      </c>
      <c r="K1223" s="1">
        <f t="shared" si="135"/>
        <v>7220</v>
      </c>
      <c r="L1223" s="1">
        <f>fact_events[[#This Row],[revenue_(before_promo)]]+fact_events[[#This Row],[revenue_(after_promo)]]</f>
        <v>17480</v>
      </c>
      <c r="M1223" s="1">
        <f t="shared" si="136"/>
        <v>22</v>
      </c>
      <c r="N1223" s="4">
        <f t="shared" si="137"/>
        <v>0.40740740740740738</v>
      </c>
      <c r="O1223" s="1">
        <f t="shared" si="138"/>
        <v>-3040</v>
      </c>
      <c r="P1223" s="5">
        <f t="shared" si="139"/>
        <v>-0.47058823529411764</v>
      </c>
      <c r="Q1223" s="1" t="str">
        <f>VLOOKUP(B1223,dim_stores[#All],2,FALSE)</f>
        <v>Hyderabad</v>
      </c>
      <c r="R1223" s="1" t="str">
        <f>VLOOKUP(D1223,dim_products[#All],3,FALSE)</f>
        <v>Personal Care</v>
      </c>
      <c r="S1223" s="5"/>
    </row>
    <row r="1224" spans="1:19" x14ac:dyDescent="0.25">
      <c r="A1224" s="1" t="s">
        <v>1225</v>
      </c>
      <c r="B1224" t="s">
        <v>45</v>
      </c>
      <c r="C1224" t="s">
        <v>15</v>
      </c>
      <c r="D1224" t="s">
        <v>48</v>
      </c>
      <c r="E1224">
        <v>62</v>
      </c>
      <c r="F1224" t="s">
        <v>12</v>
      </c>
      <c r="G1224" s="1">
        <f t="shared" si="133"/>
        <v>31</v>
      </c>
      <c r="H1224">
        <v>133</v>
      </c>
      <c r="I1224" s="1">
        <f t="shared" si="134"/>
        <v>8246</v>
      </c>
      <c r="J1224">
        <v>167</v>
      </c>
      <c r="K1224" s="1">
        <f t="shared" si="135"/>
        <v>5177</v>
      </c>
      <c r="L1224" s="1">
        <f>fact_events[[#This Row],[revenue_(before_promo)]]+fact_events[[#This Row],[revenue_(after_promo)]]</f>
        <v>13423</v>
      </c>
      <c r="M1224" s="1">
        <f t="shared" si="136"/>
        <v>34</v>
      </c>
      <c r="N1224" s="4">
        <f t="shared" si="137"/>
        <v>0.25563909774436089</v>
      </c>
      <c r="O1224" s="1">
        <f t="shared" si="138"/>
        <v>-3069</v>
      </c>
      <c r="P1224" s="5">
        <f t="shared" si="139"/>
        <v>-0.47507739938080495</v>
      </c>
      <c r="Q1224" s="1" t="str">
        <f>VLOOKUP(B1224,dim_stores[#All],2,FALSE)</f>
        <v>Hyderabad</v>
      </c>
      <c r="R1224" s="1" t="str">
        <f>VLOOKUP(D1224,dim_products[#All],3,FALSE)</f>
        <v>Personal Care</v>
      </c>
      <c r="S1224" s="5"/>
    </row>
    <row r="1225" spans="1:19" x14ac:dyDescent="0.25">
      <c r="A1225" s="1" t="s">
        <v>1226</v>
      </c>
      <c r="B1225" t="s">
        <v>142</v>
      </c>
      <c r="C1225" t="s">
        <v>10</v>
      </c>
      <c r="D1225" t="s">
        <v>48</v>
      </c>
      <c r="E1225">
        <v>62</v>
      </c>
      <c r="F1225" t="s">
        <v>12</v>
      </c>
      <c r="G1225" s="1">
        <f t="shared" si="133"/>
        <v>31</v>
      </c>
      <c r="H1225">
        <v>36</v>
      </c>
      <c r="I1225" s="1">
        <f t="shared" si="134"/>
        <v>2232</v>
      </c>
      <c r="J1225">
        <v>49</v>
      </c>
      <c r="K1225" s="1">
        <f t="shared" si="135"/>
        <v>1519</v>
      </c>
      <c r="L1225" s="1">
        <f>fact_events[[#This Row],[revenue_(before_promo)]]+fact_events[[#This Row],[revenue_(after_promo)]]</f>
        <v>3751</v>
      </c>
      <c r="M1225" s="1">
        <f t="shared" si="136"/>
        <v>13</v>
      </c>
      <c r="N1225" s="4">
        <f t="shared" si="137"/>
        <v>0.3611111111111111</v>
      </c>
      <c r="O1225" s="1">
        <f t="shared" si="138"/>
        <v>-713</v>
      </c>
      <c r="P1225" s="5">
        <f t="shared" si="139"/>
        <v>-0.11037151702786378</v>
      </c>
      <c r="Q1225" s="1" t="str">
        <f>VLOOKUP(B1225,dim_stores[#All],2,FALSE)</f>
        <v>Madurai</v>
      </c>
      <c r="R1225" s="1" t="str">
        <f>VLOOKUP(D1225,dim_products[#All],3,FALSE)</f>
        <v>Personal Care</v>
      </c>
      <c r="S1225" s="5"/>
    </row>
    <row r="1226" spans="1:19" x14ac:dyDescent="0.25">
      <c r="A1226" s="1" t="s">
        <v>1227</v>
      </c>
      <c r="B1226" t="s">
        <v>212</v>
      </c>
      <c r="C1226" t="s">
        <v>10</v>
      </c>
      <c r="D1226" t="s">
        <v>20</v>
      </c>
      <c r="E1226">
        <v>300</v>
      </c>
      <c r="F1226" t="s">
        <v>21</v>
      </c>
      <c r="G1226" s="1">
        <f t="shared" si="133"/>
        <v>150</v>
      </c>
      <c r="H1226">
        <v>40</v>
      </c>
      <c r="I1226" s="1">
        <f t="shared" si="134"/>
        <v>12000</v>
      </c>
      <c r="J1226">
        <v>165</v>
      </c>
      <c r="K1226" s="1">
        <f t="shared" si="135"/>
        <v>24750</v>
      </c>
      <c r="L1226" s="1">
        <f>fact_events[[#This Row],[revenue_(before_promo)]]+fact_events[[#This Row],[revenue_(after_promo)]]</f>
        <v>36750</v>
      </c>
      <c r="M1226" s="1">
        <f t="shared" si="136"/>
        <v>125</v>
      </c>
      <c r="N1226" s="4">
        <f t="shared" si="137"/>
        <v>3.125</v>
      </c>
      <c r="O1226" s="1">
        <f t="shared" si="138"/>
        <v>12750</v>
      </c>
      <c r="P1226" s="5">
        <f t="shared" si="139"/>
        <v>1.9736842105263157</v>
      </c>
      <c r="Q1226" s="1" t="str">
        <f>VLOOKUP(B1226,dim_stores[#All],2,FALSE)</f>
        <v>Bengaluru</v>
      </c>
      <c r="R1226" s="1" t="str">
        <f>VLOOKUP(D1226,dim_products[#All],3,FALSE)</f>
        <v>Home Care</v>
      </c>
      <c r="S1226" s="5"/>
    </row>
    <row r="1227" spans="1:19" x14ac:dyDescent="0.25">
      <c r="A1227" s="1" t="s">
        <v>1481</v>
      </c>
      <c r="B1227" t="s">
        <v>58</v>
      </c>
      <c r="C1227" t="s">
        <v>15</v>
      </c>
      <c r="D1227" t="s">
        <v>24</v>
      </c>
      <c r="E1227">
        <v>3000</v>
      </c>
      <c r="F1227" t="s">
        <v>25</v>
      </c>
      <c r="G1227" s="1">
        <f t="shared" si="133"/>
        <v>2500</v>
      </c>
      <c r="H1227">
        <v>388</v>
      </c>
      <c r="I1227" s="1">
        <f t="shared" si="134"/>
        <v>1164000</v>
      </c>
      <c r="J1227">
        <v>1187</v>
      </c>
      <c r="K1227" s="1">
        <f t="shared" si="135"/>
        <v>2967500</v>
      </c>
      <c r="L1227" s="1">
        <f>fact_events[[#This Row],[revenue_(before_promo)]]+fact_events[[#This Row],[revenue_(after_promo)]]</f>
        <v>4131500</v>
      </c>
      <c r="M1227" s="1">
        <f t="shared" si="136"/>
        <v>799</v>
      </c>
      <c r="N1227" s="4">
        <f t="shared" si="137"/>
        <v>2.0592783505154637</v>
      </c>
      <c r="O1227" s="1">
        <f t="shared" si="138"/>
        <v>1803500</v>
      </c>
      <c r="P1227" s="5">
        <f t="shared" si="139"/>
        <v>279.17956656346752</v>
      </c>
      <c r="Q1227" s="1" t="str">
        <f>VLOOKUP(B1227,dim_stores[#All],2,FALSE)</f>
        <v>Chennai</v>
      </c>
      <c r="R1227" s="1" t="str">
        <f>VLOOKUP(D1227,dim_products[#All],3,FALSE)</f>
        <v>Combo1</v>
      </c>
      <c r="S1227" s="5"/>
    </row>
    <row r="1228" spans="1:19" x14ac:dyDescent="0.25">
      <c r="A1228" s="1" t="s">
        <v>1228</v>
      </c>
      <c r="B1228" t="s">
        <v>95</v>
      </c>
      <c r="C1228" t="s">
        <v>15</v>
      </c>
      <c r="D1228" t="s">
        <v>85</v>
      </c>
      <c r="E1228">
        <v>110</v>
      </c>
      <c r="F1228" t="s">
        <v>12</v>
      </c>
      <c r="G1228" s="1">
        <f t="shared" si="133"/>
        <v>55</v>
      </c>
      <c r="H1228">
        <v>80</v>
      </c>
      <c r="I1228" s="1">
        <f t="shared" si="134"/>
        <v>8800</v>
      </c>
      <c r="J1228">
        <v>107</v>
      </c>
      <c r="K1228" s="1">
        <f t="shared" si="135"/>
        <v>5885</v>
      </c>
      <c r="L1228" s="1">
        <f>fact_events[[#This Row],[revenue_(before_promo)]]+fact_events[[#This Row],[revenue_(after_promo)]]</f>
        <v>14685</v>
      </c>
      <c r="M1228" s="1">
        <f t="shared" si="136"/>
        <v>27</v>
      </c>
      <c r="N1228" s="4">
        <f t="shared" si="137"/>
        <v>0.33750000000000002</v>
      </c>
      <c r="O1228" s="1">
        <f t="shared" si="138"/>
        <v>-2915</v>
      </c>
      <c r="P1228" s="5">
        <f t="shared" si="139"/>
        <v>-0.45123839009287925</v>
      </c>
      <c r="Q1228" s="1" t="str">
        <f>VLOOKUP(B1228,dim_stores[#All],2,FALSE)</f>
        <v>Hyderabad</v>
      </c>
      <c r="R1228" s="1" t="str">
        <f>VLOOKUP(D1228,dim_products[#All],3,FALSE)</f>
        <v>Personal Care</v>
      </c>
      <c r="S1228" s="5"/>
    </row>
    <row r="1229" spans="1:19" x14ac:dyDescent="0.25">
      <c r="A1229" s="1" t="s">
        <v>1229</v>
      </c>
      <c r="B1229" t="s">
        <v>78</v>
      </c>
      <c r="C1229" t="s">
        <v>10</v>
      </c>
      <c r="D1229" t="s">
        <v>68</v>
      </c>
      <c r="E1229">
        <v>1020</v>
      </c>
      <c r="F1229" t="s">
        <v>21</v>
      </c>
      <c r="G1229" s="1">
        <f t="shared" si="133"/>
        <v>510</v>
      </c>
      <c r="H1229">
        <v>84</v>
      </c>
      <c r="I1229" s="1">
        <f t="shared" si="134"/>
        <v>85680</v>
      </c>
      <c r="J1229">
        <v>219</v>
      </c>
      <c r="K1229" s="1">
        <f t="shared" si="135"/>
        <v>111690</v>
      </c>
      <c r="L1229" s="1">
        <f>fact_events[[#This Row],[revenue_(before_promo)]]+fact_events[[#This Row],[revenue_(after_promo)]]</f>
        <v>197370</v>
      </c>
      <c r="M1229" s="1">
        <f t="shared" si="136"/>
        <v>135</v>
      </c>
      <c r="N1229" s="4">
        <f t="shared" si="137"/>
        <v>1.6071428571428572</v>
      </c>
      <c r="O1229" s="1">
        <f t="shared" si="138"/>
        <v>26010</v>
      </c>
      <c r="P1229" s="5">
        <f t="shared" si="139"/>
        <v>4.0263157894736841</v>
      </c>
      <c r="Q1229" s="1" t="str">
        <f>VLOOKUP(B1229,dim_stores[#All],2,FALSE)</f>
        <v>Mysuru</v>
      </c>
      <c r="R1229" s="1" t="str">
        <f>VLOOKUP(D1229,dim_products[#All],3,FALSE)</f>
        <v>Home Appliances</v>
      </c>
      <c r="S1229" s="5"/>
    </row>
    <row r="1230" spans="1:19" x14ac:dyDescent="0.25">
      <c r="A1230" s="1" t="s">
        <v>1230</v>
      </c>
      <c r="B1230" t="s">
        <v>212</v>
      </c>
      <c r="C1230" t="s">
        <v>15</v>
      </c>
      <c r="D1230" t="s">
        <v>68</v>
      </c>
      <c r="E1230">
        <v>1020</v>
      </c>
      <c r="F1230" t="s">
        <v>21</v>
      </c>
      <c r="G1230" s="1">
        <f t="shared" si="133"/>
        <v>510</v>
      </c>
      <c r="H1230">
        <v>47</v>
      </c>
      <c r="I1230" s="1">
        <f t="shared" si="134"/>
        <v>47940</v>
      </c>
      <c r="J1230">
        <v>189</v>
      </c>
      <c r="K1230" s="1">
        <f t="shared" si="135"/>
        <v>96390</v>
      </c>
      <c r="L1230" s="1">
        <f>fact_events[[#This Row],[revenue_(before_promo)]]+fact_events[[#This Row],[revenue_(after_promo)]]</f>
        <v>144330</v>
      </c>
      <c r="M1230" s="1">
        <f t="shared" si="136"/>
        <v>142</v>
      </c>
      <c r="N1230" s="4">
        <f t="shared" si="137"/>
        <v>3.021276595744681</v>
      </c>
      <c r="O1230" s="1">
        <f t="shared" si="138"/>
        <v>48450</v>
      </c>
      <c r="P1230" s="5">
        <f t="shared" si="139"/>
        <v>7.5</v>
      </c>
      <c r="Q1230" s="1" t="str">
        <f>VLOOKUP(B1230,dim_stores[#All],2,FALSE)</f>
        <v>Bengaluru</v>
      </c>
      <c r="R1230" s="1" t="str">
        <f>VLOOKUP(D1230,dim_products[#All],3,FALSE)</f>
        <v>Home Appliances</v>
      </c>
      <c r="S1230" s="5"/>
    </row>
    <row r="1231" spans="1:19" x14ac:dyDescent="0.25">
      <c r="A1231" s="1" t="s">
        <v>1231</v>
      </c>
      <c r="B1231" t="s">
        <v>142</v>
      </c>
      <c r="C1231" t="s">
        <v>10</v>
      </c>
      <c r="D1231" t="s">
        <v>20</v>
      </c>
      <c r="E1231">
        <v>300</v>
      </c>
      <c r="F1231" t="s">
        <v>21</v>
      </c>
      <c r="G1231" s="1">
        <f t="shared" si="133"/>
        <v>150</v>
      </c>
      <c r="H1231">
        <v>40</v>
      </c>
      <c r="I1231" s="1">
        <f t="shared" si="134"/>
        <v>12000</v>
      </c>
      <c r="J1231">
        <v>154</v>
      </c>
      <c r="K1231" s="1">
        <f t="shared" si="135"/>
        <v>23100</v>
      </c>
      <c r="L1231" s="1">
        <f>fact_events[[#This Row],[revenue_(before_promo)]]+fact_events[[#This Row],[revenue_(after_promo)]]</f>
        <v>35100</v>
      </c>
      <c r="M1231" s="1">
        <f t="shared" si="136"/>
        <v>114</v>
      </c>
      <c r="N1231" s="4">
        <f t="shared" si="137"/>
        <v>2.85</v>
      </c>
      <c r="O1231" s="1">
        <f t="shared" si="138"/>
        <v>11100</v>
      </c>
      <c r="P1231" s="5">
        <f t="shared" si="139"/>
        <v>1.7182662538699691</v>
      </c>
      <c r="Q1231" s="1" t="str">
        <f>VLOOKUP(B1231,dim_stores[#All],2,FALSE)</f>
        <v>Madurai</v>
      </c>
      <c r="R1231" s="1" t="str">
        <f>VLOOKUP(D1231,dim_products[#All],3,FALSE)</f>
        <v>Home Care</v>
      </c>
      <c r="S1231" s="5"/>
    </row>
    <row r="1232" spans="1:19" x14ac:dyDescent="0.25">
      <c r="A1232" s="1" t="s">
        <v>1232</v>
      </c>
      <c r="B1232" t="s">
        <v>78</v>
      </c>
      <c r="C1232" t="s">
        <v>10</v>
      </c>
      <c r="D1232" t="s">
        <v>16</v>
      </c>
      <c r="E1232">
        <v>200</v>
      </c>
      <c r="F1232" t="s">
        <v>21</v>
      </c>
      <c r="G1232" s="1">
        <f t="shared" si="133"/>
        <v>100</v>
      </c>
      <c r="H1232">
        <v>333</v>
      </c>
      <c r="I1232" s="1">
        <f t="shared" si="134"/>
        <v>66600</v>
      </c>
      <c r="J1232">
        <v>869</v>
      </c>
      <c r="K1232" s="1">
        <f t="shared" si="135"/>
        <v>86900</v>
      </c>
      <c r="L1232" s="1">
        <f>fact_events[[#This Row],[revenue_(before_promo)]]+fact_events[[#This Row],[revenue_(after_promo)]]</f>
        <v>153500</v>
      </c>
      <c r="M1232" s="1">
        <f t="shared" si="136"/>
        <v>536</v>
      </c>
      <c r="N1232" s="4">
        <f t="shared" si="137"/>
        <v>1.6096096096096095</v>
      </c>
      <c r="O1232" s="1">
        <f t="shared" si="138"/>
        <v>20300</v>
      </c>
      <c r="P1232" s="5">
        <f t="shared" si="139"/>
        <v>3.1424148606811144</v>
      </c>
      <c r="Q1232" s="1" t="str">
        <f>VLOOKUP(B1232,dim_stores[#All],2,FALSE)</f>
        <v>Mysuru</v>
      </c>
      <c r="R1232" s="1" t="str">
        <f>VLOOKUP(D1232,dim_products[#All],3,FALSE)</f>
        <v>Grocery &amp; Staples</v>
      </c>
      <c r="S1232" s="5"/>
    </row>
    <row r="1233" spans="1:19" x14ac:dyDescent="0.25">
      <c r="A1233" s="1" t="s">
        <v>1233</v>
      </c>
      <c r="B1233" t="s">
        <v>47</v>
      </c>
      <c r="C1233" t="s">
        <v>10</v>
      </c>
      <c r="D1233" t="s">
        <v>11</v>
      </c>
      <c r="E1233">
        <v>190</v>
      </c>
      <c r="F1233" t="s">
        <v>12</v>
      </c>
      <c r="G1233" s="1">
        <f t="shared" si="133"/>
        <v>95</v>
      </c>
      <c r="H1233">
        <v>57</v>
      </c>
      <c r="I1233" s="1">
        <f t="shared" si="134"/>
        <v>10830</v>
      </c>
      <c r="J1233">
        <v>79</v>
      </c>
      <c r="K1233" s="1">
        <f t="shared" si="135"/>
        <v>7505</v>
      </c>
      <c r="L1233" s="1">
        <f>fact_events[[#This Row],[revenue_(before_promo)]]+fact_events[[#This Row],[revenue_(after_promo)]]</f>
        <v>18335</v>
      </c>
      <c r="M1233" s="1">
        <f t="shared" si="136"/>
        <v>22</v>
      </c>
      <c r="N1233" s="4">
        <f t="shared" si="137"/>
        <v>0.38596491228070173</v>
      </c>
      <c r="O1233" s="1">
        <f t="shared" si="138"/>
        <v>-3325</v>
      </c>
      <c r="P1233" s="5">
        <f t="shared" si="139"/>
        <v>-0.51470588235294112</v>
      </c>
      <c r="Q1233" s="1" t="str">
        <f>VLOOKUP(B1233,dim_stores[#All],2,FALSE)</f>
        <v>Chennai</v>
      </c>
      <c r="R1233" s="1" t="str">
        <f>VLOOKUP(D1233,dim_products[#All],3,FALSE)</f>
        <v>Personal Care</v>
      </c>
      <c r="S1233" s="5"/>
    </row>
    <row r="1234" spans="1:19" x14ac:dyDescent="0.25">
      <c r="A1234" s="1" t="s">
        <v>1234</v>
      </c>
      <c r="B1234" t="s">
        <v>56</v>
      </c>
      <c r="C1234" t="s">
        <v>15</v>
      </c>
      <c r="D1234" t="s">
        <v>11</v>
      </c>
      <c r="E1234">
        <v>190</v>
      </c>
      <c r="F1234" t="s">
        <v>12</v>
      </c>
      <c r="G1234" s="1">
        <f t="shared" si="133"/>
        <v>95</v>
      </c>
      <c r="H1234">
        <v>73</v>
      </c>
      <c r="I1234" s="1">
        <f t="shared" si="134"/>
        <v>13870</v>
      </c>
      <c r="J1234">
        <v>84</v>
      </c>
      <c r="K1234" s="1">
        <f t="shared" si="135"/>
        <v>7980</v>
      </c>
      <c r="L1234" s="1">
        <f>fact_events[[#This Row],[revenue_(before_promo)]]+fact_events[[#This Row],[revenue_(after_promo)]]</f>
        <v>21850</v>
      </c>
      <c r="M1234" s="1">
        <f t="shared" si="136"/>
        <v>11</v>
      </c>
      <c r="N1234" s="4">
        <f t="shared" si="137"/>
        <v>0.15068493150684931</v>
      </c>
      <c r="O1234" s="1">
        <f t="shared" si="138"/>
        <v>-5890</v>
      </c>
      <c r="P1234" s="5">
        <f t="shared" si="139"/>
        <v>-0.91176470588235292</v>
      </c>
      <c r="Q1234" s="1" t="str">
        <f>VLOOKUP(B1234,dim_stores[#All],2,FALSE)</f>
        <v>Chennai</v>
      </c>
      <c r="R1234" s="1" t="str">
        <f>VLOOKUP(D1234,dim_products[#All],3,FALSE)</f>
        <v>Personal Care</v>
      </c>
      <c r="S1234" s="5"/>
    </row>
    <row r="1235" spans="1:19" x14ac:dyDescent="0.25">
      <c r="A1235" s="1" t="s">
        <v>1235</v>
      </c>
      <c r="B1235" t="s">
        <v>45</v>
      </c>
      <c r="C1235" t="s">
        <v>10</v>
      </c>
      <c r="D1235" t="s">
        <v>43</v>
      </c>
      <c r="E1235">
        <v>415</v>
      </c>
      <c r="F1235" t="s">
        <v>17</v>
      </c>
      <c r="G1235" s="1">
        <f t="shared" si="133"/>
        <v>311.25</v>
      </c>
      <c r="H1235">
        <v>34</v>
      </c>
      <c r="I1235" s="1">
        <f t="shared" si="134"/>
        <v>14110</v>
      </c>
      <c r="J1235">
        <v>27</v>
      </c>
      <c r="K1235" s="1">
        <f t="shared" si="135"/>
        <v>8403.75</v>
      </c>
      <c r="L1235" s="1">
        <f>fact_events[[#This Row],[revenue_(before_promo)]]+fact_events[[#This Row],[revenue_(after_promo)]]</f>
        <v>22513.75</v>
      </c>
      <c r="M1235" s="1">
        <f t="shared" si="136"/>
        <v>-7</v>
      </c>
      <c r="N1235" s="4">
        <f t="shared" si="137"/>
        <v>-0.20588235294117646</v>
      </c>
      <c r="O1235" s="1">
        <f t="shared" si="138"/>
        <v>-5706.25</v>
      </c>
      <c r="P1235" s="5">
        <f t="shared" si="139"/>
        <v>-0.88332043343653255</v>
      </c>
      <c r="Q1235" s="1" t="str">
        <f>VLOOKUP(B1235,dim_stores[#All],2,FALSE)</f>
        <v>Hyderabad</v>
      </c>
      <c r="R1235" s="1" t="str">
        <f>VLOOKUP(D1235,dim_products[#All],3,FALSE)</f>
        <v>Home Care</v>
      </c>
      <c r="S1235" s="5"/>
    </row>
    <row r="1236" spans="1:19" x14ac:dyDescent="0.25">
      <c r="A1236" s="1" t="s">
        <v>1236</v>
      </c>
      <c r="B1236" t="s">
        <v>190</v>
      </c>
      <c r="C1236" t="s">
        <v>10</v>
      </c>
      <c r="D1236" t="s">
        <v>11</v>
      </c>
      <c r="E1236">
        <v>190</v>
      </c>
      <c r="F1236" t="s">
        <v>12</v>
      </c>
      <c r="G1236" s="1">
        <f t="shared" si="133"/>
        <v>95</v>
      </c>
      <c r="H1236">
        <v>31</v>
      </c>
      <c r="I1236" s="1">
        <f t="shared" si="134"/>
        <v>5890</v>
      </c>
      <c r="J1236">
        <v>46</v>
      </c>
      <c r="K1236" s="1">
        <f t="shared" si="135"/>
        <v>4370</v>
      </c>
      <c r="L1236" s="1">
        <f>fact_events[[#This Row],[revenue_(before_promo)]]+fact_events[[#This Row],[revenue_(after_promo)]]</f>
        <v>10260</v>
      </c>
      <c r="M1236" s="1">
        <f t="shared" si="136"/>
        <v>15</v>
      </c>
      <c r="N1236" s="4">
        <f t="shared" si="137"/>
        <v>0.4838709677419355</v>
      </c>
      <c r="O1236" s="1">
        <f t="shared" si="138"/>
        <v>-1520</v>
      </c>
      <c r="P1236" s="5">
        <f t="shared" si="139"/>
        <v>-0.23529411764705882</v>
      </c>
      <c r="Q1236" s="1" t="str">
        <f>VLOOKUP(B1236,dim_stores[#All],2,FALSE)</f>
        <v>Visakhapatnam</v>
      </c>
      <c r="R1236" s="1" t="str">
        <f>VLOOKUP(D1236,dim_products[#All],3,FALSE)</f>
        <v>Personal Care</v>
      </c>
      <c r="S1236" s="5"/>
    </row>
    <row r="1237" spans="1:19" x14ac:dyDescent="0.25">
      <c r="A1237" s="1" t="s">
        <v>1237</v>
      </c>
      <c r="B1237" t="s">
        <v>107</v>
      </c>
      <c r="C1237" t="s">
        <v>10</v>
      </c>
      <c r="D1237" t="s">
        <v>68</v>
      </c>
      <c r="E1237">
        <v>1020</v>
      </c>
      <c r="F1237" t="s">
        <v>21</v>
      </c>
      <c r="G1237" s="1">
        <f t="shared" si="133"/>
        <v>510</v>
      </c>
      <c r="H1237">
        <v>69</v>
      </c>
      <c r="I1237" s="1">
        <f t="shared" si="134"/>
        <v>70380</v>
      </c>
      <c r="J1237">
        <v>274</v>
      </c>
      <c r="K1237" s="1">
        <f t="shared" si="135"/>
        <v>139740</v>
      </c>
      <c r="L1237" s="1">
        <f>fact_events[[#This Row],[revenue_(before_promo)]]+fact_events[[#This Row],[revenue_(after_promo)]]</f>
        <v>210120</v>
      </c>
      <c r="M1237" s="1">
        <f t="shared" si="136"/>
        <v>205</v>
      </c>
      <c r="N1237" s="4">
        <f t="shared" si="137"/>
        <v>2.9710144927536231</v>
      </c>
      <c r="O1237" s="1">
        <f t="shared" si="138"/>
        <v>69360</v>
      </c>
      <c r="P1237" s="5">
        <f t="shared" si="139"/>
        <v>10.736842105263158</v>
      </c>
      <c r="Q1237" s="1" t="str">
        <f>VLOOKUP(B1237,dim_stores[#All],2,FALSE)</f>
        <v>Coimbatore</v>
      </c>
      <c r="R1237" s="1" t="str">
        <f>VLOOKUP(D1237,dim_products[#All],3,FALSE)</f>
        <v>Home Appliances</v>
      </c>
      <c r="S1237" s="5"/>
    </row>
    <row r="1238" spans="1:19" x14ac:dyDescent="0.25">
      <c r="A1238" s="1" t="s">
        <v>1238</v>
      </c>
      <c r="B1238" t="s">
        <v>139</v>
      </c>
      <c r="C1238" t="s">
        <v>10</v>
      </c>
      <c r="D1238" t="s">
        <v>61</v>
      </c>
      <c r="E1238">
        <v>172</v>
      </c>
      <c r="F1238" t="s">
        <v>54</v>
      </c>
      <c r="G1238" s="1">
        <f t="shared" si="133"/>
        <v>115.23999999999998</v>
      </c>
      <c r="H1238">
        <v>222</v>
      </c>
      <c r="I1238" s="1">
        <f t="shared" si="134"/>
        <v>38184</v>
      </c>
      <c r="J1238">
        <v>275</v>
      </c>
      <c r="K1238" s="1">
        <f t="shared" si="135"/>
        <v>31690.999999999996</v>
      </c>
      <c r="L1238" s="1">
        <f>fact_events[[#This Row],[revenue_(before_promo)]]+fact_events[[#This Row],[revenue_(after_promo)]]</f>
        <v>69875</v>
      </c>
      <c r="M1238" s="1">
        <f t="shared" si="136"/>
        <v>53</v>
      </c>
      <c r="N1238" s="4">
        <f t="shared" si="137"/>
        <v>0.23873873873873874</v>
      </c>
      <c r="O1238" s="1">
        <f t="shared" si="138"/>
        <v>-6493.0000000000036</v>
      </c>
      <c r="P1238" s="5">
        <f t="shared" si="139"/>
        <v>-1.0051083591331276</v>
      </c>
      <c r="Q1238" s="1" t="str">
        <f>VLOOKUP(B1238,dim_stores[#All],2,FALSE)</f>
        <v>Visakhapatnam</v>
      </c>
      <c r="R1238" s="1" t="str">
        <f>VLOOKUP(D1238,dim_products[#All],3,FALSE)</f>
        <v>Grocery &amp; Staples</v>
      </c>
      <c r="S1238" s="5"/>
    </row>
    <row r="1239" spans="1:19" x14ac:dyDescent="0.25">
      <c r="A1239" s="1" t="s">
        <v>1239</v>
      </c>
      <c r="B1239" t="s">
        <v>212</v>
      </c>
      <c r="C1239" t="s">
        <v>15</v>
      </c>
      <c r="D1239" t="s">
        <v>16</v>
      </c>
      <c r="E1239">
        <v>156</v>
      </c>
      <c r="F1239" t="s">
        <v>17</v>
      </c>
      <c r="G1239" s="1">
        <f t="shared" si="133"/>
        <v>117</v>
      </c>
      <c r="H1239">
        <v>343</v>
      </c>
      <c r="I1239" s="1">
        <f t="shared" si="134"/>
        <v>53508</v>
      </c>
      <c r="J1239">
        <v>301</v>
      </c>
      <c r="K1239" s="1">
        <f t="shared" si="135"/>
        <v>35217</v>
      </c>
      <c r="L1239" s="1">
        <f>fact_events[[#This Row],[revenue_(before_promo)]]+fact_events[[#This Row],[revenue_(after_promo)]]</f>
        <v>88725</v>
      </c>
      <c r="M1239" s="1">
        <f t="shared" si="136"/>
        <v>-42</v>
      </c>
      <c r="N1239" s="4">
        <f t="shared" si="137"/>
        <v>-0.12244897959183673</v>
      </c>
      <c r="O1239" s="1">
        <f t="shared" si="138"/>
        <v>-18291</v>
      </c>
      <c r="P1239" s="5">
        <f t="shared" si="139"/>
        <v>-2.831424148606811</v>
      </c>
      <c r="Q1239" s="1" t="str">
        <f>VLOOKUP(B1239,dim_stores[#All],2,FALSE)</f>
        <v>Bengaluru</v>
      </c>
      <c r="R1239" s="1" t="str">
        <f>VLOOKUP(D1239,dim_products[#All],3,FALSE)</f>
        <v>Grocery &amp; Staples</v>
      </c>
      <c r="S1239" s="5"/>
    </row>
    <row r="1240" spans="1:19" x14ac:dyDescent="0.25">
      <c r="A1240" s="1" t="s">
        <v>1240</v>
      </c>
      <c r="B1240" t="s">
        <v>67</v>
      </c>
      <c r="C1240" t="s">
        <v>10</v>
      </c>
      <c r="D1240" t="s">
        <v>61</v>
      </c>
      <c r="E1240">
        <v>172</v>
      </c>
      <c r="F1240" t="s">
        <v>54</v>
      </c>
      <c r="G1240" s="1">
        <f t="shared" si="133"/>
        <v>115.23999999999998</v>
      </c>
      <c r="H1240">
        <v>273</v>
      </c>
      <c r="I1240" s="1">
        <f t="shared" si="134"/>
        <v>46956</v>
      </c>
      <c r="J1240">
        <v>382</v>
      </c>
      <c r="K1240" s="1">
        <f t="shared" si="135"/>
        <v>44021.679999999993</v>
      </c>
      <c r="L1240" s="1">
        <f>fact_events[[#This Row],[revenue_(before_promo)]]+fact_events[[#This Row],[revenue_(after_promo)]]</f>
        <v>90977.68</v>
      </c>
      <c r="M1240" s="1">
        <f t="shared" si="136"/>
        <v>109</v>
      </c>
      <c r="N1240" s="4">
        <f t="shared" si="137"/>
        <v>0.39926739926739929</v>
      </c>
      <c r="O1240" s="1">
        <f t="shared" si="138"/>
        <v>-2934.320000000007</v>
      </c>
      <c r="P1240" s="5">
        <f t="shared" si="139"/>
        <v>-0.45422910216718376</v>
      </c>
      <c r="Q1240" s="1" t="str">
        <f>VLOOKUP(B1240,dim_stores[#All],2,FALSE)</f>
        <v>Bengaluru</v>
      </c>
      <c r="R1240" s="1" t="str">
        <f>VLOOKUP(D1240,dim_products[#All],3,FALSE)</f>
        <v>Grocery &amp; Staples</v>
      </c>
      <c r="S1240" s="5"/>
    </row>
    <row r="1241" spans="1:19" x14ac:dyDescent="0.25">
      <c r="A1241" s="1" t="s">
        <v>1481</v>
      </c>
      <c r="B1241" t="s">
        <v>50</v>
      </c>
      <c r="C1241" t="s">
        <v>10</v>
      </c>
      <c r="D1241" t="s">
        <v>16</v>
      </c>
      <c r="E1241">
        <v>200</v>
      </c>
      <c r="F1241" t="s">
        <v>21</v>
      </c>
      <c r="G1241" s="1">
        <f t="shared" si="133"/>
        <v>100</v>
      </c>
      <c r="H1241">
        <v>454</v>
      </c>
      <c r="I1241" s="1">
        <f t="shared" si="134"/>
        <v>90800</v>
      </c>
      <c r="J1241">
        <v>1788</v>
      </c>
      <c r="K1241" s="1">
        <f t="shared" si="135"/>
        <v>178800</v>
      </c>
      <c r="L1241" s="1">
        <f>fact_events[[#This Row],[revenue_(before_promo)]]+fact_events[[#This Row],[revenue_(after_promo)]]</f>
        <v>269600</v>
      </c>
      <c r="M1241" s="1">
        <f t="shared" si="136"/>
        <v>1334</v>
      </c>
      <c r="N1241" s="4">
        <f t="shared" si="137"/>
        <v>2.9383259911894273</v>
      </c>
      <c r="O1241" s="1">
        <f t="shared" si="138"/>
        <v>88000</v>
      </c>
      <c r="P1241" s="5">
        <f t="shared" si="139"/>
        <v>13.622291021671826</v>
      </c>
      <c r="Q1241" s="1" t="str">
        <f>VLOOKUP(B1241,dim_stores[#All],2,FALSE)</f>
        <v>Bengaluru</v>
      </c>
      <c r="R1241" s="1" t="str">
        <f>VLOOKUP(D1241,dim_products[#All],3,FALSE)</f>
        <v>Grocery &amp; Staples</v>
      </c>
      <c r="S1241" s="5"/>
    </row>
    <row r="1242" spans="1:19" x14ac:dyDescent="0.25">
      <c r="A1242" s="1" t="s">
        <v>1241</v>
      </c>
      <c r="B1242" t="s">
        <v>56</v>
      </c>
      <c r="C1242" t="s">
        <v>15</v>
      </c>
      <c r="D1242" t="s">
        <v>68</v>
      </c>
      <c r="E1242">
        <v>1020</v>
      </c>
      <c r="F1242" t="s">
        <v>21</v>
      </c>
      <c r="G1242" s="1">
        <f t="shared" si="133"/>
        <v>510</v>
      </c>
      <c r="H1242">
        <v>57</v>
      </c>
      <c r="I1242" s="1">
        <f t="shared" si="134"/>
        <v>58140</v>
      </c>
      <c r="J1242">
        <v>189</v>
      </c>
      <c r="K1242" s="1">
        <f t="shared" si="135"/>
        <v>96390</v>
      </c>
      <c r="L1242" s="1">
        <f>fact_events[[#This Row],[revenue_(before_promo)]]+fact_events[[#This Row],[revenue_(after_promo)]]</f>
        <v>154530</v>
      </c>
      <c r="M1242" s="1">
        <f t="shared" si="136"/>
        <v>132</v>
      </c>
      <c r="N1242" s="4">
        <f t="shared" si="137"/>
        <v>2.3157894736842106</v>
      </c>
      <c r="O1242" s="1">
        <f t="shared" si="138"/>
        <v>38250</v>
      </c>
      <c r="P1242" s="5">
        <f t="shared" si="139"/>
        <v>5.9210526315789478</v>
      </c>
      <c r="Q1242" s="1" t="str">
        <f>VLOOKUP(B1242,dim_stores[#All],2,FALSE)</f>
        <v>Chennai</v>
      </c>
      <c r="R1242" s="1" t="str">
        <f>VLOOKUP(D1242,dim_products[#All],3,FALSE)</f>
        <v>Home Appliances</v>
      </c>
      <c r="S1242" s="5"/>
    </row>
    <row r="1243" spans="1:19" x14ac:dyDescent="0.25">
      <c r="A1243" s="1" t="s">
        <v>1242</v>
      </c>
      <c r="B1243" t="s">
        <v>119</v>
      </c>
      <c r="C1243" t="s">
        <v>15</v>
      </c>
      <c r="D1243" t="s">
        <v>20</v>
      </c>
      <c r="E1243">
        <v>300</v>
      </c>
      <c r="F1243" t="s">
        <v>21</v>
      </c>
      <c r="G1243" s="1">
        <f t="shared" si="133"/>
        <v>150</v>
      </c>
      <c r="H1243">
        <v>64</v>
      </c>
      <c r="I1243" s="1">
        <f t="shared" si="134"/>
        <v>19200</v>
      </c>
      <c r="J1243">
        <v>257</v>
      </c>
      <c r="K1243" s="1">
        <f t="shared" si="135"/>
        <v>38550</v>
      </c>
      <c r="L1243" s="1">
        <f>fact_events[[#This Row],[revenue_(before_promo)]]+fact_events[[#This Row],[revenue_(after_promo)]]</f>
        <v>57750</v>
      </c>
      <c r="M1243" s="1">
        <f t="shared" si="136"/>
        <v>193</v>
      </c>
      <c r="N1243" s="4">
        <f t="shared" si="137"/>
        <v>3.015625</v>
      </c>
      <c r="O1243" s="1">
        <f t="shared" si="138"/>
        <v>19350</v>
      </c>
      <c r="P1243" s="5">
        <f t="shared" si="139"/>
        <v>2.9953560371517027</v>
      </c>
      <c r="Q1243" s="1" t="str">
        <f>VLOOKUP(B1243,dim_stores[#All],2,FALSE)</f>
        <v>Chennai</v>
      </c>
      <c r="R1243" s="1" t="str">
        <f>VLOOKUP(D1243,dim_products[#All],3,FALSE)</f>
        <v>Home Care</v>
      </c>
      <c r="S1243" s="5"/>
    </row>
    <row r="1244" spans="1:19" x14ac:dyDescent="0.25">
      <c r="A1244" s="1" t="s">
        <v>1243</v>
      </c>
      <c r="B1244" t="s">
        <v>45</v>
      </c>
      <c r="C1244" t="s">
        <v>15</v>
      </c>
      <c r="D1244" t="s">
        <v>85</v>
      </c>
      <c r="E1244">
        <v>110</v>
      </c>
      <c r="F1244" t="s">
        <v>12</v>
      </c>
      <c r="G1244" s="1">
        <f t="shared" si="133"/>
        <v>55</v>
      </c>
      <c r="H1244">
        <v>78</v>
      </c>
      <c r="I1244" s="1">
        <f t="shared" si="134"/>
        <v>8580</v>
      </c>
      <c r="J1244">
        <v>102</v>
      </c>
      <c r="K1244" s="1">
        <f t="shared" si="135"/>
        <v>5610</v>
      </c>
      <c r="L1244" s="1">
        <f>fact_events[[#This Row],[revenue_(before_promo)]]+fact_events[[#This Row],[revenue_(after_promo)]]</f>
        <v>14190</v>
      </c>
      <c r="M1244" s="1">
        <f t="shared" si="136"/>
        <v>24</v>
      </c>
      <c r="N1244" s="4">
        <f t="shared" si="137"/>
        <v>0.30769230769230771</v>
      </c>
      <c r="O1244" s="1">
        <f t="shared" si="138"/>
        <v>-2970</v>
      </c>
      <c r="P1244" s="5">
        <f t="shared" si="139"/>
        <v>-0.45975232198142413</v>
      </c>
      <c r="Q1244" s="1" t="str">
        <f>VLOOKUP(B1244,dim_stores[#All],2,FALSE)</f>
        <v>Hyderabad</v>
      </c>
      <c r="R1244" s="1" t="str">
        <f>VLOOKUP(D1244,dim_products[#All],3,FALSE)</f>
        <v>Personal Care</v>
      </c>
      <c r="S1244" s="5"/>
    </row>
    <row r="1245" spans="1:19" x14ac:dyDescent="0.25">
      <c r="A1245" s="1" t="s">
        <v>1244</v>
      </c>
      <c r="B1245" t="s">
        <v>37</v>
      </c>
      <c r="C1245" t="s">
        <v>15</v>
      </c>
      <c r="D1245" t="s">
        <v>32</v>
      </c>
      <c r="E1245">
        <v>65</v>
      </c>
      <c r="F1245" t="s">
        <v>12</v>
      </c>
      <c r="G1245" s="1">
        <f t="shared" si="133"/>
        <v>32.5</v>
      </c>
      <c r="H1245">
        <v>57</v>
      </c>
      <c r="I1245" s="1">
        <f t="shared" si="134"/>
        <v>3705</v>
      </c>
      <c r="J1245">
        <v>72</v>
      </c>
      <c r="K1245" s="1">
        <f t="shared" si="135"/>
        <v>2340</v>
      </c>
      <c r="L1245" s="1">
        <f>fact_events[[#This Row],[revenue_(before_promo)]]+fact_events[[#This Row],[revenue_(after_promo)]]</f>
        <v>6045</v>
      </c>
      <c r="M1245" s="1">
        <f t="shared" si="136"/>
        <v>15</v>
      </c>
      <c r="N1245" s="4">
        <f t="shared" si="137"/>
        <v>0.26315789473684209</v>
      </c>
      <c r="O1245" s="1">
        <f t="shared" si="138"/>
        <v>-1365</v>
      </c>
      <c r="P1245" s="5">
        <f t="shared" si="139"/>
        <v>-0.21130030959752322</v>
      </c>
      <c r="Q1245" s="1" t="str">
        <f>VLOOKUP(B1245,dim_stores[#All],2,FALSE)</f>
        <v>Coimbatore</v>
      </c>
      <c r="R1245" s="1" t="str">
        <f>VLOOKUP(D1245,dim_products[#All],3,FALSE)</f>
        <v>Personal Care</v>
      </c>
      <c r="S1245" s="5"/>
    </row>
    <row r="1246" spans="1:19" x14ac:dyDescent="0.25">
      <c r="A1246" s="1" t="s">
        <v>1245</v>
      </c>
      <c r="B1246" t="s">
        <v>27</v>
      </c>
      <c r="C1246" t="s">
        <v>10</v>
      </c>
      <c r="D1246" t="s">
        <v>68</v>
      </c>
      <c r="E1246">
        <v>1020</v>
      </c>
      <c r="F1246" t="s">
        <v>21</v>
      </c>
      <c r="G1246" s="1">
        <f t="shared" si="133"/>
        <v>510</v>
      </c>
      <c r="H1246">
        <v>103</v>
      </c>
      <c r="I1246" s="1">
        <f t="shared" si="134"/>
        <v>105060</v>
      </c>
      <c r="J1246">
        <v>444</v>
      </c>
      <c r="K1246" s="1">
        <f t="shared" si="135"/>
        <v>226440</v>
      </c>
      <c r="L1246" s="1">
        <f>fact_events[[#This Row],[revenue_(before_promo)]]+fact_events[[#This Row],[revenue_(after_promo)]]</f>
        <v>331500</v>
      </c>
      <c r="M1246" s="1">
        <f t="shared" si="136"/>
        <v>341</v>
      </c>
      <c r="N1246" s="4">
        <f t="shared" si="137"/>
        <v>3.3106796116504853</v>
      </c>
      <c r="O1246" s="1">
        <f t="shared" si="138"/>
        <v>121380</v>
      </c>
      <c r="P1246" s="5">
        <f t="shared" si="139"/>
        <v>18.789473684210527</v>
      </c>
      <c r="Q1246" s="1" t="str">
        <f>VLOOKUP(B1246,dim_stores[#All],2,FALSE)</f>
        <v>Bengaluru</v>
      </c>
      <c r="R1246" s="1" t="str">
        <f>VLOOKUP(D1246,dim_products[#All],3,FALSE)</f>
        <v>Home Appliances</v>
      </c>
      <c r="S1246" s="5"/>
    </row>
    <row r="1247" spans="1:19" x14ac:dyDescent="0.25">
      <c r="A1247" s="1" t="s">
        <v>1246</v>
      </c>
      <c r="B1247" t="s">
        <v>93</v>
      </c>
      <c r="C1247" t="s">
        <v>15</v>
      </c>
      <c r="D1247" t="s">
        <v>24</v>
      </c>
      <c r="E1247">
        <v>3000</v>
      </c>
      <c r="F1247" t="s">
        <v>25</v>
      </c>
      <c r="G1247" s="1">
        <f t="shared" si="133"/>
        <v>2500</v>
      </c>
      <c r="H1247">
        <v>379</v>
      </c>
      <c r="I1247" s="1">
        <f t="shared" si="134"/>
        <v>1137000</v>
      </c>
      <c r="J1247">
        <v>1095</v>
      </c>
      <c r="K1247" s="1">
        <f t="shared" si="135"/>
        <v>2737500</v>
      </c>
      <c r="L1247" s="1">
        <f>fact_events[[#This Row],[revenue_(before_promo)]]+fact_events[[#This Row],[revenue_(after_promo)]]</f>
        <v>3874500</v>
      </c>
      <c r="M1247" s="1">
        <f t="shared" si="136"/>
        <v>716</v>
      </c>
      <c r="N1247" s="4">
        <f t="shared" si="137"/>
        <v>1.8891820580474934</v>
      </c>
      <c r="O1247" s="1">
        <f t="shared" si="138"/>
        <v>1600500</v>
      </c>
      <c r="P1247" s="5">
        <f t="shared" si="139"/>
        <v>247.75541795665634</v>
      </c>
      <c r="Q1247" s="1" t="str">
        <f>VLOOKUP(B1247,dim_stores[#All],2,FALSE)</f>
        <v>Bengaluru</v>
      </c>
      <c r="R1247" s="1" t="str">
        <f>VLOOKUP(D1247,dim_products[#All],3,FALSE)</f>
        <v>Combo1</v>
      </c>
      <c r="S1247" s="5"/>
    </row>
    <row r="1248" spans="1:19" x14ac:dyDescent="0.25">
      <c r="A1248" s="1" t="s">
        <v>1247</v>
      </c>
      <c r="B1248" t="s">
        <v>9</v>
      </c>
      <c r="C1248" t="s">
        <v>15</v>
      </c>
      <c r="D1248" t="s">
        <v>28</v>
      </c>
      <c r="E1248">
        <v>55</v>
      </c>
      <c r="F1248" t="s">
        <v>17</v>
      </c>
      <c r="G1248" s="1">
        <f t="shared" si="133"/>
        <v>41.25</v>
      </c>
      <c r="H1248">
        <v>99</v>
      </c>
      <c r="I1248" s="1">
        <f t="shared" si="134"/>
        <v>5445</v>
      </c>
      <c r="J1248">
        <v>86</v>
      </c>
      <c r="K1248" s="1">
        <f t="shared" si="135"/>
        <v>3547.5</v>
      </c>
      <c r="L1248" s="1">
        <f>fact_events[[#This Row],[revenue_(before_promo)]]+fact_events[[#This Row],[revenue_(after_promo)]]</f>
        <v>8992.5</v>
      </c>
      <c r="M1248" s="1">
        <f t="shared" si="136"/>
        <v>-13</v>
      </c>
      <c r="N1248" s="4">
        <f t="shared" si="137"/>
        <v>-0.13131313131313133</v>
      </c>
      <c r="O1248" s="1">
        <f t="shared" si="138"/>
        <v>-1897.5</v>
      </c>
      <c r="P1248" s="5">
        <f t="shared" si="139"/>
        <v>-0.29373065015479877</v>
      </c>
      <c r="Q1248" s="1" t="str">
        <f>VLOOKUP(B1248,dim_stores[#All],2,FALSE)</f>
        <v>Coimbatore</v>
      </c>
      <c r="R1248" s="1" t="str">
        <f>VLOOKUP(D1248,dim_products[#All],3,FALSE)</f>
        <v>Home Care</v>
      </c>
      <c r="S1248" s="5"/>
    </row>
    <row r="1249" spans="1:19" x14ac:dyDescent="0.25">
      <c r="A1249" s="1" t="s">
        <v>1248</v>
      </c>
      <c r="B1249" t="s">
        <v>23</v>
      </c>
      <c r="C1249" t="s">
        <v>10</v>
      </c>
      <c r="D1249" t="s">
        <v>51</v>
      </c>
      <c r="E1249">
        <v>370</v>
      </c>
      <c r="F1249" t="s">
        <v>21</v>
      </c>
      <c r="G1249" s="1">
        <f t="shared" si="133"/>
        <v>185</v>
      </c>
      <c r="H1249">
        <v>370</v>
      </c>
      <c r="I1249" s="1">
        <f t="shared" si="134"/>
        <v>136900</v>
      </c>
      <c r="J1249">
        <v>1439</v>
      </c>
      <c r="K1249" s="1">
        <f t="shared" si="135"/>
        <v>266215</v>
      </c>
      <c r="L1249" s="1">
        <f>fact_events[[#This Row],[revenue_(before_promo)]]+fact_events[[#This Row],[revenue_(after_promo)]]</f>
        <v>403115</v>
      </c>
      <c r="M1249" s="1">
        <f t="shared" si="136"/>
        <v>1069</v>
      </c>
      <c r="N1249" s="4">
        <f t="shared" si="137"/>
        <v>2.8891891891891892</v>
      </c>
      <c r="O1249" s="1">
        <f t="shared" si="138"/>
        <v>129315</v>
      </c>
      <c r="P1249" s="5">
        <f t="shared" si="139"/>
        <v>20.017801857585141</v>
      </c>
      <c r="Q1249" s="1" t="str">
        <f>VLOOKUP(B1249,dim_stores[#All],2,FALSE)</f>
        <v>Coimbatore</v>
      </c>
      <c r="R1249" s="1" t="str">
        <f>VLOOKUP(D1249,dim_products[#All],3,FALSE)</f>
        <v>Grocery &amp; Staples</v>
      </c>
      <c r="S1249" s="5"/>
    </row>
    <row r="1250" spans="1:19" x14ac:dyDescent="0.25">
      <c r="A1250" s="1" t="s">
        <v>1249</v>
      </c>
      <c r="B1250" t="s">
        <v>29</v>
      </c>
      <c r="C1250" t="s">
        <v>10</v>
      </c>
      <c r="D1250" t="s">
        <v>16</v>
      </c>
      <c r="E1250">
        <v>200</v>
      </c>
      <c r="F1250" t="s">
        <v>21</v>
      </c>
      <c r="G1250" s="1">
        <f t="shared" si="133"/>
        <v>100</v>
      </c>
      <c r="H1250">
        <v>415</v>
      </c>
      <c r="I1250" s="1">
        <f t="shared" si="134"/>
        <v>83000</v>
      </c>
      <c r="J1250">
        <v>1622</v>
      </c>
      <c r="K1250" s="1">
        <f t="shared" si="135"/>
        <v>162200</v>
      </c>
      <c r="L1250" s="1">
        <f>fact_events[[#This Row],[revenue_(before_promo)]]+fact_events[[#This Row],[revenue_(after_promo)]]</f>
        <v>245200</v>
      </c>
      <c r="M1250" s="1">
        <f t="shared" si="136"/>
        <v>1207</v>
      </c>
      <c r="N1250" s="4">
        <f t="shared" si="137"/>
        <v>2.9084337349397589</v>
      </c>
      <c r="O1250" s="1">
        <f t="shared" si="138"/>
        <v>79200</v>
      </c>
      <c r="P1250" s="5">
        <f t="shared" si="139"/>
        <v>12.260061919504643</v>
      </c>
      <c r="Q1250" s="1" t="str">
        <f>VLOOKUP(B1250,dim_stores[#All],2,FALSE)</f>
        <v>Bengaluru</v>
      </c>
      <c r="R1250" s="1" t="str">
        <f>VLOOKUP(D1250,dim_products[#All],3,FALSE)</f>
        <v>Grocery &amp; Staples</v>
      </c>
      <c r="S1250" s="5"/>
    </row>
    <row r="1251" spans="1:19" x14ac:dyDescent="0.25">
      <c r="A1251" s="1" t="s">
        <v>1250</v>
      </c>
      <c r="B1251" t="s">
        <v>142</v>
      </c>
      <c r="C1251" t="s">
        <v>15</v>
      </c>
      <c r="D1251" t="s">
        <v>85</v>
      </c>
      <c r="E1251">
        <v>110</v>
      </c>
      <c r="F1251" t="s">
        <v>12</v>
      </c>
      <c r="G1251" s="1">
        <f t="shared" si="133"/>
        <v>55</v>
      </c>
      <c r="H1251">
        <v>47</v>
      </c>
      <c r="I1251" s="1">
        <f t="shared" si="134"/>
        <v>5170</v>
      </c>
      <c r="J1251">
        <v>62</v>
      </c>
      <c r="K1251" s="1">
        <f t="shared" si="135"/>
        <v>3410</v>
      </c>
      <c r="L1251" s="1">
        <f>fact_events[[#This Row],[revenue_(before_promo)]]+fact_events[[#This Row],[revenue_(after_promo)]]</f>
        <v>8580</v>
      </c>
      <c r="M1251" s="1">
        <f t="shared" si="136"/>
        <v>15</v>
      </c>
      <c r="N1251" s="4">
        <f t="shared" si="137"/>
        <v>0.31914893617021278</v>
      </c>
      <c r="O1251" s="1">
        <f t="shared" si="138"/>
        <v>-1760</v>
      </c>
      <c r="P1251" s="5">
        <f t="shared" si="139"/>
        <v>-0.27244582043343651</v>
      </c>
      <c r="Q1251" s="1" t="str">
        <f>VLOOKUP(B1251,dim_stores[#All],2,FALSE)</f>
        <v>Madurai</v>
      </c>
      <c r="R1251" s="1" t="str">
        <f>VLOOKUP(D1251,dim_products[#All],3,FALSE)</f>
        <v>Personal Care</v>
      </c>
      <c r="S1251" s="5"/>
    </row>
    <row r="1252" spans="1:19" x14ac:dyDescent="0.25">
      <c r="A1252" s="1" t="s">
        <v>1251</v>
      </c>
      <c r="B1252" t="s">
        <v>47</v>
      </c>
      <c r="C1252" t="s">
        <v>15</v>
      </c>
      <c r="D1252" t="s">
        <v>24</v>
      </c>
      <c r="E1252">
        <v>3000</v>
      </c>
      <c r="F1252" t="s">
        <v>25</v>
      </c>
      <c r="G1252" s="1">
        <f t="shared" si="133"/>
        <v>2500</v>
      </c>
      <c r="H1252">
        <v>432</v>
      </c>
      <c r="I1252" s="1">
        <f t="shared" si="134"/>
        <v>1296000</v>
      </c>
      <c r="J1252">
        <v>1291</v>
      </c>
      <c r="K1252" s="1">
        <f t="shared" si="135"/>
        <v>3227500</v>
      </c>
      <c r="L1252" s="1">
        <f>fact_events[[#This Row],[revenue_(before_promo)]]+fact_events[[#This Row],[revenue_(after_promo)]]</f>
        <v>4523500</v>
      </c>
      <c r="M1252" s="1">
        <f t="shared" si="136"/>
        <v>859</v>
      </c>
      <c r="N1252" s="4">
        <f t="shared" si="137"/>
        <v>1.9884259259259258</v>
      </c>
      <c r="O1252" s="1">
        <f t="shared" si="138"/>
        <v>1931500</v>
      </c>
      <c r="P1252" s="5">
        <f t="shared" si="139"/>
        <v>298.99380804953563</v>
      </c>
      <c r="Q1252" s="1" t="str">
        <f>VLOOKUP(B1252,dim_stores[#All],2,FALSE)</f>
        <v>Chennai</v>
      </c>
      <c r="R1252" s="1" t="str">
        <f>VLOOKUP(D1252,dim_products[#All],3,FALSE)</f>
        <v>Combo1</v>
      </c>
      <c r="S1252" s="5"/>
    </row>
    <row r="1253" spans="1:19" x14ac:dyDescent="0.25">
      <c r="A1253" s="1" t="s">
        <v>1252</v>
      </c>
      <c r="B1253" t="s">
        <v>31</v>
      </c>
      <c r="C1253" t="s">
        <v>15</v>
      </c>
      <c r="D1253" t="s">
        <v>85</v>
      </c>
      <c r="E1253">
        <v>110</v>
      </c>
      <c r="F1253" t="s">
        <v>12</v>
      </c>
      <c r="G1253" s="1">
        <f t="shared" si="133"/>
        <v>55</v>
      </c>
      <c r="H1253">
        <v>64</v>
      </c>
      <c r="I1253" s="1">
        <f t="shared" si="134"/>
        <v>7040</v>
      </c>
      <c r="J1253">
        <v>98</v>
      </c>
      <c r="K1253" s="1">
        <f t="shared" si="135"/>
        <v>5390</v>
      </c>
      <c r="L1253" s="1">
        <f>fact_events[[#This Row],[revenue_(before_promo)]]+fact_events[[#This Row],[revenue_(after_promo)]]</f>
        <v>12430</v>
      </c>
      <c r="M1253" s="1">
        <f t="shared" si="136"/>
        <v>34</v>
      </c>
      <c r="N1253" s="4">
        <f t="shared" si="137"/>
        <v>0.53125</v>
      </c>
      <c r="O1253" s="1">
        <f t="shared" si="138"/>
        <v>-1650</v>
      </c>
      <c r="P1253" s="5">
        <f t="shared" si="139"/>
        <v>-0.25541795665634676</v>
      </c>
      <c r="Q1253" s="1" t="str">
        <f>VLOOKUP(B1253,dim_stores[#All],2,FALSE)</f>
        <v>Visakhapatnam</v>
      </c>
      <c r="R1253" s="1" t="str">
        <f>VLOOKUP(D1253,dim_products[#All],3,FALSE)</f>
        <v>Personal Care</v>
      </c>
      <c r="S1253" s="5"/>
    </row>
    <row r="1254" spans="1:19" x14ac:dyDescent="0.25">
      <c r="A1254" s="1" t="s">
        <v>1253</v>
      </c>
      <c r="B1254" t="s">
        <v>99</v>
      </c>
      <c r="C1254" t="s">
        <v>15</v>
      </c>
      <c r="D1254" t="s">
        <v>68</v>
      </c>
      <c r="E1254">
        <v>1020</v>
      </c>
      <c r="F1254" t="s">
        <v>21</v>
      </c>
      <c r="G1254" s="1">
        <f t="shared" si="133"/>
        <v>510</v>
      </c>
      <c r="H1254">
        <v>22</v>
      </c>
      <c r="I1254" s="1">
        <f t="shared" si="134"/>
        <v>22440</v>
      </c>
      <c r="J1254">
        <v>73</v>
      </c>
      <c r="K1254" s="1">
        <f t="shared" si="135"/>
        <v>37230</v>
      </c>
      <c r="L1254" s="1">
        <f>fact_events[[#This Row],[revenue_(before_promo)]]+fact_events[[#This Row],[revenue_(after_promo)]]</f>
        <v>59670</v>
      </c>
      <c r="M1254" s="1">
        <f t="shared" si="136"/>
        <v>51</v>
      </c>
      <c r="N1254" s="4">
        <f t="shared" si="137"/>
        <v>2.3181818181818183</v>
      </c>
      <c r="O1254" s="1">
        <f t="shared" si="138"/>
        <v>14790</v>
      </c>
      <c r="P1254" s="5">
        <f t="shared" si="139"/>
        <v>2.2894736842105261</v>
      </c>
      <c r="Q1254" s="1" t="str">
        <f>VLOOKUP(B1254,dim_stores[#All],2,FALSE)</f>
        <v>Coimbatore</v>
      </c>
      <c r="R1254" s="1" t="str">
        <f>VLOOKUP(D1254,dim_products[#All],3,FALSE)</f>
        <v>Home Appliances</v>
      </c>
      <c r="S1254" s="5"/>
    </row>
    <row r="1255" spans="1:19" x14ac:dyDescent="0.25">
      <c r="A1255" s="1" t="s">
        <v>1254</v>
      </c>
      <c r="B1255" t="s">
        <v>19</v>
      </c>
      <c r="C1255" t="s">
        <v>15</v>
      </c>
      <c r="D1255" t="s">
        <v>35</v>
      </c>
      <c r="E1255">
        <v>350</v>
      </c>
      <c r="F1255" t="s">
        <v>21</v>
      </c>
      <c r="G1255" s="1">
        <f t="shared" si="133"/>
        <v>175</v>
      </c>
      <c r="H1255">
        <v>45</v>
      </c>
      <c r="I1255" s="1">
        <f t="shared" si="134"/>
        <v>15750</v>
      </c>
      <c r="J1255">
        <v>157</v>
      </c>
      <c r="K1255" s="1">
        <f t="shared" si="135"/>
        <v>27475</v>
      </c>
      <c r="L1255" s="1">
        <f>fact_events[[#This Row],[revenue_(before_promo)]]+fact_events[[#This Row],[revenue_(after_promo)]]</f>
        <v>43225</v>
      </c>
      <c r="M1255" s="1">
        <f t="shared" si="136"/>
        <v>112</v>
      </c>
      <c r="N1255" s="4">
        <f t="shared" si="137"/>
        <v>2.4888888888888889</v>
      </c>
      <c r="O1255" s="1">
        <f t="shared" si="138"/>
        <v>11725</v>
      </c>
      <c r="P1255" s="5">
        <f t="shared" si="139"/>
        <v>1.8150154798761611</v>
      </c>
      <c r="Q1255" s="1" t="str">
        <f>VLOOKUP(B1255,dim_stores[#All],2,FALSE)</f>
        <v>Vijayawada</v>
      </c>
      <c r="R1255" s="1" t="str">
        <f>VLOOKUP(D1255,dim_products[#All],3,FALSE)</f>
        <v>Home Appliances</v>
      </c>
      <c r="S1255" s="5"/>
    </row>
    <row r="1256" spans="1:19" x14ac:dyDescent="0.25">
      <c r="A1256" s="1" t="s">
        <v>1255</v>
      </c>
      <c r="B1256" t="s">
        <v>42</v>
      </c>
      <c r="C1256" t="s">
        <v>15</v>
      </c>
      <c r="D1256" t="s">
        <v>51</v>
      </c>
      <c r="E1256">
        <v>290</v>
      </c>
      <c r="F1256" t="s">
        <v>17</v>
      </c>
      <c r="G1256" s="1">
        <f t="shared" si="133"/>
        <v>217.5</v>
      </c>
      <c r="H1256">
        <v>343</v>
      </c>
      <c r="I1256" s="1">
        <f t="shared" si="134"/>
        <v>99470</v>
      </c>
      <c r="J1256">
        <v>312</v>
      </c>
      <c r="K1256" s="1">
        <f t="shared" si="135"/>
        <v>67860</v>
      </c>
      <c r="L1256" s="1">
        <f>fact_events[[#This Row],[revenue_(before_promo)]]+fact_events[[#This Row],[revenue_(after_promo)]]</f>
        <v>167330</v>
      </c>
      <c r="M1256" s="1">
        <f t="shared" si="136"/>
        <v>-31</v>
      </c>
      <c r="N1256" s="4">
        <f t="shared" si="137"/>
        <v>-9.0379008746355682E-2</v>
      </c>
      <c r="O1256" s="1">
        <f t="shared" si="138"/>
        <v>-31610</v>
      </c>
      <c r="P1256" s="5">
        <f t="shared" si="139"/>
        <v>-4.8931888544891642</v>
      </c>
      <c r="Q1256" s="1" t="str">
        <f>VLOOKUP(B1256,dim_stores[#All],2,FALSE)</f>
        <v>Mysuru</v>
      </c>
      <c r="R1256" s="1" t="str">
        <f>VLOOKUP(D1256,dim_products[#All],3,FALSE)</f>
        <v>Grocery &amp; Staples</v>
      </c>
      <c r="S1256" s="5"/>
    </row>
    <row r="1257" spans="1:19" x14ac:dyDescent="0.25">
      <c r="A1257" s="1" t="s">
        <v>1256</v>
      </c>
      <c r="B1257" t="s">
        <v>78</v>
      </c>
      <c r="C1257" t="s">
        <v>10</v>
      </c>
      <c r="D1257" t="s">
        <v>28</v>
      </c>
      <c r="E1257">
        <v>55</v>
      </c>
      <c r="F1257" t="s">
        <v>17</v>
      </c>
      <c r="G1257" s="1">
        <f t="shared" si="133"/>
        <v>41.25</v>
      </c>
      <c r="H1257">
        <v>28</v>
      </c>
      <c r="I1257" s="1">
        <f t="shared" si="134"/>
        <v>1540</v>
      </c>
      <c r="J1257">
        <v>22</v>
      </c>
      <c r="K1257" s="1">
        <f t="shared" si="135"/>
        <v>907.5</v>
      </c>
      <c r="L1257" s="1">
        <f>fact_events[[#This Row],[revenue_(before_promo)]]+fact_events[[#This Row],[revenue_(after_promo)]]</f>
        <v>2447.5</v>
      </c>
      <c r="M1257" s="1">
        <f t="shared" si="136"/>
        <v>-6</v>
      </c>
      <c r="N1257" s="4">
        <f t="shared" si="137"/>
        <v>-0.21428571428571427</v>
      </c>
      <c r="O1257" s="1">
        <f t="shared" si="138"/>
        <v>-632.5</v>
      </c>
      <c r="P1257" s="5">
        <f t="shared" si="139"/>
        <v>-9.791021671826626E-2</v>
      </c>
      <c r="Q1257" s="1" t="str">
        <f>VLOOKUP(B1257,dim_stores[#All],2,FALSE)</f>
        <v>Mysuru</v>
      </c>
      <c r="R1257" s="1" t="str">
        <f>VLOOKUP(D1257,dim_products[#All],3,FALSE)</f>
        <v>Home Care</v>
      </c>
      <c r="S1257" s="5"/>
    </row>
    <row r="1258" spans="1:19" x14ac:dyDescent="0.25">
      <c r="A1258" s="1" t="s">
        <v>1257</v>
      </c>
      <c r="B1258" t="s">
        <v>29</v>
      </c>
      <c r="C1258" t="s">
        <v>15</v>
      </c>
      <c r="D1258" t="s">
        <v>43</v>
      </c>
      <c r="E1258">
        <v>415</v>
      </c>
      <c r="F1258" t="s">
        <v>17</v>
      </c>
      <c r="G1258" s="1">
        <f t="shared" si="133"/>
        <v>311.25</v>
      </c>
      <c r="H1258">
        <v>101</v>
      </c>
      <c r="I1258" s="1">
        <f t="shared" si="134"/>
        <v>41915</v>
      </c>
      <c r="J1258">
        <v>90</v>
      </c>
      <c r="K1258" s="1">
        <f t="shared" si="135"/>
        <v>28012.5</v>
      </c>
      <c r="L1258" s="1">
        <f>fact_events[[#This Row],[revenue_(before_promo)]]+fact_events[[#This Row],[revenue_(after_promo)]]</f>
        <v>69927.5</v>
      </c>
      <c r="M1258" s="1">
        <f t="shared" si="136"/>
        <v>-11</v>
      </c>
      <c r="N1258" s="4">
        <f t="shared" si="137"/>
        <v>-0.10891089108910891</v>
      </c>
      <c r="O1258" s="1">
        <f t="shared" si="138"/>
        <v>-13902.5</v>
      </c>
      <c r="P1258" s="5">
        <f t="shared" si="139"/>
        <v>-2.1520897832817338</v>
      </c>
      <c r="Q1258" s="1" t="str">
        <f>VLOOKUP(B1258,dim_stores[#All],2,FALSE)</f>
        <v>Bengaluru</v>
      </c>
      <c r="R1258" s="1" t="str">
        <f>VLOOKUP(D1258,dim_products[#All],3,FALSE)</f>
        <v>Home Care</v>
      </c>
      <c r="S1258" s="5"/>
    </row>
    <row r="1259" spans="1:19" x14ac:dyDescent="0.25">
      <c r="A1259" s="1" t="s">
        <v>1258</v>
      </c>
      <c r="B1259" t="s">
        <v>107</v>
      </c>
      <c r="C1259" t="s">
        <v>10</v>
      </c>
      <c r="D1259" t="s">
        <v>16</v>
      </c>
      <c r="E1259">
        <v>200</v>
      </c>
      <c r="F1259" t="s">
        <v>21</v>
      </c>
      <c r="G1259" s="1">
        <f t="shared" si="133"/>
        <v>100</v>
      </c>
      <c r="H1259">
        <v>384</v>
      </c>
      <c r="I1259" s="1">
        <f t="shared" si="134"/>
        <v>76800</v>
      </c>
      <c r="J1259">
        <v>1509</v>
      </c>
      <c r="K1259" s="1">
        <f t="shared" si="135"/>
        <v>150900</v>
      </c>
      <c r="L1259" s="1">
        <f>fact_events[[#This Row],[revenue_(before_promo)]]+fact_events[[#This Row],[revenue_(after_promo)]]</f>
        <v>227700</v>
      </c>
      <c r="M1259" s="1">
        <f t="shared" si="136"/>
        <v>1125</v>
      </c>
      <c r="N1259" s="4">
        <f t="shared" si="137"/>
        <v>2.9296875</v>
      </c>
      <c r="O1259" s="1">
        <f t="shared" si="138"/>
        <v>74100</v>
      </c>
      <c r="P1259" s="5">
        <f t="shared" si="139"/>
        <v>11.470588235294118</v>
      </c>
      <c r="Q1259" s="1" t="str">
        <f>VLOOKUP(B1259,dim_stores[#All],2,FALSE)</f>
        <v>Coimbatore</v>
      </c>
      <c r="R1259" s="1" t="str">
        <f>VLOOKUP(D1259,dim_products[#All],3,FALSE)</f>
        <v>Grocery &amp; Staples</v>
      </c>
      <c r="S1259" s="5"/>
    </row>
    <row r="1260" spans="1:19" x14ac:dyDescent="0.25">
      <c r="A1260" s="1" t="s">
        <v>1481</v>
      </c>
      <c r="B1260" t="s">
        <v>50</v>
      </c>
      <c r="C1260" t="s">
        <v>10</v>
      </c>
      <c r="D1260" t="s">
        <v>43</v>
      </c>
      <c r="E1260">
        <v>415</v>
      </c>
      <c r="F1260" t="s">
        <v>17</v>
      </c>
      <c r="G1260" s="1">
        <f t="shared" si="133"/>
        <v>311.25</v>
      </c>
      <c r="H1260">
        <v>22</v>
      </c>
      <c r="I1260" s="1">
        <f t="shared" si="134"/>
        <v>9130</v>
      </c>
      <c r="J1260">
        <v>16</v>
      </c>
      <c r="K1260" s="1">
        <f t="shared" si="135"/>
        <v>4980</v>
      </c>
      <c r="L1260" s="1">
        <f>fact_events[[#This Row],[revenue_(before_promo)]]+fact_events[[#This Row],[revenue_(after_promo)]]</f>
        <v>14110</v>
      </c>
      <c r="M1260" s="1">
        <f t="shared" si="136"/>
        <v>-6</v>
      </c>
      <c r="N1260" s="4">
        <f t="shared" si="137"/>
        <v>-0.27272727272727271</v>
      </c>
      <c r="O1260" s="1">
        <f t="shared" si="138"/>
        <v>-4150</v>
      </c>
      <c r="P1260" s="5">
        <f t="shared" si="139"/>
        <v>-0.64241486068111453</v>
      </c>
      <c r="Q1260" s="1" t="str">
        <f>VLOOKUP(B1260,dim_stores[#All],2,FALSE)</f>
        <v>Bengaluru</v>
      </c>
      <c r="R1260" s="1" t="str">
        <f>VLOOKUP(D1260,dim_products[#All],3,FALSE)</f>
        <v>Home Care</v>
      </c>
      <c r="S1260" s="5"/>
    </row>
    <row r="1261" spans="1:19" x14ac:dyDescent="0.25">
      <c r="A1261" s="1" t="s">
        <v>1259</v>
      </c>
      <c r="B1261" t="s">
        <v>34</v>
      </c>
      <c r="C1261" t="s">
        <v>15</v>
      </c>
      <c r="D1261" t="s">
        <v>32</v>
      </c>
      <c r="E1261">
        <v>65</v>
      </c>
      <c r="F1261" t="s">
        <v>12</v>
      </c>
      <c r="G1261" s="1">
        <f t="shared" si="133"/>
        <v>32.5</v>
      </c>
      <c r="H1261">
        <v>148</v>
      </c>
      <c r="I1261" s="1">
        <f t="shared" si="134"/>
        <v>9620</v>
      </c>
      <c r="J1261">
        <v>196</v>
      </c>
      <c r="K1261" s="1">
        <f t="shared" si="135"/>
        <v>6370</v>
      </c>
      <c r="L1261" s="1">
        <f>fact_events[[#This Row],[revenue_(before_promo)]]+fact_events[[#This Row],[revenue_(after_promo)]]</f>
        <v>15990</v>
      </c>
      <c r="M1261" s="1">
        <f t="shared" si="136"/>
        <v>48</v>
      </c>
      <c r="N1261" s="4">
        <f t="shared" si="137"/>
        <v>0.32432432432432434</v>
      </c>
      <c r="O1261" s="1">
        <f t="shared" si="138"/>
        <v>-3250</v>
      </c>
      <c r="P1261" s="5">
        <f t="shared" si="139"/>
        <v>-0.50309597523219818</v>
      </c>
      <c r="Q1261" s="1" t="str">
        <f>VLOOKUP(B1261,dim_stores[#All],2,FALSE)</f>
        <v>Hyderabad</v>
      </c>
      <c r="R1261" s="1" t="str">
        <f>VLOOKUP(D1261,dim_products[#All],3,FALSE)</f>
        <v>Personal Care</v>
      </c>
      <c r="S1261" s="5"/>
    </row>
    <row r="1262" spans="1:19" x14ac:dyDescent="0.25">
      <c r="A1262" s="1" t="s">
        <v>1481</v>
      </c>
      <c r="B1262" t="s">
        <v>31</v>
      </c>
      <c r="C1262" t="s">
        <v>10</v>
      </c>
      <c r="D1262" t="s">
        <v>51</v>
      </c>
      <c r="E1262">
        <v>370</v>
      </c>
      <c r="F1262" t="s">
        <v>21</v>
      </c>
      <c r="G1262" s="1">
        <f t="shared" si="133"/>
        <v>185</v>
      </c>
      <c r="H1262">
        <v>408</v>
      </c>
      <c r="I1262" s="1">
        <f t="shared" si="134"/>
        <v>150960</v>
      </c>
      <c r="J1262">
        <v>1607</v>
      </c>
      <c r="K1262" s="1">
        <f t="shared" si="135"/>
        <v>297295</v>
      </c>
      <c r="L1262" s="1">
        <f>fact_events[[#This Row],[revenue_(before_promo)]]+fact_events[[#This Row],[revenue_(after_promo)]]</f>
        <v>448255</v>
      </c>
      <c r="M1262" s="1">
        <f t="shared" si="136"/>
        <v>1199</v>
      </c>
      <c r="N1262" s="4">
        <f t="shared" si="137"/>
        <v>2.9387254901960786</v>
      </c>
      <c r="O1262" s="1">
        <f t="shared" si="138"/>
        <v>146335</v>
      </c>
      <c r="P1262" s="5">
        <f t="shared" si="139"/>
        <v>22.652476780185758</v>
      </c>
      <c r="Q1262" s="1" t="str">
        <f>VLOOKUP(B1262,dim_stores[#All],2,FALSE)</f>
        <v>Visakhapatnam</v>
      </c>
      <c r="R1262" s="1" t="str">
        <f>VLOOKUP(D1262,dim_products[#All],3,FALSE)</f>
        <v>Grocery &amp; Staples</v>
      </c>
      <c r="S1262" s="5"/>
    </row>
    <row r="1263" spans="1:19" x14ac:dyDescent="0.25">
      <c r="A1263" s="1" t="s">
        <v>1260</v>
      </c>
      <c r="B1263" t="s">
        <v>65</v>
      </c>
      <c r="C1263" t="s">
        <v>10</v>
      </c>
      <c r="D1263" t="s">
        <v>24</v>
      </c>
      <c r="E1263">
        <v>3000</v>
      </c>
      <c r="F1263" t="s">
        <v>25</v>
      </c>
      <c r="G1263" s="1">
        <f t="shared" si="133"/>
        <v>2500</v>
      </c>
      <c r="H1263">
        <v>122</v>
      </c>
      <c r="I1263" s="1">
        <f t="shared" si="134"/>
        <v>366000</v>
      </c>
      <c r="J1263">
        <v>272</v>
      </c>
      <c r="K1263" s="1">
        <f t="shared" si="135"/>
        <v>680000</v>
      </c>
      <c r="L1263" s="1">
        <f>fact_events[[#This Row],[revenue_(before_promo)]]+fact_events[[#This Row],[revenue_(after_promo)]]</f>
        <v>1046000</v>
      </c>
      <c r="M1263" s="1">
        <f t="shared" si="136"/>
        <v>150</v>
      </c>
      <c r="N1263" s="4">
        <f t="shared" si="137"/>
        <v>1.2295081967213115</v>
      </c>
      <c r="O1263" s="1">
        <f t="shared" si="138"/>
        <v>314000</v>
      </c>
      <c r="P1263" s="5">
        <f t="shared" si="139"/>
        <v>48.606811145510839</v>
      </c>
      <c r="Q1263" s="1" t="str">
        <f>VLOOKUP(B1263,dim_stores[#All],2,FALSE)</f>
        <v>Hyderabad</v>
      </c>
      <c r="R1263" s="1" t="str">
        <f>VLOOKUP(D1263,dim_products[#All],3,FALSE)</f>
        <v>Combo1</v>
      </c>
      <c r="S1263" s="5"/>
    </row>
    <row r="1264" spans="1:19" x14ac:dyDescent="0.25">
      <c r="A1264" s="1" t="s">
        <v>1481</v>
      </c>
      <c r="B1264" t="s">
        <v>9</v>
      </c>
      <c r="C1264" t="s">
        <v>10</v>
      </c>
      <c r="D1264" t="s">
        <v>53</v>
      </c>
      <c r="E1264">
        <v>860</v>
      </c>
      <c r="F1264" t="s">
        <v>54</v>
      </c>
      <c r="G1264" s="1">
        <f t="shared" si="133"/>
        <v>576.19999999999993</v>
      </c>
      <c r="H1264">
        <v>508</v>
      </c>
      <c r="I1264" s="1">
        <f t="shared" si="134"/>
        <v>436880</v>
      </c>
      <c r="J1264">
        <v>751</v>
      </c>
      <c r="K1264" s="1">
        <f t="shared" si="135"/>
        <v>432726.19999999995</v>
      </c>
      <c r="L1264" s="1">
        <f>fact_events[[#This Row],[revenue_(before_promo)]]+fact_events[[#This Row],[revenue_(after_promo)]]</f>
        <v>869606.2</v>
      </c>
      <c r="M1264" s="1">
        <f t="shared" si="136"/>
        <v>243</v>
      </c>
      <c r="N1264" s="4">
        <f t="shared" si="137"/>
        <v>0.47834645669291337</v>
      </c>
      <c r="O1264" s="1">
        <f t="shared" si="138"/>
        <v>-4153.8000000000466</v>
      </c>
      <c r="P1264" s="5">
        <f t="shared" si="139"/>
        <v>-0.64300309597523941</v>
      </c>
      <c r="Q1264" s="1" t="str">
        <f>VLOOKUP(B1264,dim_stores[#All],2,FALSE)</f>
        <v>Coimbatore</v>
      </c>
      <c r="R1264" s="1" t="str">
        <f>VLOOKUP(D1264,dim_products[#All],3,FALSE)</f>
        <v>Grocery &amp; Staples</v>
      </c>
      <c r="S1264" s="5"/>
    </row>
    <row r="1265" spans="1:19" x14ac:dyDescent="0.25">
      <c r="A1265" s="1" t="s">
        <v>1261</v>
      </c>
      <c r="B1265" t="s">
        <v>142</v>
      </c>
      <c r="C1265" t="s">
        <v>10</v>
      </c>
      <c r="D1265" t="s">
        <v>61</v>
      </c>
      <c r="E1265">
        <v>172</v>
      </c>
      <c r="F1265" t="s">
        <v>54</v>
      </c>
      <c r="G1265" s="1">
        <f t="shared" si="133"/>
        <v>115.23999999999998</v>
      </c>
      <c r="H1265">
        <v>244</v>
      </c>
      <c r="I1265" s="1">
        <f t="shared" si="134"/>
        <v>41968</v>
      </c>
      <c r="J1265">
        <v>334</v>
      </c>
      <c r="K1265" s="1">
        <f t="shared" si="135"/>
        <v>38490.159999999996</v>
      </c>
      <c r="L1265" s="1">
        <f>fact_events[[#This Row],[revenue_(before_promo)]]+fact_events[[#This Row],[revenue_(after_promo)]]</f>
        <v>80458.16</v>
      </c>
      <c r="M1265" s="1">
        <f t="shared" si="136"/>
        <v>90</v>
      </c>
      <c r="N1265" s="4">
        <f t="shared" si="137"/>
        <v>0.36885245901639346</v>
      </c>
      <c r="O1265" s="1">
        <f t="shared" si="138"/>
        <v>-3477.8400000000038</v>
      </c>
      <c r="P1265" s="5">
        <f t="shared" si="139"/>
        <v>-0.53836532507739998</v>
      </c>
      <c r="Q1265" s="1" t="str">
        <f>VLOOKUP(B1265,dim_stores[#All],2,FALSE)</f>
        <v>Madurai</v>
      </c>
      <c r="R1265" s="1" t="str">
        <f>VLOOKUP(D1265,dim_products[#All],3,FALSE)</f>
        <v>Grocery &amp; Staples</v>
      </c>
      <c r="S1265" s="5"/>
    </row>
    <row r="1266" spans="1:19" x14ac:dyDescent="0.25">
      <c r="A1266" s="1" t="s">
        <v>1262</v>
      </c>
      <c r="B1266" t="s">
        <v>56</v>
      </c>
      <c r="C1266" t="s">
        <v>15</v>
      </c>
      <c r="D1266" t="s">
        <v>51</v>
      </c>
      <c r="E1266">
        <v>290</v>
      </c>
      <c r="F1266" t="s">
        <v>17</v>
      </c>
      <c r="G1266" s="1">
        <f t="shared" si="133"/>
        <v>217.5</v>
      </c>
      <c r="H1266">
        <v>295</v>
      </c>
      <c r="I1266" s="1">
        <f t="shared" si="134"/>
        <v>85550</v>
      </c>
      <c r="J1266">
        <v>289</v>
      </c>
      <c r="K1266" s="1">
        <f t="shared" si="135"/>
        <v>62857.5</v>
      </c>
      <c r="L1266" s="1">
        <f>fact_events[[#This Row],[revenue_(before_promo)]]+fact_events[[#This Row],[revenue_(after_promo)]]</f>
        <v>148407.5</v>
      </c>
      <c r="M1266" s="1">
        <f t="shared" si="136"/>
        <v>-6</v>
      </c>
      <c r="N1266" s="4">
        <f t="shared" si="137"/>
        <v>-2.0338983050847456E-2</v>
      </c>
      <c r="O1266" s="1">
        <f t="shared" si="138"/>
        <v>-22692.5</v>
      </c>
      <c r="P1266" s="5">
        <f t="shared" si="139"/>
        <v>-3.5127708978328172</v>
      </c>
      <c r="Q1266" s="1" t="str">
        <f>VLOOKUP(B1266,dim_stores[#All],2,FALSE)</f>
        <v>Chennai</v>
      </c>
      <c r="R1266" s="1" t="str">
        <f>VLOOKUP(D1266,dim_products[#All],3,FALSE)</f>
        <v>Grocery &amp; Staples</v>
      </c>
      <c r="S1266" s="5"/>
    </row>
    <row r="1267" spans="1:19" x14ac:dyDescent="0.25">
      <c r="A1267" s="1" t="s">
        <v>1263</v>
      </c>
      <c r="B1267" t="s">
        <v>27</v>
      </c>
      <c r="C1267" t="s">
        <v>15</v>
      </c>
      <c r="D1267" t="s">
        <v>68</v>
      </c>
      <c r="E1267">
        <v>1020</v>
      </c>
      <c r="F1267" t="s">
        <v>21</v>
      </c>
      <c r="G1267" s="1">
        <f t="shared" si="133"/>
        <v>510</v>
      </c>
      <c r="H1267">
        <v>47</v>
      </c>
      <c r="I1267" s="1">
        <f t="shared" si="134"/>
        <v>47940</v>
      </c>
      <c r="J1267">
        <v>179</v>
      </c>
      <c r="K1267" s="1">
        <f t="shared" si="135"/>
        <v>91290</v>
      </c>
      <c r="L1267" s="1">
        <f>fact_events[[#This Row],[revenue_(before_promo)]]+fact_events[[#This Row],[revenue_(after_promo)]]</f>
        <v>139230</v>
      </c>
      <c r="M1267" s="1">
        <f t="shared" si="136"/>
        <v>132</v>
      </c>
      <c r="N1267" s="4">
        <f t="shared" si="137"/>
        <v>2.8085106382978724</v>
      </c>
      <c r="O1267" s="1">
        <f t="shared" si="138"/>
        <v>43350</v>
      </c>
      <c r="P1267" s="5">
        <f t="shared" si="139"/>
        <v>6.7105263157894735</v>
      </c>
      <c r="Q1267" s="1" t="str">
        <f>VLOOKUP(B1267,dim_stores[#All],2,FALSE)</f>
        <v>Bengaluru</v>
      </c>
      <c r="R1267" s="1" t="str">
        <f>VLOOKUP(D1267,dim_products[#All],3,FALSE)</f>
        <v>Home Appliances</v>
      </c>
      <c r="S1267" s="5"/>
    </row>
    <row r="1268" spans="1:19" x14ac:dyDescent="0.25">
      <c r="A1268" s="1" t="s">
        <v>1264</v>
      </c>
      <c r="B1268" t="s">
        <v>174</v>
      </c>
      <c r="C1268" t="s">
        <v>15</v>
      </c>
      <c r="D1268" t="s">
        <v>53</v>
      </c>
      <c r="E1268">
        <v>860</v>
      </c>
      <c r="F1268" t="s">
        <v>54</v>
      </c>
      <c r="G1268" s="1">
        <f t="shared" si="133"/>
        <v>576.19999999999993</v>
      </c>
      <c r="H1268">
        <v>199</v>
      </c>
      <c r="I1268" s="1">
        <f t="shared" si="134"/>
        <v>171140</v>
      </c>
      <c r="J1268">
        <v>300</v>
      </c>
      <c r="K1268" s="1">
        <f t="shared" si="135"/>
        <v>172859.99999999997</v>
      </c>
      <c r="L1268" s="1">
        <f>fact_events[[#This Row],[revenue_(before_promo)]]+fact_events[[#This Row],[revenue_(after_promo)]]</f>
        <v>344000</v>
      </c>
      <c r="M1268" s="1">
        <f t="shared" si="136"/>
        <v>101</v>
      </c>
      <c r="N1268" s="4">
        <f t="shared" si="137"/>
        <v>0.50753768844221103</v>
      </c>
      <c r="O1268" s="1">
        <f t="shared" si="138"/>
        <v>1719.9999999999709</v>
      </c>
      <c r="P1268" s="5">
        <f t="shared" si="139"/>
        <v>0.26625386996903572</v>
      </c>
      <c r="Q1268" s="1" t="str">
        <f>VLOOKUP(B1268,dim_stores[#All],2,FALSE)</f>
        <v>Trivandrum</v>
      </c>
      <c r="R1268" s="1" t="str">
        <f>VLOOKUP(D1268,dim_products[#All],3,FALSE)</f>
        <v>Grocery &amp; Staples</v>
      </c>
      <c r="S1268" s="5"/>
    </row>
    <row r="1269" spans="1:19" x14ac:dyDescent="0.25">
      <c r="A1269" s="1" t="s">
        <v>1481</v>
      </c>
      <c r="B1269" t="s">
        <v>70</v>
      </c>
      <c r="C1269" t="s">
        <v>10</v>
      </c>
      <c r="D1269" t="s">
        <v>11</v>
      </c>
      <c r="E1269">
        <v>190</v>
      </c>
      <c r="F1269" t="s">
        <v>12</v>
      </c>
      <c r="G1269" s="1">
        <f t="shared" si="133"/>
        <v>95</v>
      </c>
      <c r="H1269">
        <v>45</v>
      </c>
      <c r="I1269" s="1">
        <f t="shared" si="134"/>
        <v>8550</v>
      </c>
      <c r="J1269">
        <v>64</v>
      </c>
      <c r="K1269" s="1">
        <f t="shared" si="135"/>
        <v>6080</v>
      </c>
      <c r="L1269" s="1">
        <f>fact_events[[#This Row],[revenue_(before_promo)]]+fact_events[[#This Row],[revenue_(after_promo)]]</f>
        <v>14630</v>
      </c>
      <c r="M1269" s="1">
        <f t="shared" si="136"/>
        <v>19</v>
      </c>
      <c r="N1269" s="4">
        <f t="shared" si="137"/>
        <v>0.42222222222222222</v>
      </c>
      <c r="O1269" s="1">
        <f t="shared" si="138"/>
        <v>-2470</v>
      </c>
      <c r="P1269" s="5">
        <f t="shared" si="139"/>
        <v>-0.38235294117647056</v>
      </c>
      <c r="Q1269" s="1" t="str">
        <f>VLOOKUP(B1269,dim_stores[#All],2,FALSE)</f>
        <v>Chennai</v>
      </c>
      <c r="R1269" s="1" t="str">
        <f>VLOOKUP(D1269,dim_products[#All],3,FALSE)</f>
        <v>Personal Care</v>
      </c>
      <c r="S1269" s="5"/>
    </row>
    <row r="1270" spans="1:19" x14ac:dyDescent="0.25">
      <c r="A1270" s="1" t="s">
        <v>1265</v>
      </c>
      <c r="B1270" t="s">
        <v>9</v>
      </c>
      <c r="C1270" t="s">
        <v>15</v>
      </c>
      <c r="D1270" t="s">
        <v>16</v>
      </c>
      <c r="E1270">
        <v>156</v>
      </c>
      <c r="F1270" t="s">
        <v>17</v>
      </c>
      <c r="G1270" s="1">
        <f t="shared" si="133"/>
        <v>117</v>
      </c>
      <c r="H1270">
        <v>225</v>
      </c>
      <c r="I1270" s="1">
        <f t="shared" si="134"/>
        <v>35100</v>
      </c>
      <c r="J1270">
        <v>195</v>
      </c>
      <c r="K1270" s="1">
        <f t="shared" si="135"/>
        <v>22815</v>
      </c>
      <c r="L1270" s="1">
        <f>fact_events[[#This Row],[revenue_(before_promo)]]+fact_events[[#This Row],[revenue_(after_promo)]]</f>
        <v>57915</v>
      </c>
      <c r="M1270" s="1">
        <f t="shared" si="136"/>
        <v>-30</v>
      </c>
      <c r="N1270" s="4">
        <f t="shared" si="137"/>
        <v>-0.13333333333333333</v>
      </c>
      <c r="O1270" s="1">
        <f t="shared" si="138"/>
        <v>-12285</v>
      </c>
      <c r="P1270" s="5">
        <f t="shared" si="139"/>
        <v>-1.901702786377709</v>
      </c>
      <c r="Q1270" s="1" t="str">
        <f>VLOOKUP(B1270,dim_stores[#All],2,FALSE)</f>
        <v>Coimbatore</v>
      </c>
      <c r="R1270" s="1" t="str">
        <f>VLOOKUP(D1270,dim_products[#All],3,FALSE)</f>
        <v>Grocery &amp; Staples</v>
      </c>
      <c r="S1270" s="5"/>
    </row>
    <row r="1271" spans="1:19" x14ac:dyDescent="0.25">
      <c r="A1271" s="1" t="s">
        <v>1266</v>
      </c>
      <c r="B1271" t="s">
        <v>123</v>
      </c>
      <c r="C1271" t="s">
        <v>15</v>
      </c>
      <c r="D1271" t="s">
        <v>32</v>
      </c>
      <c r="E1271">
        <v>65</v>
      </c>
      <c r="F1271" t="s">
        <v>12</v>
      </c>
      <c r="G1271" s="1">
        <f t="shared" si="133"/>
        <v>32.5</v>
      </c>
      <c r="H1271">
        <v>106</v>
      </c>
      <c r="I1271" s="1">
        <f t="shared" si="134"/>
        <v>6890</v>
      </c>
      <c r="J1271">
        <v>137</v>
      </c>
      <c r="K1271" s="1">
        <f t="shared" si="135"/>
        <v>4452.5</v>
      </c>
      <c r="L1271" s="1">
        <f>fact_events[[#This Row],[revenue_(before_promo)]]+fact_events[[#This Row],[revenue_(after_promo)]]</f>
        <v>11342.5</v>
      </c>
      <c r="M1271" s="1">
        <f t="shared" si="136"/>
        <v>31</v>
      </c>
      <c r="N1271" s="4">
        <f t="shared" si="137"/>
        <v>0.29245283018867924</v>
      </c>
      <c r="O1271" s="1">
        <f t="shared" si="138"/>
        <v>-2437.5</v>
      </c>
      <c r="P1271" s="5">
        <f t="shared" si="139"/>
        <v>-0.37732198142414863</v>
      </c>
      <c r="Q1271" s="1" t="str">
        <f>VLOOKUP(B1271,dim_stores[#All],2,FALSE)</f>
        <v>Bengaluru</v>
      </c>
      <c r="R1271" s="1" t="str">
        <f>VLOOKUP(D1271,dim_products[#All],3,FALSE)</f>
        <v>Personal Care</v>
      </c>
      <c r="S1271" s="5"/>
    </row>
    <row r="1272" spans="1:19" x14ac:dyDescent="0.25">
      <c r="A1272" s="1" t="s">
        <v>1267</v>
      </c>
      <c r="B1272" t="s">
        <v>212</v>
      </c>
      <c r="C1272" t="s">
        <v>10</v>
      </c>
      <c r="D1272" t="s">
        <v>48</v>
      </c>
      <c r="E1272">
        <v>62</v>
      </c>
      <c r="F1272" t="s">
        <v>12</v>
      </c>
      <c r="G1272" s="1">
        <f t="shared" si="133"/>
        <v>31</v>
      </c>
      <c r="H1272">
        <v>58</v>
      </c>
      <c r="I1272" s="1">
        <f t="shared" si="134"/>
        <v>3596</v>
      </c>
      <c r="J1272">
        <v>92</v>
      </c>
      <c r="K1272" s="1">
        <f t="shared" si="135"/>
        <v>2852</v>
      </c>
      <c r="L1272" s="1">
        <f>fact_events[[#This Row],[revenue_(before_promo)]]+fact_events[[#This Row],[revenue_(after_promo)]]</f>
        <v>6448</v>
      </c>
      <c r="M1272" s="1">
        <f t="shared" si="136"/>
        <v>34</v>
      </c>
      <c r="N1272" s="4">
        <f t="shared" si="137"/>
        <v>0.58620689655172409</v>
      </c>
      <c r="O1272" s="1">
        <f t="shared" si="138"/>
        <v>-744</v>
      </c>
      <c r="P1272" s="5">
        <f t="shared" si="139"/>
        <v>-0.11517027863777089</v>
      </c>
      <c r="Q1272" s="1" t="str">
        <f>VLOOKUP(B1272,dim_stores[#All],2,FALSE)</f>
        <v>Bengaluru</v>
      </c>
      <c r="R1272" s="1" t="str">
        <f>VLOOKUP(D1272,dim_products[#All],3,FALSE)</f>
        <v>Personal Care</v>
      </c>
      <c r="S1272" s="5"/>
    </row>
    <row r="1273" spans="1:19" x14ac:dyDescent="0.25">
      <c r="A1273" s="1" t="s">
        <v>1268</v>
      </c>
      <c r="B1273" t="s">
        <v>56</v>
      </c>
      <c r="C1273" t="s">
        <v>10</v>
      </c>
      <c r="D1273" t="s">
        <v>28</v>
      </c>
      <c r="E1273">
        <v>55</v>
      </c>
      <c r="F1273" t="s">
        <v>17</v>
      </c>
      <c r="G1273" s="1">
        <f t="shared" si="133"/>
        <v>41.25</v>
      </c>
      <c r="H1273">
        <v>25</v>
      </c>
      <c r="I1273" s="1">
        <f t="shared" si="134"/>
        <v>1375</v>
      </c>
      <c r="J1273">
        <v>23</v>
      </c>
      <c r="K1273" s="1">
        <f t="shared" si="135"/>
        <v>948.75</v>
      </c>
      <c r="L1273" s="1">
        <f>fact_events[[#This Row],[revenue_(before_promo)]]+fact_events[[#This Row],[revenue_(after_promo)]]</f>
        <v>2323.75</v>
      </c>
      <c r="M1273" s="1">
        <f t="shared" si="136"/>
        <v>-2</v>
      </c>
      <c r="N1273" s="4">
        <f t="shared" si="137"/>
        <v>-0.08</v>
      </c>
      <c r="O1273" s="1">
        <f t="shared" si="138"/>
        <v>-426.25</v>
      </c>
      <c r="P1273" s="5">
        <f t="shared" si="139"/>
        <v>-6.5982972136222909E-2</v>
      </c>
      <c r="Q1273" s="1" t="str">
        <f>VLOOKUP(B1273,dim_stores[#All],2,FALSE)</f>
        <v>Chennai</v>
      </c>
      <c r="R1273" s="1" t="str">
        <f>VLOOKUP(D1273,dim_products[#All],3,FALSE)</f>
        <v>Home Care</v>
      </c>
      <c r="S1273" s="5"/>
    </row>
    <row r="1274" spans="1:19" x14ac:dyDescent="0.25">
      <c r="A1274" s="1" t="s">
        <v>1269</v>
      </c>
      <c r="B1274" t="s">
        <v>89</v>
      </c>
      <c r="C1274" t="s">
        <v>10</v>
      </c>
      <c r="D1274" t="s">
        <v>48</v>
      </c>
      <c r="E1274">
        <v>62</v>
      </c>
      <c r="F1274" t="s">
        <v>12</v>
      </c>
      <c r="G1274" s="1">
        <f t="shared" si="133"/>
        <v>31</v>
      </c>
      <c r="H1274">
        <v>30</v>
      </c>
      <c r="I1274" s="1">
        <f t="shared" si="134"/>
        <v>1860</v>
      </c>
      <c r="J1274">
        <v>42</v>
      </c>
      <c r="K1274" s="1">
        <f t="shared" si="135"/>
        <v>1302</v>
      </c>
      <c r="L1274" s="1">
        <f>fact_events[[#This Row],[revenue_(before_promo)]]+fact_events[[#This Row],[revenue_(after_promo)]]</f>
        <v>3162</v>
      </c>
      <c r="M1274" s="1">
        <f t="shared" si="136"/>
        <v>12</v>
      </c>
      <c r="N1274" s="4">
        <f t="shared" si="137"/>
        <v>0.4</v>
      </c>
      <c r="O1274" s="1">
        <f t="shared" si="138"/>
        <v>-558</v>
      </c>
      <c r="P1274" s="5">
        <f t="shared" si="139"/>
        <v>-8.637770897832818E-2</v>
      </c>
      <c r="Q1274" s="1" t="str">
        <f>VLOOKUP(B1274,dim_stores[#All],2,FALSE)</f>
        <v>Vijayawada</v>
      </c>
      <c r="R1274" s="1" t="str">
        <f>VLOOKUP(D1274,dim_products[#All],3,FALSE)</f>
        <v>Personal Care</v>
      </c>
      <c r="S1274" s="5"/>
    </row>
    <row r="1275" spans="1:19" x14ac:dyDescent="0.25">
      <c r="A1275" s="1" t="s">
        <v>1270</v>
      </c>
      <c r="B1275" t="s">
        <v>93</v>
      </c>
      <c r="C1275" t="s">
        <v>10</v>
      </c>
      <c r="D1275" t="s">
        <v>53</v>
      </c>
      <c r="E1275">
        <v>860</v>
      </c>
      <c r="F1275" t="s">
        <v>54</v>
      </c>
      <c r="G1275" s="1">
        <f t="shared" si="133"/>
        <v>576.19999999999993</v>
      </c>
      <c r="H1275">
        <v>507</v>
      </c>
      <c r="I1275" s="1">
        <f t="shared" si="134"/>
        <v>436020</v>
      </c>
      <c r="J1275">
        <v>704</v>
      </c>
      <c r="K1275" s="1">
        <f t="shared" si="135"/>
        <v>405644.79999999993</v>
      </c>
      <c r="L1275" s="1">
        <f>fact_events[[#This Row],[revenue_(before_promo)]]+fact_events[[#This Row],[revenue_(after_promo)]]</f>
        <v>841664.79999999993</v>
      </c>
      <c r="M1275" s="1">
        <f t="shared" si="136"/>
        <v>197</v>
      </c>
      <c r="N1275" s="4">
        <f t="shared" si="137"/>
        <v>0.38856015779092701</v>
      </c>
      <c r="O1275" s="1">
        <f t="shared" si="138"/>
        <v>-30375.20000000007</v>
      </c>
      <c r="P1275" s="5">
        <f t="shared" si="139"/>
        <v>-4.7020433436532612</v>
      </c>
      <c r="Q1275" s="1" t="str">
        <f>VLOOKUP(B1275,dim_stores[#All],2,FALSE)</f>
        <v>Bengaluru</v>
      </c>
      <c r="R1275" s="1" t="str">
        <f>VLOOKUP(D1275,dim_products[#All],3,FALSE)</f>
        <v>Grocery &amp; Staples</v>
      </c>
      <c r="S1275" s="5"/>
    </row>
    <row r="1276" spans="1:19" x14ac:dyDescent="0.25">
      <c r="A1276" s="1" t="s">
        <v>1271</v>
      </c>
      <c r="B1276" t="s">
        <v>96</v>
      </c>
      <c r="C1276" t="s">
        <v>10</v>
      </c>
      <c r="D1276" t="s">
        <v>51</v>
      </c>
      <c r="E1276">
        <v>370</v>
      </c>
      <c r="F1276" t="s">
        <v>21</v>
      </c>
      <c r="G1276" s="1">
        <f t="shared" si="133"/>
        <v>185</v>
      </c>
      <c r="H1276">
        <v>336</v>
      </c>
      <c r="I1276" s="1">
        <f t="shared" si="134"/>
        <v>124320</v>
      </c>
      <c r="J1276">
        <v>1434</v>
      </c>
      <c r="K1276" s="1">
        <f t="shared" si="135"/>
        <v>265290</v>
      </c>
      <c r="L1276" s="1">
        <f>fact_events[[#This Row],[revenue_(before_promo)]]+fact_events[[#This Row],[revenue_(after_promo)]]</f>
        <v>389610</v>
      </c>
      <c r="M1276" s="1">
        <f t="shared" si="136"/>
        <v>1098</v>
      </c>
      <c r="N1276" s="4">
        <f t="shared" si="137"/>
        <v>3.2678571428571428</v>
      </c>
      <c r="O1276" s="1">
        <f t="shared" si="138"/>
        <v>140970</v>
      </c>
      <c r="P1276" s="5">
        <f t="shared" si="139"/>
        <v>21.821981424148607</v>
      </c>
      <c r="Q1276" s="1" t="str">
        <f>VLOOKUP(B1276,dim_stores[#All],2,FALSE)</f>
        <v>Mysuru</v>
      </c>
      <c r="R1276" s="1" t="str">
        <f>VLOOKUP(D1276,dim_products[#All],3,FALSE)</f>
        <v>Grocery &amp; Staples</v>
      </c>
      <c r="S1276" s="5"/>
    </row>
    <row r="1277" spans="1:19" x14ac:dyDescent="0.25">
      <c r="A1277" s="1" t="s">
        <v>1272</v>
      </c>
      <c r="B1277" t="s">
        <v>123</v>
      </c>
      <c r="C1277" t="s">
        <v>15</v>
      </c>
      <c r="D1277" t="s">
        <v>11</v>
      </c>
      <c r="E1277">
        <v>190</v>
      </c>
      <c r="F1277" t="s">
        <v>12</v>
      </c>
      <c r="G1277" s="1">
        <f t="shared" si="133"/>
        <v>95</v>
      </c>
      <c r="H1277">
        <v>70</v>
      </c>
      <c r="I1277" s="1">
        <f t="shared" si="134"/>
        <v>13300</v>
      </c>
      <c r="J1277">
        <v>93</v>
      </c>
      <c r="K1277" s="1">
        <f t="shared" si="135"/>
        <v>8835</v>
      </c>
      <c r="L1277" s="1">
        <f>fact_events[[#This Row],[revenue_(before_promo)]]+fact_events[[#This Row],[revenue_(after_promo)]]</f>
        <v>22135</v>
      </c>
      <c r="M1277" s="1">
        <f t="shared" si="136"/>
        <v>23</v>
      </c>
      <c r="N1277" s="4">
        <f t="shared" si="137"/>
        <v>0.32857142857142857</v>
      </c>
      <c r="O1277" s="1">
        <f t="shared" si="138"/>
        <v>-4465</v>
      </c>
      <c r="P1277" s="5">
        <f t="shared" si="139"/>
        <v>-0.69117647058823528</v>
      </c>
      <c r="Q1277" s="1" t="str">
        <f>VLOOKUP(B1277,dim_stores[#All],2,FALSE)</f>
        <v>Bengaluru</v>
      </c>
      <c r="R1277" s="1" t="str">
        <f>VLOOKUP(D1277,dim_products[#All],3,FALSE)</f>
        <v>Personal Care</v>
      </c>
      <c r="S1277" s="5"/>
    </row>
    <row r="1278" spans="1:19" x14ac:dyDescent="0.25">
      <c r="A1278" s="1" t="s">
        <v>1273</v>
      </c>
      <c r="B1278" t="s">
        <v>113</v>
      </c>
      <c r="C1278" t="s">
        <v>10</v>
      </c>
      <c r="D1278" t="s">
        <v>11</v>
      </c>
      <c r="E1278">
        <v>190</v>
      </c>
      <c r="F1278" t="s">
        <v>12</v>
      </c>
      <c r="G1278" s="1">
        <f t="shared" si="133"/>
        <v>95</v>
      </c>
      <c r="H1278">
        <v>48</v>
      </c>
      <c r="I1278" s="1">
        <f t="shared" si="134"/>
        <v>9120</v>
      </c>
      <c r="J1278">
        <v>55</v>
      </c>
      <c r="K1278" s="1">
        <f t="shared" si="135"/>
        <v>5225</v>
      </c>
      <c r="L1278" s="1">
        <f>fact_events[[#This Row],[revenue_(before_promo)]]+fact_events[[#This Row],[revenue_(after_promo)]]</f>
        <v>14345</v>
      </c>
      <c r="M1278" s="1">
        <f t="shared" si="136"/>
        <v>7</v>
      </c>
      <c r="N1278" s="4">
        <f t="shared" si="137"/>
        <v>0.14583333333333334</v>
      </c>
      <c r="O1278" s="1">
        <f t="shared" si="138"/>
        <v>-3895</v>
      </c>
      <c r="P1278" s="5">
        <f t="shared" si="139"/>
        <v>-0.6029411764705882</v>
      </c>
      <c r="Q1278" s="1" t="str">
        <f>VLOOKUP(B1278,dim_stores[#All],2,FALSE)</f>
        <v>Chennai</v>
      </c>
      <c r="R1278" s="1" t="str">
        <f>VLOOKUP(D1278,dim_products[#All],3,FALSE)</f>
        <v>Personal Care</v>
      </c>
      <c r="S1278" s="5"/>
    </row>
    <row r="1279" spans="1:19" x14ac:dyDescent="0.25">
      <c r="A1279" s="1" t="s">
        <v>1274</v>
      </c>
      <c r="B1279" t="s">
        <v>60</v>
      </c>
      <c r="C1279" t="s">
        <v>15</v>
      </c>
      <c r="D1279" t="s">
        <v>51</v>
      </c>
      <c r="E1279">
        <v>290</v>
      </c>
      <c r="F1279" t="s">
        <v>17</v>
      </c>
      <c r="G1279" s="1">
        <f t="shared" si="133"/>
        <v>217.5</v>
      </c>
      <c r="H1279">
        <v>180</v>
      </c>
      <c r="I1279" s="1">
        <f t="shared" si="134"/>
        <v>52200</v>
      </c>
      <c r="J1279">
        <v>171</v>
      </c>
      <c r="K1279" s="1">
        <f t="shared" si="135"/>
        <v>37192.5</v>
      </c>
      <c r="L1279" s="1">
        <f>fact_events[[#This Row],[revenue_(before_promo)]]+fact_events[[#This Row],[revenue_(after_promo)]]</f>
        <v>89392.5</v>
      </c>
      <c r="M1279" s="1">
        <f t="shared" si="136"/>
        <v>-9</v>
      </c>
      <c r="N1279" s="4">
        <f t="shared" si="137"/>
        <v>-0.05</v>
      </c>
      <c r="O1279" s="1">
        <f t="shared" si="138"/>
        <v>-15007.5</v>
      </c>
      <c r="P1279" s="5">
        <f t="shared" si="139"/>
        <v>-2.3231424148606812</v>
      </c>
      <c r="Q1279" s="1" t="str">
        <f>VLOOKUP(B1279,dim_stores[#All],2,FALSE)</f>
        <v>Trivandrum</v>
      </c>
      <c r="R1279" s="1" t="str">
        <f>VLOOKUP(D1279,dim_products[#All],3,FALSE)</f>
        <v>Grocery &amp; Staples</v>
      </c>
      <c r="S1279" s="5"/>
    </row>
    <row r="1280" spans="1:19" x14ac:dyDescent="0.25">
      <c r="A1280" s="1" t="s">
        <v>1275</v>
      </c>
      <c r="B1280" t="s">
        <v>40</v>
      </c>
      <c r="C1280" t="s">
        <v>15</v>
      </c>
      <c r="D1280" t="s">
        <v>61</v>
      </c>
      <c r="E1280">
        <v>172</v>
      </c>
      <c r="F1280" t="s">
        <v>54</v>
      </c>
      <c r="G1280" s="1">
        <f t="shared" si="133"/>
        <v>115.23999999999998</v>
      </c>
      <c r="H1280">
        <v>225</v>
      </c>
      <c r="I1280" s="1">
        <f t="shared" si="134"/>
        <v>38700</v>
      </c>
      <c r="J1280">
        <v>279</v>
      </c>
      <c r="K1280" s="1">
        <f t="shared" si="135"/>
        <v>32151.959999999995</v>
      </c>
      <c r="L1280" s="1">
        <f>fact_events[[#This Row],[revenue_(before_promo)]]+fact_events[[#This Row],[revenue_(after_promo)]]</f>
        <v>70851.959999999992</v>
      </c>
      <c r="M1280" s="1">
        <f t="shared" si="136"/>
        <v>54</v>
      </c>
      <c r="N1280" s="4">
        <f t="shared" si="137"/>
        <v>0.24</v>
      </c>
      <c r="O1280" s="1">
        <f t="shared" si="138"/>
        <v>-6548.0400000000045</v>
      </c>
      <c r="P1280" s="5">
        <f t="shared" si="139"/>
        <v>-1.0136284829721369</v>
      </c>
      <c r="Q1280" s="1" t="str">
        <f>VLOOKUP(B1280,dim_stores[#All],2,FALSE)</f>
        <v>Madurai</v>
      </c>
      <c r="R1280" s="1" t="str">
        <f>VLOOKUP(D1280,dim_products[#All],3,FALSE)</f>
        <v>Grocery &amp; Staples</v>
      </c>
      <c r="S1280" s="5"/>
    </row>
    <row r="1281" spans="1:19" x14ac:dyDescent="0.25">
      <c r="A1281" s="1" t="s">
        <v>1276</v>
      </c>
      <c r="B1281" t="s">
        <v>56</v>
      </c>
      <c r="C1281" t="s">
        <v>15</v>
      </c>
      <c r="D1281" t="s">
        <v>38</v>
      </c>
      <c r="E1281">
        <v>1190</v>
      </c>
      <c r="F1281" t="s">
        <v>21</v>
      </c>
      <c r="G1281" s="1">
        <f t="shared" si="133"/>
        <v>595</v>
      </c>
      <c r="H1281">
        <v>47</v>
      </c>
      <c r="I1281" s="1">
        <f t="shared" si="134"/>
        <v>55930</v>
      </c>
      <c r="J1281">
        <v>165</v>
      </c>
      <c r="K1281" s="1">
        <f t="shared" si="135"/>
        <v>98175</v>
      </c>
      <c r="L1281" s="1">
        <f>fact_events[[#This Row],[revenue_(before_promo)]]+fact_events[[#This Row],[revenue_(after_promo)]]</f>
        <v>154105</v>
      </c>
      <c r="M1281" s="1">
        <f t="shared" si="136"/>
        <v>118</v>
      </c>
      <c r="N1281" s="4">
        <f t="shared" si="137"/>
        <v>2.5106382978723403</v>
      </c>
      <c r="O1281" s="1">
        <f t="shared" si="138"/>
        <v>42245</v>
      </c>
      <c r="P1281" s="5">
        <f t="shared" si="139"/>
        <v>6.5394736842105265</v>
      </c>
      <c r="Q1281" s="1" t="str">
        <f>VLOOKUP(B1281,dim_stores[#All],2,FALSE)</f>
        <v>Chennai</v>
      </c>
      <c r="R1281" s="1" t="str">
        <f>VLOOKUP(D1281,dim_products[#All],3,FALSE)</f>
        <v>Home Care</v>
      </c>
      <c r="S1281" s="5"/>
    </row>
    <row r="1282" spans="1:19" x14ac:dyDescent="0.25">
      <c r="A1282" s="1" t="s">
        <v>1277</v>
      </c>
      <c r="B1282" t="s">
        <v>123</v>
      </c>
      <c r="C1282" t="s">
        <v>10</v>
      </c>
      <c r="D1282" t="s">
        <v>16</v>
      </c>
      <c r="E1282">
        <v>200</v>
      </c>
      <c r="F1282" t="s">
        <v>21</v>
      </c>
      <c r="G1282" s="1">
        <f t="shared" ref="G1282:G1345" si="140">IF(F1282="25% OFF", E1282*(1-0.25),IF(F1282="50% OFF", E1282*(1-0.5),IF(F1282="33% OFF", E1282*(1-0.33),IF(F1282="500 CAshback", E1282-500,IF(F1282="BOGOF", E1282/2,E1282)))))</f>
        <v>100</v>
      </c>
      <c r="H1282">
        <v>361</v>
      </c>
      <c r="I1282" s="1">
        <f t="shared" ref="I1282:I1345" si="141">E1282*H1282</f>
        <v>72200</v>
      </c>
      <c r="J1282">
        <v>963</v>
      </c>
      <c r="K1282" s="1">
        <f t="shared" ref="K1282:K1345" si="142">J1282*G1282</f>
        <v>96300</v>
      </c>
      <c r="L1282" s="1">
        <f>fact_events[[#This Row],[revenue_(before_promo)]]+fact_events[[#This Row],[revenue_(after_promo)]]</f>
        <v>168500</v>
      </c>
      <c r="M1282" s="1">
        <f t="shared" ref="M1282:M1345" si="143">J1282-H1282</f>
        <v>602</v>
      </c>
      <c r="N1282" s="4">
        <f t="shared" ref="N1282:N1345" si="144">M1282/H1282</f>
        <v>1.6675900277008311</v>
      </c>
      <c r="O1282" s="1">
        <f t="shared" ref="O1282:O1345" si="145">K1282-I1282</f>
        <v>24100</v>
      </c>
      <c r="P1282" s="5">
        <f t="shared" ref="P1282:P1345" si="146">O1282/6460</f>
        <v>3.7306501547987616</v>
      </c>
      <c r="Q1282" s="1" t="str">
        <f>VLOOKUP(B1282,dim_stores[#All],2,FALSE)</f>
        <v>Bengaluru</v>
      </c>
      <c r="R1282" s="1" t="str">
        <f>VLOOKUP(D1282,dim_products[#All],3,FALSE)</f>
        <v>Grocery &amp; Staples</v>
      </c>
      <c r="S1282" s="5"/>
    </row>
    <row r="1283" spans="1:19" x14ac:dyDescent="0.25">
      <c r="A1283" s="1" t="s">
        <v>1278</v>
      </c>
      <c r="B1283" t="s">
        <v>52</v>
      </c>
      <c r="C1283" t="s">
        <v>10</v>
      </c>
      <c r="D1283" t="s">
        <v>51</v>
      </c>
      <c r="E1283">
        <v>370</v>
      </c>
      <c r="F1283" t="s">
        <v>21</v>
      </c>
      <c r="G1283" s="1">
        <f t="shared" si="140"/>
        <v>185</v>
      </c>
      <c r="H1283">
        <v>291</v>
      </c>
      <c r="I1283" s="1">
        <f t="shared" si="141"/>
        <v>107670</v>
      </c>
      <c r="J1283">
        <v>762</v>
      </c>
      <c r="K1283" s="1">
        <f t="shared" si="142"/>
        <v>140970</v>
      </c>
      <c r="L1283" s="1">
        <f>fact_events[[#This Row],[revenue_(before_promo)]]+fact_events[[#This Row],[revenue_(after_promo)]]</f>
        <v>248640</v>
      </c>
      <c r="M1283" s="1">
        <f t="shared" si="143"/>
        <v>471</v>
      </c>
      <c r="N1283" s="4">
        <f t="shared" si="144"/>
        <v>1.6185567010309279</v>
      </c>
      <c r="O1283" s="1">
        <f t="shared" si="145"/>
        <v>33300</v>
      </c>
      <c r="P1283" s="5">
        <f t="shared" si="146"/>
        <v>5.1547987616099071</v>
      </c>
      <c r="Q1283" s="1" t="str">
        <f>VLOOKUP(B1283,dim_stores[#All],2,FALSE)</f>
        <v>Visakhapatnam</v>
      </c>
      <c r="R1283" s="1" t="str">
        <f>VLOOKUP(D1283,dim_products[#All],3,FALSE)</f>
        <v>Grocery &amp; Staples</v>
      </c>
      <c r="S1283" s="5"/>
    </row>
    <row r="1284" spans="1:19" x14ac:dyDescent="0.25">
      <c r="A1284" s="1" t="s">
        <v>1279</v>
      </c>
      <c r="B1284" t="s">
        <v>40</v>
      </c>
      <c r="C1284" t="s">
        <v>15</v>
      </c>
      <c r="D1284" t="s">
        <v>51</v>
      </c>
      <c r="E1284">
        <v>290</v>
      </c>
      <c r="F1284" t="s">
        <v>17</v>
      </c>
      <c r="G1284" s="1">
        <f t="shared" si="140"/>
        <v>217.5</v>
      </c>
      <c r="H1284">
        <v>271</v>
      </c>
      <c r="I1284" s="1">
        <f t="shared" si="141"/>
        <v>78590</v>
      </c>
      <c r="J1284">
        <v>243</v>
      </c>
      <c r="K1284" s="1">
        <f t="shared" si="142"/>
        <v>52852.5</v>
      </c>
      <c r="L1284" s="1">
        <f>fact_events[[#This Row],[revenue_(before_promo)]]+fact_events[[#This Row],[revenue_(after_promo)]]</f>
        <v>131442.5</v>
      </c>
      <c r="M1284" s="1">
        <f t="shared" si="143"/>
        <v>-28</v>
      </c>
      <c r="N1284" s="4">
        <f t="shared" si="144"/>
        <v>-0.10332103321033211</v>
      </c>
      <c r="O1284" s="1">
        <f t="shared" si="145"/>
        <v>-25737.5</v>
      </c>
      <c r="P1284" s="5">
        <f t="shared" si="146"/>
        <v>-3.9841331269349847</v>
      </c>
      <c r="Q1284" s="1" t="str">
        <f>VLOOKUP(B1284,dim_stores[#All],2,FALSE)</f>
        <v>Madurai</v>
      </c>
      <c r="R1284" s="1" t="str">
        <f>VLOOKUP(D1284,dim_products[#All],3,FALSE)</f>
        <v>Grocery &amp; Staples</v>
      </c>
      <c r="S1284" s="5"/>
    </row>
    <row r="1285" spans="1:19" x14ac:dyDescent="0.25">
      <c r="A1285" s="1" t="s">
        <v>1280</v>
      </c>
      <c r="B1285" t="s">
        <v>123</v>
      </c>
      <c r="C1285" t="s">
        <v>10</v>
      </c>
      <c r="D1285" t="s">
        <v>48</v>
      </c>
      <c r="E1285">
        <v>62</v>
      </c>
      <c r="F1285" t="s">
        <v>12</v>
      </c>
      <c r="G1285" s="1">
        <f t="shared" si="140"/>
        <v>31</v>
      </c>
      <c r="H1285">
        <v>73</v>
      </c>
      <c r="I1285" s="1">
        <f t="shared" si="141"/>
        <v>4526</v>
      </c>
      <c r="J1285">
        <v>102</v>
      </c>
      <c r="K1285" s="1">
        <f t="shared" si="142"/>
        <v>3162</v>
      </c>
      <c r="L1285" s="1">
        <f>fact_events[[#This Row],[revenue_(before_promo)]]+fact_events[[#This Row],[revenue_(after_promo)]]</f>
        <v>7688</v>
      </c>
      <c r="M1285" s="1">
        <f t="shared" si="143"/>
        <v>29</v>
      </c>
      <c r="N1285" s="4">
        <f t="shared" si="144"/>
        <v>0.39726027397260272</v>
      </c>
      <c r="O1285" s="1">
        <f t="shared" si="145"/>
        <v>-1364</v>
      </c>
      <c r="P1285" s="5">
        <f t="shared" si="146"/>
        <v>-0.21114551083591332</v>
      </c>
      <c r="Q1285" s="1" t="str">
        <f>VLOOKUP(B1285,dim_stores[#All],2,FALSE)</f>
        <v>Bengaluru</v>
      </c>
      <c r="R1285" s="1" t="str">
        <f>VLOOKUP(D1285,dim_products[#All],3,FALSE)</f>
        <v>Personal Care</v>
      </c>
      <c r="S1285" s="5"/>
    </row>
    <row r="1286" spans="1:19" x14ac:dyDescent="0.25">
      <c r="A1286" s="1" t="s">
        <v>1281</v>
      </c>
      <c r="B1286" t="s">
        <v>137</v>
      </c>
      <c r="C1286" t="s">
        <v>15</v>
      </c>
      <c r="D1286" t="s">
        <v>20</v>
      </c>
      <c r="E1286">
        <v>300</v>
      </c>
      <c r="F1286" t="s">
        <v>21</v>
      </c>
      <c r="G1286" s="1">
        <f t="shared" si="140"/>
        <v>150</v>
      </c>
      <c r="H1286">
        <v>33</v>
      </c>
      <c r="I1286" s="1">
        <f t="shared" si="141"/>
        <v>9900</v>
      </c>
      <c r="J1286">
        <v>115</v>
      </c>
      <c r="K1286" s="1">
        <f t="shared" si="142"/>
        <v>17250</v>
      </c>
      <c r="L1286" s="1">
        <f>fact_events[[#This Row],[revenue_(before_promo)]]+fact_events[[#This Row],[revenue_(after_promo)]]</f>
        <v>27150</v>
      </c>
      <c r="M1286" s="1">
        <f t="shared" si="143"/>
        <v>82</v>
      </c>
      <c r="N1286" s="4">
        <f t="shared" si="144"/>
        <v>2.4848484848484849</v>
      </c>
      <c r="O1286" s="1">
        <f t="shared" si="145"/>
        <v>7350</v>
      </c>
      <c r="P1286" s="5">
        <f t="shared" si="146"/>
        <v>1.1377708978328174</v>
      </c>
      <c r="Q1286" s="1" t="str">
        <f>VLOOKUP(B1286,dim_stores[#All],2,FALSE)</f>
        <v>Mangalore</v>
      </c>
      <c r="R1286" s="1" t="str">
        <f>VLOOKUP(D1286,dim_products[#All],3,FALSE)</f>
        <v>Home Care</v>
      </c>
      <c r="S1286" s="5"/>
    </row>
    <row r="1287" spans="1:19" x14ac:dyDescent="0.25">
      <c r="A1287" s="1" t="s">
        <v>1282</v>
      </c>
      <c r="B1287" t="s">
        <v>174</v>
      </c>
      <c r="C1287" t="s">
        <v>10</v>
      </c>
      <c r="D1287" t="s">
        <v>38</v>
      </c>
      <c r="E1287">
        <v>1190</v>
      </c>
      <c r="F1287" t="s">
        <v>21</v>
      </c>
      <c r="G1287" s="1">
        <f t="shared" si="140"/>
        <v>595</v>
      </c>
      <c r="H1287">
        <v>24</v>
      </c>
      <c r="I1287" s="1">
        <f t="shared" si="141"/>
        <v>28560</v>
      </c>
      <c r="J1287">
        <v>92</v>
      </c>
      <c r="K1287" s="1">
        <f t="shared" si="142"/>
        <v>54740</v>
      </c>
      <c r="L1287" s="1">
        <f>fact_events[[#This Row],[revenue_(before_promo)]]+fact_events[[#This Row],[revenue_(after_promo)]]</f>
        <v>83300</v>
      </c>
      <c r="M1287" s="1">
        <f t="shared" si="143"/>
        <v>68</v>
      </c>
      <c r="N1287" s="4">
        <f t="shared" si="144"/>
        <v>2.8333333333333335</v>
      </c>
      <c r="O1287" s="1">
        <f t="shared" si="145"/>
        <v>26180</v>
      </c>
      <c r="P1287" s="5">
        <f t="shared" si="146"/>
        <v>4.0526315789473681</v>
      </c>
      <c r="Q1287" s="1" t="str">
        <f>VLOOKUP(B1287,dim_stores[#All],2,FALSE)</f>
        <v>Trivandrum</v>
      </c>
      <c r="R1287" s="1" t="str">
        <f>VLOOKUP(D1287,dim_products[#All],3,FALSE)</f>
        <v>Home Care</v>
      </c>
      <c r="S1287" s="5"/>
    </row>
    <row r="1288" spans="1:19" x14ac:dyDescent="0.25">
      <c r="A1288" s="1" t="s">
        <v>1283</v>
      </c>
      <c r="B1288" t="s">
        <v>34</v>
      </c>
      <c r="C1288" t="s">
        <v>10</v>
      </c>
      <c r="D1288" t="s">
        <v>28</v>
      </c>
      <c r="E1288">
        <v>55</v>
      </c>
      <c r="F1288" t="s">
        <v>17</v>
      </c>
      <c r="G1288" s="1">
        <f t="shared" si="140"/>
        <v>41.25</v>
      </c>
      <c r="H1288">
        <v>16</v>
      </c>
      <c r="I1288" s="1">
        <f t="shared" si="141"/>
        <v>880</v>
      </c>
      <c r="J1288">
        <v>15</v>
      </c>
      <c r="K1288" s="1">
        <f t="shared" si="142"/>
        <v>618.75</v>
      </c>
      <c r="L1288" s="1">
        <f>fact_events[[#This Row],[revenue_(before_promo)]]+fact_events[[#This Row],[revenue_(after_promo)]]</f>
        <v>1498.75</v>
      </c>
      <c r="M1288" s="1">
        <f t="shared" si="143"/>
        <v>-1</v>
      </c>
      <c r="N1288" s="4">
        <f t="shared" si="144"/>
        <v>-6.25E-2</v>
      </c>
      <c r="O1288" s="1">
        <f t="shared" si="145"/>
        <v>-261.25</v>
      </c>
      <c r="P1288" s="5">
        <f t="shared" si="146"/>
        <v>-4.0441176470588237E-2</v>
      </c>
      <c r="Q1288" s="1" t="str">
        <f>VLOOKUP(B1288,dim_stores[#All],2,FALSE)</f>
        <v>Hyderabad</v>
      </c>
      <c r="R1288" s="1" t="str">
        <f>VLOOKUP(D1288,dim_products[#All],3,FALSE)</f>
        <v>Home Care</v>
      </c>
      <c r="S1288" s="5"/>
    </row>
    <row r="1289" spans="1:19" x14ac:dyDescent="0.25">
      <c r="A1289" s="1" t="s">
        <v>1284</v>
      </c>
      <c r="B1289" t="s">
        <v>89</v>
      </c>
      <c r="C1289" t="s">
        <v>10</v>
      </c>
      <c r="D1289" t="s">
        <v>20</v>
      </c>
      <c r="E1289">
        <v>300</v>
      </c>
      <c r="F1289" t="s">
        <v>21</v>
      </c>
      <c r="G1289" s="1">
        <f t="shared" si="140"/>
        <v>150</v>
      </c>
      <c r="H1289">
        <v>22</v>
      </c>
      <c r="I1289" s="1">
        <f t="shared" si="141"/>
        <v>6600</v>
      </c>
      <c r="J1289">
        <v>88</v>
      </c>
      <c r="K1289" s="1">
        <f t="shared" si="142"/>
        <v>13200</v>
      </c>
      <c r="L1289" s="1">
        <f>fact_events[[#This Row],[revenue_(before_promo)]]+fact_events[[#This Row],[revenue_(after_promo)]]</f>
        <v>19800</v>
      </c>
      <c r="M1289" s="1">
        <f t="shared" si="143"/>
        <v>66</v>
      </c>
      <c r="N1289" s="4">
        <f t="shared" si="144"/>
        <v>3</v>
      </c>
      <c r="O1289" s="1">
        <f t="shared" si="145"/>
        <v>6600</v>
      </c>
      <c r="P1289" s="5">
        <f t="shared" si="146"/>
        <v>1.021671826625387</v>
      </c>
      <c r="Q1289" s="1" t="str">
        <f>VLOOKUP(B1289,dim_stores[#All],2,FALSE)</f>
        <v>Vijayawada</v>
      </c>
      <c r="R1289" s="1" t="str">
        <f>VLOOKUP(D1289,dim_products[#All],3,FALSE)</f>
        <v>Home Care</v>
      </c>
      <c r="S1289" s="5"/>
    </row>
    <row r="1290" spans="1:19" x14ac:dyDescent="0.25">
      <c r="A1290" s="1" t="s">
        <v>1285</v>
      </c>
      <c r="B1290" t="s">
        <v>67</v>
      </c>
      <c r="C1290" t="s">
        <v>10</v>
      </c>
      <c r="D1290" t="s">
        <v>43</v>
      </c>
      <c r="E1290">
        <v>415</v>
      </c>
      <c r="F1290" t="s">
        <v>17</v>
      </c>
      <c r="G1290" s="1">
        <f t="shared" si="140"/>
        <v>311.25</v>
      </c>
      <c r="H1290">
        <v>31</v>
      </c>
      <c r="I1290" s="1">
        <f t="shared" si="141"/>
        <v>12865</v>
      </c>
      <c r="J1290">
        <v>26</v>
      </c>
      <c r="K1290" s="1">
        <f t="shared" si="142"/>
        <v>8092.5</v>
      </c>
      <c r="L1290" s="1">
        <f>fact_events[[#This Row],[revenue_(before_promo)]]+fact_events[[#This Row],[revenue_(after_promo)]]</f>
        <v>20957.5</v>
      </c>
      <c r="M1290" s="1">
        <f t="shared" si="143"/>
        <v>-5</v>
      </c>
      <c r="N1290" s="4">
        <f t="shared" si="144"/>
        <v>-0.16129032258064516</v>
      </c>
      <c r="O1290" s="1">
        <f t="shared" si="145"/>
        <v>-4772.5</v>
      </c>
      <c r="P1290" s="5">
        <f t="shared" si="146"/>
        <v>-0.73877708978328172</v>
      </c>
      <c r="Q1290" s="1" t="str">
        <f>VLOOKUP(B1290,dim_stores[#All],2,FALSE)</f>
        <v>Bengaluru</v>
      </c>
      <c r="R1290" s="1" t="str">
        <f>VLOOKUP(D1290,dim_products[#All],3,FALSE)</f>
        <v>Home Care</v>
      </c>
      <c r="S1290" s="5"/>
    </row>
    <row r="1291" spans="1:19" x14ac:dyDescent="0.25">
      <c r="A1291" s="1" t="s">
        <v>1286</v>
      </c>
      <c r="B1291" t="s">
        <v>174</v>
      </c>
      <c r="C1291" t="s">
        <v>15</v>
      </c>
      <c r="D1291" t="s">
        <v>32</v>
      </c>
      <c r="E1291">
        <v>65</v>
      </c>
      <c r="F1291" t="s">
        <v>12</v>
      </c>
      <c r="G1291" s="1">
        <f t="shared" si="140"/>
        <v>32.5</v>
      </c>
      <c r="H1291">
        <v>64</v>
      </c>
      <c r="I1291" s="1">
        <f t="shared" si="141"/>
        <v>4160</v>
      </c>
      <c r="J1291">
        <v>80</v>
      </c>
      <c r="K1291" s="1">
        <f t="shared" si="142"/>
        <v>2600</v>
      </c>
      <c r="L1291" s="1">
        <f>fact_events[[#This Row],[revenue_(before_promo)]]+fact_events[[#This Row],[revenue_(after_promo)]]</f>
        <v>6760</v>
      </c>
      <c r="M1291" s="1">
        <f t="shared" si="143"/>
        <v>16</v>
      </c>
      <c r="N1291" s="4">
        <f t="shared" si="144"/>
        <v>0.25</v>
      </c>
      <c r="O1291" s="1">
        <f t="shared" si="145"/>
        <v>-1560</v>
      </c>
      <c r="P1291" s="5">
        <f t="shared" si="146"/>
        <v>-0.24148606811145512</v>
      </c>
      <c r="Q1291" s="1" t="str">
        <f>VLOOKUP(B1291,dim_stores[#All],2,FALSE)</f>
        <v>Trivandrum</v>
      </c>
      <c r="R1291" s="1" t="str">
        <f>VLOOKUP(D1291,dim_products[#All],3,FALSE)</f>
        <v>Personal Care</v>
      </c>
      <c r="S1291" s="5"/>
    </row>
    <row r="1292" spans="1:19" x14ac:dyDescent="0.25">
      <c r="A1292" s="1" t="s">
        <v>1287</v>
      </c>
      <c r="B1292" t="s">
        <v>34</v>
      </c>
      <c r="C1292" t="s">
        <v>15</v>
      </c>
      <c r="D1292" t="s">
        <v>48</v>
      </c>
      <c r="E1292">
        <v>62</v>
      </c>
      <c r="F1292" t="s">
        <v>12</v>
      </c>
      <c r="G1292" s="1">
        <f t="shared" si="140"/>
        <v>31</v>
      </c>
      <c r="H1292">
        <v>110</v>
      </c>
      <c r="I1292" s="1">
        <f t="shared" si="141"/>
        <v>6820</v>
      </c>
      <c r="J1292">
        <v>146</v>
      </c>
      <c r="K1292" s="1">
        <f t="shared" si="142"/>
        <v>4526</v>
      </c>
      <c r="L1292" s="1">
        <f>fact_events[[#This Row],[revenue_(before_promo)]]+fact_events[[#This Row],[revenue_(after_promo)]]</f>
        <v>11346</v>
      </c>
      <c r="M1292" s="1">
        <f t="shared" si="143"/>
        <v>36</v>
      </c>
      <c r="N1292" s="4">
        <f t="shared" si="144"/>
        <v>0.32727272727272727</v>
      </c>
      <c r="O1292" s="1">
        <f t="shared" si="145"/>
        <v>-2294</v>
      </c>
      <c r="P1292" s="5">
        <f t="shared" si="146"/>
        <v>-0.35510835913312694</v>
      </c>
      <c r="Q1292" s="1" t="str">
        <f>VLOOKUP(B1292,dim_stores[#All],2,FALSE)</f>
        <v>Hyderabad</v>
      </c>
      <c r="R1292" s="1" t="str">
        <f>VLOOKUP(D1292,dim_products[#All],3,FALSE)</f>
        <v>Personal Care</v>
      </c>
      <c r="S1292" s="5"/>
    </row>
    <row r="1293" spans="1:19" x14ac:dyDescent="0.25">
      <c r="A1293" s="1" t="s">
        <v>1288</v>
      </c>
      <c r="B1293" t="s">
        <v>137</v>
      </c>
      <c r="C1293" t="s">
        <v>15</v>
      </c>
      <c r="D1293" t="s">
        <v>38</v>
      </c>
      <c r="E1293">
        <v>1190</v>
      </c>
      <c r="F1293" t="s">
        <v>21</v>
      </c>
      <c r="G1293" s="1">
        <f t="shared" si="140"/>
        <v>595</v>
      </c>
      <c r="H1293">
        <v>22</v>
      </c>
      <c r="I1293" s="1">
        <f t="shared" si="141"/>
        <v>26180</v>
      </c>
      <c r="J1293">
        <v>73</v>
      </c>
      <c r="K1293" s="1">
        <f t="shared" si="142"/>
        <v>43435</v>
      </c>
      <c r="L1293" s="1">
        <f>fact_events[[#This Row],[revenue_(before_promo)]]+fact_events[[#This Row],[revenue_(after_promo)]]</f>
        <v>69615</v>
      </c>
      <c r="M1293" s="1">
        <f t="shared" si="143"/>
        <v>51</v>
      </c>
      <c r="N1293" s="4">
        <f t="shared" si="144"/>
        <v>2.3181818181818183</v>
      </c>
      <c r="O1293" s="1">
        <f t="shared" si="145"/>
        <v>17255</v>
      </c>
      <c r="P1293" s="5">
        <f t="shared" si="146"/>
        <v>2.6710526315789473</v>
      </c>
      <c r="Q1293" s="1" t="str">
        <f>VLOOKUP(B1293,dim_stores[#All],2,FALSE)</f>
        <v>Mangalore</v>
      </c>
      <c r="R1293" s="1" t="str">
        <f>VLOOKUP(D1293,dim_products[#All],3,FALSE)</f>
        <v>Home Care</v>
      </c>
      <c r="S1293" s="5"/>
    </row>
    <row r="1294" spans="1:19" x14ac:dyDescent="0.25">
      <c r="A1294" s="1" t="s">
        <v>1289</v>
      </c>
      <c r="B1294" t="s">
        <v>81</v>
      </c>
      <c r="C1294" t="s">
        <v>15</v>
      </c>
      <c r="D1294" t="s">
        <v>53</v>
      </c>
      <c r="E1294">
        <v>860</v>
      </c>
      <c r="F1294" t="s">
        <v>54</v>
      </c>
      <c r="G1294" s="1">
        <f t="shared" si="140"/>
        <v>576.19999999999993</v>
      </c>
      <c r="H1294">
        <v>278</v>
      </c>
      <c r="I1294" s="1">
        <f t="shared" si="141"/>
        <v>239080</v>
      </c>
      <c r="J1294">
        <v>430</v>
      </c>
      <c r="K1294" s="1">
        <f t="shared" si="142"/>
        <v>247765.99999999997</v>
      </c>
      <c r="L1294" s="1">
        <f>fact_events[[#This Row],[revenue_(before_promo)]]+fact_events[[#This Row],[revenue_(after_promo)]]</f>
        <v>486846</v>
      </c>
      <c r="M1294" s="1">
        <f t="shared" si="143"/>
        <v>152</v>
      </c>
      <c r="N1294" s="4">
        <f t="shared" si="144"/>
        <v>0.5467625899280576</v>
      </c>
      <c r="O1294" s="1">
        <f t="shared" si="145"/>
        <v>8685.9999999999709</v>
      </c>
      <c r="P1294" s="5">
        <f t="shared" si="146"/>
        <v>1.3445820433436488</v>
      </c>
      <c r="Q1294" s="1" t="str">
        <f>VLOOKUP(B1294,dim_stores[#All],2,FALSE)</f>
        <v>Madurai</v>
      </c>
      <c r="R1294" s="1" t="str">
        <f>VLOOKUP(D1294,dim_products[#All],3,FALSE)</f>
        <v>Grocery &amp; Staples</v>
      </c>
      <c r="S1294" s="5"/>
    </row>
    <row r="1295" spans="1:19" x14ac:dyDescent="0.25">
      <c r="A1295" s="1" t="s">
        <v>1290</v>
      </c>
      <c r="B1295" t="s">
        <v>103</v>
      </c>
      <c r="C1295" t="s">
        <v>15</v>
      </c>
      <c r="D1295" t="s">
        <v>32</v>
      </c>
      <c r="E1295">
        <v>65</v>
      </c>
      <c r="F1295" t="s">
        <v>12</v>
      </c>
      <c r="G1295" s="1">
        <f t="shared" si="140"/>
        <v>32.5</v>
      </c>
      <c r="H1295">
        <v>134</v>
      </c>
      <c r="I1295" s="1">
        <f t="shared" si="141"/>
        <v>8710</v>
      </c>
      <c r="J1295">
        <v>156</v>
      </c>
      <c r="K1295" s="1">
        <f t="shared" si="142"/>
        <v>5070</v>
      </c>
      <c r="L1295" s="1">
        <f>fact_events[[#This Row],[revenue_(before_promo)]]+fact_events[[#This Row],[revenue_(after_promo)]]</f>
        <v>13780</v>
      </c>
      <c r="M1295" s="1">
        <f t="shared" si="143"/>
        <v>22</v>
      </c>
      <c r="N1295" s="4">
        <f t="shared" si="144"/>
        <v>0.16417910447761194</v>
      </c>
      <c r="O1295" s="1">
        <f t="shared" si="145"/>
        <v>-3640</v>
      </c>
      <c r="P1295" s="5">
        <f t="shared" si="146"/>
        <v>-0.56346749226006188</v>
      </c>
      <c r="Q1295" s="1" t="str">
        <f>VLOOKUP(B1295,dim_stores[#All],2,FALSE)</f>
        <v>Hyderabad</v>
      </c>
      <c r="R1295" s="1" t="str">
        <f>VLOOKUP(D1295,dim_products[#All],3,FALSE)</f>
        <v>Personal Care</v>
      </c>
      <c r="S1295" s="5"/>
    </row>
    <row r="1296" spans="1:19" x14ac:dyDescent="0.25">
      <c r="A1296" s="1" t="s">
        <v>1481</v>
      </c>
      <c r="B1296" t="s">
        <v>110</v>
      </c>
      <c r="C1296" t="s">
        <v>10</v>
      </c>
      <c r="D1296" t="s">
        <v>32</v>
      </c>
      <c r="E1296">
        <v>50</v>
      </c>
      <c r="F1296" t="s">
        <v>17</v>
      </c>
      <c r="G1296" s="1">
        <f t="shared" si="140"/>
        <v>37.5</v>
      </c>
      <c r="H1296">
        <v>25</v>
      </c>
      <c r="I1296" s="1">
        <f t="shared" si="141"/>
        <v>1250</v>
      </c>
      <c r="J1296">
        <v>20</v>
      </c>
      <c r="K1296" s="1">
        <f t="shared" si="142"/>
        <v>750</v>
      </c>
      <c r="L1296" s="1">
        <f>fact_events[[#This Row],[revenue_(before_promo)]]+fact_events[[#This Row],[revenue_(after_promo)]]</f>
        <v>2000</v>
      </c>
      <c r="M1296" s="1">
        <f t="shared" si="143"/>
        <v>-5</v>
      </c>
      <c r="N1296" s="4">
        <f t="shared" si="144"/>
        <v>-0.2</v>
      </c>
      <c r="O1296" s="1">
        <f t="shared" si="145"/>
        <v>-500</v>
      </c>
      <c r="P1296" s="5">
        <f t="shared" si="146"/>
        <v>-7.7399380804953566E-2</v>
      </c>
      <c r="Q1296" s="1" t="str">
        <f>VLOOKUP(B1296,dim_stores[#All],2,FALSE)</f>
        <v>Chennai</v>
      </c>
      <c r="R1296" s="1" t="str">
        <f>VLOOKUP(D1296,dim_products[#All],3,FALSE)</f>
        <v>Personal Care</v>
      </c>
      <c r="S1296" s="5"/>
    </row>
    <row r="1297" spans="1:19" x14ac:dyDescent="0.25">
      <c r="A1297" s="1" t="s">
        <v>1291</v>
      </c>
      <c r="B1297" t="s">
        <v>95</v>
      </c>
      <c r="C1297" t="s">
        <v>10</v>
      </c>
      <c r="D1297" t="s">
        <v>35</v>
      </c>
      <c r="E1297">
        <v>350</v>
      </c>
      <c r="F1297" t="s">
        <v>21</v>
      </c>
      <c r="G1297" s="1">
        <f t="shared" si="140"/>
        <v>175</v>
      </c>
      <c r="H1297">
        <v>114</v>
      </c>
      <c r="I1297" s="1">
        <f t="shared" si="141"/>
        <v>39900</v>
      </c>
      <c r="J1297">
        <v>441</v>
      </c>
      <c r="K1297" s="1">
        <f t="shared" si="142"/>
        <v>77175</v>
      </c>
      <c r="L1297" s="1">
        <f>fact_events[[#This Row],[revenue_(before_promo)]]+fact_events[[#This Row],[revenue_(after_promo)]]</f>
        <v>117075</v>
      </c>
      <c r="M1297" s="1">
        <f t="shared" si="143"/>
        <v>327</v>
      </c>
      <c r="N1297" s="4">
        <f t="shared" si="144"/>
        <v>2.8684210526315788</v>
      </c>
      <c r="O1297" s="1">
        <f t="shared" si="145"/>
        <v>37275</v>
      </c>
      <c r="P1297" s="5">
        <f t="shared" si="146"/>
        <v>5.7701238390092877</v>
      </c>
      <c r="Q1297" s="1" t="str">
        <f>VLOOKUP(B1297,dim_stores[#All],2,FALSE)</f>
        <v>Hyderabad</v>
      </c>
      <c r="R1297" s="1" t="str">
        <f>VLOOKUP(D1297,dim_products[#All],3,FALSE)</f>
        <v>Home Appliances</v>
      </c>
      <c r="S1297" s="5"/>
    </row>
    <row r="1298" spans="1:19" x14ac:dyDescent="0.25">
      <c r="A1298" s="1" t="s">
        <v>1292</v>
      </c>
      <c r="B1298" t="s">
        <v>193</v>
      </c>
      <c r="C1298" t="s">
        <v>15</v>
      </c>
      <c r="D1298" t="s">
        <v>61</v>
      </c>
      <c r="E1298">
        <v>172</v>
      </c>
      <c r="F1298" t="s">
        <v>54</v>
      </c>
      <c r="G1298" s="1">
        <f t="shared" si="140"/>
        <v>115.23999999999998</v>
      </c>
      <c r="H1298">
        <v>358</v>
      </c>
      <c r="I1298" s="1">
        <f t="shared" si="141"/>
        <v>61576</v>
      </c>
      <c r="J1298">
        <v>529</v>
      </c>
      <c r="K1298" s="1">
        <f t="shared" si="142"/>
        <v>60961.959999999992</v>
      </c>
      <c r="L1298" s="1">
        <f>fact_events[[#This Row],[revenue_(before_promo)]]+fact_events[[#This Row],[revenue_(after_promo)]]</f>
        <v>122537.95999999999</v>
      </c>
      <c r="M1298" s="1">
        <f t="shared" si="143"/>
        <v>171</v>
      </c>
      <c r="N1298" s="4">
        <f t="shared" si="144"/>
        <v>0.47765363128491622</v>
      </c>
      <c r="O1298" s="1">
        <f t="shared" si="145"/>
        <v>-614.04000000000815</v>
      </c>
      <c r="P1298" s="5">
        <f t="shared" si="146"/>
        <v>-9.5052631578948624E-2</v>
      </c>
      <c r="Q1298" s="1" t="str">
        <f>VLOOKUP(B1298,dim_stores[#All],2,FALSE)</f>
        <v>Bengaluru</v>
      </c>
      <c r="R1298" s="1" t="str">
        <f>VLOOKUP(D1298,dim_products[#All],3,FALSE)</f>
        <v>Grocery &amp; Staples</v>
      </c>
      <c r="S1298" s="5"/>
    </row>
    <row r="1299" spans="1:19" x14ac:dyDescent="0.25">
      <c r="A1299" s="1" t="s">
        <v>1293</v>
      </c>
      <c r="B1299" t="s">
        <v>14</v>
      </c>
      <c r="C1299" t="s">
        <v>15</v>
      </c>
      <c r="D1299" t="s">
        <v>48</v>
      </c>
      <c r="E1299">
        <v>62</v>
      </c>
      <c r="F1299" t="s">
        <v>12</v>
      </c>
      <c r="G1299" s="1">
        <f t="shared" si="140"/>
        <v>31</v>
      </c>
      <c r="H1299">
        <v>120</v>
      </c>
      <c r="I1299" s="1">
        <f t="shared" si="141"/>
        <v>7440</v>
      </c>
      <c r="J1299">
        <v>159</v>
      </c>
      <c r="K1299" s="1">
        <f t="shared" si="142"/>
        <v>4929</v>
      </c>
      <c r="L1299" s="1">
        <f>fact_events[[#This Row],[revenue_(before_promo)]]+fact_events[[#This Row],[revenue_(after_promo)]]</f>
        <v>12369</v>
      </c>
      <c r="M1299" s="1">
        <f t="shared" si="143"/>
        <v>39</v>
      </c>
      <c r="N1299" s="4">
        <f t="shared" si="144"/>
        <v>0.32500000000000001</v>
      </c>
      <c r="O1299" s="1">
        <f t="shared" si="145"/>
        <v>-2511</v>
      </c>
      <c r="P1299" s="5">
        <f t="shared" si="146"/>
        <v>-0.38869969040247676</v>
      </c>
      <c r="Q1299" s="1" t="str">
        <f>VLOOKUP(B1299,dim_stores[#All],2,FALSE)</f>
        <v>Bengaluru</v>
      </c>
      <c r="R1299" s="1" t="str">
        <f>VLOOKUP(D1299,dim_products[#All],3,FALSE)</f>
        <v>Personal Care</v>
      </c>
      <c r="S1299" s="5"/>
    </row>
    <row r="1300" spans="1:19" x14ac:dyDescent="0.25">
      <c r="A1300" s="1" t="s">
        <v>1294</v>
      </c>
      <c r="B1300" t="s">
        <v>75</v>
      </c>
      <c r="C1300" t="s">
        <v>10</v>
      </c>
      <c r="D1300" t="s">
        <v>68</v>
      </c>
      <c r="E1300">
        <v>1020</v>
      </c>
      <c r="F1300" t="s">
        <v>21</v>
      </c>
      <c r="G1300" s="1">
        <f t="shared" si="140"/>
        <v>510</v>
      </c>
      <c r="H1300">
        <v>87</v>
      </c>
      <c r="I1300" s="1">
        <f t="shared" si="141"/>
        <v>88740</v>
      </c>
      <c r="J1300">
        <v>347</v>
      </c>
      <c r="K1300" s="1">
        <f t="shared" si="142"/>
        <v>176970</v>
      </c>
      <c r="L1300" s="1">
        <f>fact_events[[#This Row],[revenue_(before_promo)]]+fact_events[[#This Row],[revenue_(after_promo)]]</f>
        <v>265710</v>
      </c>
      <c r="M1300" s="1">
        <f t="shared" si="143"/>
        <v>260</v>
      </c>
      <c r="N1300" s="4">
        <f t="shared" si="144"/>
        <v>2.9885057471264367</v>
      </c>
      <c r="O1300" s="1">
        <f t="shared" si="145"/>
        <v>88230</v>
      </c>
      <c r="P1300" s="5">
        <f t="shared" si="146"/>
        <v>13.657894736842104</v>
      </c>
      <c r="Q1300" s="1" t="str">
        <f>VLOOKUP(B1300,dim_stores[#All],2,FALSE)</f>
        <v>Madurai</v>
      </c>
      <c r="R1300" s="1" t="str">
        <f>VLOOKUP(D1300,dim_products[#All],3,FALSE)</f>
        <v>Home Appliances</v>
      </c>
      <c r="S1300" s="5"/>
    </row>
    <row r="1301" spans="1:19" x14ac:dyDescent="0.25">
      <c r="A1301" s="1" t="s">
        <v>1295</v>
      </c>
      <c r="B1301" t="s">
        <v>139</v>
      </c>
      <c r="C1301" t="s">
        <v>10</v>
      </c>
      <c r="D1301" t="s">
        <v>53</v>
      </c>
      <c r="E1301">
        <v>860</v>
      </c>
      <c r="F1301" t="s">
        <v>54</v>
      </c>
      <c r="G1301" s="1">
        <f t="shared" si="140"/>
        <v>576.19999999999993</v>
      </c>
      <c r="H1301">
        <v>345</v>
      </c>
      <c r="I1301" s="1">
        <f t="shared" si="141"/>
        <v>296700</v>
      </c>
      <c r="J1301">
        <v>438</v>
      </c>
      <c r="K1301" s="1">
        <f t="shared" si="142"/>
        <v>252375.59999999998</v>
      </c>
      <c r="L1301" s="1">
        <f>fact_events[[#This Row],[revenue_(before_promo)]]+fact_events[[#This Row],[revenue_(after_promo)]]</f>
        <v>549075.6</v>
      </c>
      <c r="M1301" s="1">
        <f t="shared" si="143"/>
        <v>93</v>
      </c>
      <c r="N1301" s="4">
        <f t="shared" si="144"/>
        <v>0.26956521739130435</v>
      </c>
      <c r="O1301" s="1">
        <f t="shared" si="145"/>
        <v>-44324.400000000023</v>
      </c>
      <c r="P1301" s="5">
        <f t="shared" si="146"/>
        <v>-6.8613622291021708</v>
      </c>
      <c r="Q1301" s="1" t="str">
        <f>VLOOKUP(B1301,dim_stores[#All],2,FALSE)</f>
        <v>Visakhapatnam</v>
      </c>
      <c r="R1301" s="1" t="str">
        <f>VLOOKUP(D1301,dim_products[#All],3,FALSE)</f>
        <v>Grocery &amp; Staples</v>
      </c>
      <c r="S1301" s="5"/>
    </row>
    <row r="1302" spans="1:19" x14ac:dyDescent="0.25">
      <c r="A1302" s="1" t="s">
        <v>1296</v>
      </c>
      <c r="B1302" t="s">
        <v>84</v>
      </c>
      <c r="C1302" t="s">
        <v>15</v>
      </c>
      <c r="D1302" t="s">
        <v>35</v>
      </c>
      <c r="E1302">
        <v>350</v>
      </c>
      <c r="F1302" t="s">
        <v>21</v>
      </c>
      <c r="G1302" s="1">
        <f t="shared" si="140"/>
        <v>175</v>
      </c>
      <c r="H1302">
        <v>70</v>
      </c>
      <c r="I1302" s="1">
        <f t="shared" si="141"/>
        <v>24500</v>
      </c>
      <c r="J1302">
        <v>270</v>
      </c>
      <c r="K1302" s="1">
        <f t="shared" si="142"/>
        <v>47250</v>
      </c>
      <c r="L1302" s="1">
        <f>fact_events[[#This Row],[revenue_(before_promo)]]+fact_events[[#This Row],[revenue_(after_promo)]]</f>
        <v>71750</v>
      </c>
      <c r="M1302" s="1">
        <f t="shared" si="143"/>
        <v>200</v>
      </c>
      <c r="N1302" s="4">
        <f t="shared" si="144"/>
        <v>2.8571428571428572</v>
      </c>
      <c r="O1302" s="1">
        <f t="shared" si="145"/>
        <v>22750</v>
      </c>
      <c r="P1302" s="5">
        <f t="shared" si="146"/>
        <v>3.5216718266253868</v>
      </c>
      <c r="Q1302" s="1" t="str">
        <f>VLOOKUP(B1302,dim_stores[#All],2,FALSE)</f>
        <v>Mysuru</v>
      </c>
      <c r="R1302" s="1" t="str">
        <f>VLOOKUP(D1302,dim_products[#All],3,FALSE)</f>
        <v>Home Appliances</v>
      </c>
      <c r="S1302" s="5"/>
    </row>
    <row r="1303" spans="1:19" x14ac:dyDescent="0.25">
      <c r="A1303" s="1" t="s">
        <v>1297</v>
      </c>
      <c r="B1303" t="s">
        <v>113</v>
      </c>
      <c r="C1303" t="s">
        <v>15</v>
      </c>
      <c r="D1303" t="s">
        <v>11</v>
      </c>
      <c r="E1303">
        <v>190</v>
      </c>
      <c r="F1303" t="s">
        <v>12</v>
      </c>
      <c r="G1303" s="1">
        <f t="shared" si="140"/>
        <v>95</v>
      </c>
      <c r="H1303">
        <v>77</v>
      </c>
      <c r="I1303" s="1">
        <f t="shared" si="141"/>
        <v>14630</v>
      </c>
      <c r="J1303">
        <v>83</v>
      </c>
      <c r="K1303" s="1">
        <f t="shared" si="142"/>
        <v>7885</v>
      </c>
      <c r="L1303" s="1">
        <f>fact_events[[#This Row],[revenue_(before_promo)]]+fact_events[[#This Row],[revenue_(after_promo)]]</f>
        <v>22515</v>
      </c>
      <c r="M1303" s="1">
        <f t="shared" si="143"/>
        <v>6</v>
      </c>
      <c r="N1303" s="4">
        <f t="shared" si="144"/>
        <v>7.792207792207792E-2</v>
      </c>
      <c r="O1303" s="1">
        <f t="shared" si="145"/>
        <v>-6745</v>
      </c>
      <c r="P1303" s="5">
        <f t="shared" si="146"/>
        <v>-1.0441176470588236</v>
      </c>
      <c r="Q1303" s="1" t="str">
        <f>VLOOKUP(B1303,dim_stores[#All],2,FALSE)</f>
        <v>Chennai</v>
      </c>
      <c r="R1303" s="1" t="str">
        <f>VLOOKUP(D1303,dim_products[#All],3,FALSE)</f>
        <v>Personal Care</v>
      </c>
      <c r="S1303" s="5"/>
    </row>
    <row r="1304" spans="1:19" x14ac:dyDescent="0.25">
      <c r="A1304" s="1" t="s">
        <v>1298</v>
      </c>
      <c r="B1304" t="s">
        <v>70</v>
      </c>
      <c r="C1304" t="s">
        <v>15</v>
      </c>
      <c r="D1304" t="s">
        <v>11</v>
      </c>
      <c r="E1304">
        <v>190</v>
      </c>
      <c r="F1304" t="s">
        <v>12</v>
      </c>
      <c r="G1304" s="1">
        <f t="shared" si="140"/>
        <v>95</v>
      </c>
      <c r="H1304">
        <v>91</v>
      </c>
      <c r="I1304" s="1">
        <f t="shared" si="141"/>
        <v>17290</v>
      </c>
      <c r="J1304">
        <v>123</v>
      </c>
      <c r="K1304" s="1">
        <f t="shared" si="142"/>
        <v>11685</v>
      </c>
      <c r="L1304" s="1">
        <f>fact_events[[#This Row],[revenue_(before_promo)]]+fact_events[[#This Row],[revenue_(after_promo)]]</f>
        <v>28975</v>
      </c>
      <c r="M1304" s="1">
        <f t="shared" si="143"/>
        <v>32</v>
      </c>
      <c r="N1304" s="4">
        <f t="shared" si="144"/>
        <v>0.35164835164835168</v>
      </c>
      <c r="O1304" s="1">
        <f t="shared" si="145"/>
        <v>-5605</v>
      </c>
      <c r="P1304" s="5">
        <f t="shared" si="146"/>
        <v>-0.86764705882352944</v>
      </c>
      <c r="Q1304" s="1" t="str">
        <f>VLOOKUP(B1304,dim_stores[#All],2,FALSE)</f>
        <v>Chennai</v>
      </c>
      <c r="R1304" s="1" t="str">
        <f>VLOOKUP(D1304,dim_products[#All],3,FALSE)</f>
        <v>Personal Care</v>
      </c>
      <c r="S1304" s="5"/>
    </row>
    <row r="1305" spans="1:19" x14ac:dyDescent="0.25">
      <c r="A1305" s="1" t="s">
        <v>1299</v>
      </c>
      <c r="B1305" t="s">
        <v>63</v>
      </c>
      <c r="C1305" t="s">
        <v>15</v>
      </c>
      <c r="D1305" t="s">
        <v>20</v>
      </c>
      <c r="E1305">
        <v>300</v>
      </c>
      <c r="F1305" t="s">
        <v>21</v>
      </c>
      <c r="G1305" s="1">
        <f t="shared" si="140"/>
        <v>150</v>
      </c>
      <c r="H1305">
        <v>49</v>
      </c>
      <c r="I1305" s="1">
        <f t="shared" si="141"/>
        <v>14700</v>
      </c>
      <c r="J1305">
        <v>170</v>
      </c>
      <c r="K1305" s="1">
        <f t="shared" si="142"/>
        <v>25500</v>
      </c>
      <c r="L1305" s="1">
        <f>fact_events[[#This Row],[revenue_(before_promo)]]+fact_events[[#This Row],[revenue_(after_promo)]]</f>
        <v>40200</v>
      </c>
      <c r="M1305" s="1">
        <f t="shared" si="143"/>
        <v>121</v>
      </c>
      <c r="N1305" s="4">
        <f t="shared" si="144"/>
        <v>2.4693877551020407</v>
      </c>
      <c r="O1305" s="1">
        <f t="shared" si="145"/>
        <v>10800</v>
      </c>
      <c r="P1305" s="5">
        <f t="shared" si="146"/>
        <v>1.6718266253869969</v>
      </c>
      <c r="Q1305" s="1" t="str">
        <f>VLOOKUP(B1305,dim_stores[#All],2,FALSE)</f>
        <v>Visakhapatnam</v>
      </c>
      <c r="R1305" s="1" t="str">
        <f>VLOOKUP(D1305,dim_products[#All],3,FALSE)</f>
        <v>Home Care</v>
      </c>
      <c r="S1305" s="5"/>
    </row>
    <row r="1306" spans="1:19" x14ac:dyDescent="0.25">
      <c r="A1306" s="1" t="s">
        <v>1300</v>
      </c>
      <c r="B1306" t="s">
        <v>190</v>
      </c>
      <c r="C1306" t="s">
        <v>15</v>
      </c>
      <c r="D1306" t="s">
        <v>61</v>
      </c>
      <c r="E1306">
        <v>172</v>
      </c>
      <c r="F1306" t="s">
        <v>54</v>
      </c>
      <c r="G1306" s="1">
        <f t="shared" si="140"/>
        <v>115.23999999999998</v>
      </c>
      <c r="H1306">
        <v>161</v>
      </c>
      <c r="I1306" s="1">
        <f t="shared" si="141"/>
        <v>27692</v>
      </c>
      <c r="J1306">
        <v>265</v>
      </c>
      <c r="K1306" s="1">
        <f t="shared" si="142"/>
        <v>30538.599999999995</v>
      </c>
      <c r="L1306" s="1">
        <f>fact_events[[#This Row],[revenue_(before_promo)]]+fact_events[[#This Row],[revenue_(after_promo)]]</f>
        <v>58230.599999999991</v>
      </c>
      <c r="M1306" s="1">
        <f t="shared" si="143"/>
        <v>104</v>
      </c>
      <c r="N1306" s="4">
        <f t="shared" si="144"/>
        <v>0.64596273291925466</v>
      </c>
      <c r="O1306" s="1">
        <f t="shared" si="145"/>
        <v>2846.5999999999949</v>
      </c>
      <c r="P1306" s="5">
        <f t="shared" si="146"/>
        <v>0.4406501547987608</v>
      </c>
      <c r="Q1306" s="1" t="str">
        <f>VLOOKUP(B1306,dim_stores[#All],2,FALSE)</f>
        <v>Visakhapatnam</v>
      </c>
      <c r="R1306" s="1" t="str">
        <f>VLOOKUP(D1306,dim_products[#All],3,FALSE)</f>
        <v>Grocery &amp; Staples</v>
      </c>
      <c r="S1306" s="5"/>
    </row>
    <row r="1307" spans="1:19" x14ac:dyDescent="0.25">
      <c r="A1307" s="1" t="s">
        <v>1301</v>
      </c>
      <c r="B1307" t="s">
        <v>34</v>
      </c>
      <c r="C1307" t="s">
        <v>10</v>
      </c>
      <c r="D1307" t="s">
        <v>85</v>
      </c>
      <c r="E1307">
        <v>90</v>
      </c>
      <c r="F1307" t="s">
        <v>17</v>
      </c>
      <c r="G1307" s="1">
        <f t="shared" si="140"/>
        <v>67.5</v>
      </c>
      <c r="H1307">
        <v>54</v>
      </c>
      <c r="I1307" s="1">
        <f t="shared" si="141"/>
        <v>4860</v>
      </c>
      <c r="J1307">
        <v>49</v>
      </c>
      <c r="K1307" s="1">
        <f t="shared" si="142"/>
        <v>3307.5</v>
      </c>
      <c r="L1307" s="1">
        <f>fact_events[[#This Row],[revenue_(before_promo)]]+fact_events[[#This Row],[revenue_(after_promo)]]</f>
        <v>8167.5</v>
      </c>
      <c r="M1307" s="1">
        <f t="shared" si="143"/>
        <v>-5</v>
      </c>
      <c r="N1307" s="4">
        <f t="shared" si="144"/>
        <v>-9.2592592592592587E-2</v>
      </c>
      <c r="O1307" s="1">
        <f t="shared" si="145"/>
        <v>-1552.5</v>
      </c>
      <c r="P1307" s="5">
        <f t="shared" si="146"/>
        <v>-0.2403250773993808</v>
      </c>
      <c r="Q1307" s="1" t="str">
        <f>VLOOKUP(B1307,dim_stores[#All],2,FALSE)</f>
        <v>Hyderabad</v>
      </c>
      <c r="R1307" s="1" t="str">
        <f>VLOOKUP(D1307,dim_products[#All],3,FALSE)</f>
        <v>Personal Care</v>
      </c>
      <c r="S1307" s="5"/>
    </row>
    <row r="1308" spans="1:19" x14ac:dyDescent="0.25">
      <c r="A1308" s="1" t="s">
        <v>1302</v>
      </c>
      <c r="B1308" t="s">
        <v>31</v>
      </c>
      <c r="C1308" t="s">
        <v>15</v>
      </c>
      <c r="D1308" t="s">
        <v>20</v>
      </c>
      <c r="E1308">
        <v>300</v>
      </c>
      <c r="F1308" t="s">
        <v>21</v>
      </c>
      <c r="G1308" s="1">
        <f t="shared" si="140"/>
        <v>150</v>
      </c>
      <c r="H1308">
        <v>45</v>
      </c>
      <c r="I1308" s="1">
        <f t="shared" si="141"/>
        <v>13500</v>
      </c>
      <c r="J1308">
        <v>150</v>
      </c>
      <c r="K1308" s="1">
        <f t="shared" si="142"/>
        <v>22500</v>
      </c>
      <c r="L1308" s="1">
        <f>fact_events[[#This Row],[revenue_(before_promo)]]+fact_events[[#This Row],[revenue_(after_promo)]]</f>
        <v>36000</v>
      </c>
      <c r="M1308" s="1">
        <f t="shared" si="143"/>
        <v>105</v>
      </c>
      <c r="N1308" s="4">
        <f t="shared" si="144"/>
        <v>2.3333333333333335</v>
      </c>
      <c r="O1308" s="1">
        <f t="shared" si="145"/>
        <v>9000</v>
      </c>
      <c r="P1308" s="5">
        <f t="shared" si="146"/>
        <v>1.3931888544891642</v>
      </c>
      <c r="Q1308" s="1" t="str">
        <f>VLOOKUP(B1308,dim_stores[#All],2,FALSE)</f>
        <v>Visakhapatnam</v>
      </c>
      <c r="R1308" s="1" t="str">
        <f>VLOOKUP(D1308,dim_products[#All],3,FALSE)</f>
        <v>Home Care</v>
      </c>
      <c r="S1308" s="5"/>
    </row>
    <row r="1309" spans="1:19" x14ac:dyDescent="0.25">
      <c r="A1309" s="1" t="s">
        <v>1303</v>
      </c>
      <c r="B1309" t="s">
        <v>60</v>
      </c>
      <c r="C1309" t="s">
        <v>15</v>
      </c>
      <c r="D1309" t="s">
        <v>38</v>
      </c>
      <c r="E1309">
        <v>1190</v>
      </c>
      <c r="F1309" t="s">
        <v>21</v>
      </c>
      <c r="G1309" s="1">
        <f t="shared" si="140"/>
        <v>595</v>
      </c>
      <c r="H1309">
        <v>31</v>
      </c>
      <c r="I1309" s="1">
        <f t="shared" si="141"/>
        <v>36890</v>
      </c>
      <c r="J1309">
        <v>102</v>
      </c>
      <c r="K1309" s="1">
        <f t="shared" si="142"/>
        <v>60690</v>
      </c>
      <c r="L1309" s="1">
        <f>fact_events[[#This Row],[revenue_(before_promo)]]+fact_events[[#This Row],[revenue_(after_promo)]]</f>
        <v>97580</v>
      </c>
      <c r="M1309" s="1">
        <f t="shared" si="143"/>
        <v>71</v>
      </c>
      <c r="N1309" s="4">
        <f t="shared" si="144"/>
        <v>2.2903225806451615</v>
      </c>
      <c r="O1309" s="1">
        <f t="shared" si="145"/>
        <v>23800</v>
      </c>
      <c r="P1309" s="5">
        <f t="shared" si="146"/>
        <v>3.6842105263157894</v>
      </c>
      <c r="Q1309" s="1" t="str">
        <f>VLOOKUP(B1309,dim_stores[#All],2,FALSE)</f>
        <v>Trivandrum</v>
      </c>
      <c r="R1309" s="1" t="str">
        <f>VLOOKUP(D1309,dim_products[#All],3,FALSE)</f>
        <v>Home Care</v>
      </c>
      <c r="S1309" s="5"/>
    </row>
    <row r="1310" spans="1:19" x14ac:dyDescent="0.25">
      <c r="A1310" s="1" t="s">
        <v>1304</v>
      </c>
      <c r="B1310" t="s">
        <v>117</v>
      </c>
      <c r="C1310" t="s">
        <v>10</v>
      </c>
      <c r="D1310" t="s">
        <v>61</v>
      </c>
      <c r="E1310">
        <v>172</v>
      </c>
      <c r="F1310" t="s">
        <v>54</v>
      </c>
      <c r="G1310" s="1">
        <f t="shared" si="140"/>
        <v>115.23999999999998</v>
      </c>
      <c r="H1310">
        <v>126</v>
      </c>
      <c r="I1310" s="1">
        <f t="shared" si="141"/>
        <v>21672</v>
      </c>
      <c r="J1310">
        <v>175</v>
      </c>
      <c r="K1310" s="1">
        <f t="shared" si="142"/>
        <v>20166.999999999996</v>
      </c>
      <c r="L1310" s="1">
        <f>fact_events[[#This Row],[revenue_(before_promo)]]+fact_events[[#This Row],[revenue_(after_promo)]]</f>
        <v>41839</v>
      </c>
      <c r="M1310" s="1">
        <f t="shared" si="143"/>
        <v>49</v>
      </c>
      <c r="N1310" s="4">
        <f t="shared" si="144"/>
        <v>0.3888888888888889</v>
      </c>
      <c r="O1310" s="1">
        <f t="shared" si="145"/>
        <v>-1505.0000000000036</v>
      </c>
      <c r="P1310" s="5">
        <f t="shared" si="146"/>
        <v>-0.23297213622291077</v>
      </c>
      <c r="Q1310" s="1" t="str">
        <f>VLOOKUP(B1310,dim_stores[#All],2,FALSE)</f>
        <v>Mangalore</v>
      </c>
      <c r="R1310" s="1" t="str">
        <f>VLOOKUP(D1310,dim_products[#All],3,FALSE)</f>
        <v>Grocery &amp; Staples</v>
      </c>
      <c r="S1310" s="5"/>
    </row>
    <row r="1311" spans="1:19" x14ac:dyDescent="0.25">
      <c r="A1311" s="1" t="s">
        <v>1305</v>
      </c>
      <c r="B1311" t="s">
        <v>63</v>
      </c>
      <c r="C1311" t="s">
        <v>10</v>
      </c>
      <c r="D1311" t="s">
        <v>32</v>
      </c>
      <c r="E1311">
        <v>50</v>
      </c>
      <c r="F1311" t="s">
        <v>17</v>
      </c>
      <c r="G1311" s="1">
        <f t="shared" si="140"/>
        <v>37.5</v>
      </c>
      <c r="H1311">
        <v>25</v>
      </c>
      <c r="I1311" s="1">
        <f t="shared" si="141"/>
        <v>1250</v>
      </c>
      <c r="J1311">
        <v>18</v>
      </c>
      <c r="K1311" s="1">
        <f t="shared" si="142"/>
        <v>675</v>
      </c>
      <c r="L1311" s="1">
        <f>fact_events[[#This Row],[revenue_(before_promo)]]+fact_events[[#This Row],[revenue_(after_promo)]]</f>
        <v>1925</v>
      </c>
      <c r="M1311" s="1">
        <f t="shared" si="143"/>
        <v>-7</v>
      </c>
      <c r="N1311" s="4">
        <f t="shared" si="144"/>
        <v>-0.28000000000000003</v>
      </c>
      <c r="O1311" s="1">
        <f t="shared" si="145"/>
        <v>-575</v>
      </c>
      <c r="P1311" s="5">
        <f t="shared" si="146"/>
        <v>-8.9009287925696595E-2</v>
      </c>
      <c r="Q1311" s="1" t="str">
        <f>VLOOKUP(B1311,dim_stores[#All],2,FALSE)</f>
        <v>Visakhapatnam</v>
      </c>
      <c r="R1311" s="1" t="str">
        <f>VLOOKUP(D1311,dim_products[#All],3,FALSE)</f>
        <v>Personal Care</v>
      </c>
      <c r="S1311" s="5"/>
    </row>
    <row r="1312" spans="1:19" x14ac:dyDescent="0.25">
      <c r="A1312" s="1" t="s">
        <v>1306</v>
      </c>
      <c r="B1312" t="s">
        <v>27</v>
      </c>
      <c r="C1312" t="s">
        <v>10</v>
      </c>
      <c r="D1312" t="s">
        <v>32</v>
      </c>
      <c r="E1312">
        <v>50</v>
      </c>
      <c r="F1312" t="s">
        <v>17</v>
      </c>
      <c r="G1312" s="1">
        <f t="shared" si="140"/>
        <v>37.5</v>
      </c>
      <c r="H1312">
        <v>37</v>
      </c>
      <c r="I1312" s="1">
        <f t="shared" si="141"/>
        <v>1850</v>
      </c>
      <c r="J1312">
        <v>30</v>
      </c>
      <c r="K1312" s="1">
        <f t="shared" si="142"/>
        <v>1125</v>
      </c>
      <c r="L1312" s="1">
        <f>fact_events[[#This Row],[revenue_(before_promo)]]+fact_events[[#This Row],[revenue_(after_promo)]]</f>
        <v>2975</v>
      </c>
      <c r="M1312" s="1">
        <f t="shared" si="143"/>
        <v>-7</v>
      </c>
      <c r="N1312" s="4">
        <f t="shared" si="144"/>
        <v>-0.1891891891891892</v>
      </c>
      <c r="O1312" s="1">
        <f t="shared" si="145"/>
        <v>-725</v>
      </c>
      <c r="P1312" s="5">
        <f t="shared" si="146"/>
        <v>-0.11222910216718267</v>
      </c>
      <c r="Q1312" s="1" t="str">
        <f>VLOOKUP(B1312,dim_stores[#All],2,FALSE)</f>
        <v>Bengaluru</v>
      </c>
      <c r="R1312" s="1" t="str">
        <f>VLOOKUP(D1312,dim_products[#All],3,FALSE)</f>
        <v>Personal Care</v>
      </c>
      <c r="S1312" s="5"/>
    </row>
    <row r="1313" spans="1:19" x14ac:dyDescent="0.25">
      <c r="A1313" s="1" t="s">
        <v>1307</v>
      </c>
      <c r="B1313" t="s">
        <v>161</v>
      </c>
      <c r="C1313" t="s">
        <v>15</v>
      </c>
      <c r="D1313" t="s">
        <v>43</v>
      </c>
      <c r="E1313">
        <v>415</v>
      </c>
      <c r="F1313" t="s">
        <v>17</v>
      </c>
      <c r="G1313" s="1">
        <f t="shared" si="140"/>
        <v>311.25</v>
      </c>
      <c r="H1313">
        <v>82</v>
      </c>
      <c r="I1313" s="1">
        <f t="shared" si="141"/>
        <v>34030</v>
      </c>
      <c r="J1313">
        <v>79</v>
      </c>
      <c r="K1313" s="1">
        <f t="shared" si="142"/>
        <v>24588.75</v>
      </c>
      <c r="L1313" s="1">
        <f>fact_events[[#This Row],[revenue_(before_promo)]]+fact_events[[#This Row],[revenue_(after_promo)]]</f>
        <v>58618.75</v>
      </c>
      <c r="M1313" s="1">
        <f t="shared" si="143"/>
        <v>-3</v>
      </c>
      <c r="N1313" s="4">
        <f t="shared" si="144"/>
        <v>-3.6585365853658534E-2</v>
      </c>
      <c r="O1313" s="1">
        <f t="shared" si="145"/>
        <v>-9441.25</v>
      </c>
      <c r="P1313" s="5">
        <f t="shared" si="146"/>
        <v>-1.4614938080495357</v>
      </c>
      <c r="Q1313" s="1" t="str">
        <f>VLOOKUP(B1313,dim_stores[#All],2,FALSE)</f>
        <v>Chennai</v>
      </c>
      <c r="R1313" s="1" t="str">
        <f>VLOOKUP(D1313,dim_products[#All],3,FALSE)</f>
        <v>Home Care</v>
      </c>
      <c r="S1313" s="5"/>
    </row>
    <row r="1314" spans="1:19" x14ac:dyDescent="0.25">
      <c r="A1314" s="1" t="s">
        <v>1308</v>
      </c>
      <c r="B1314" t="s">
        <v>19</v>
      </c>
      <c r="C1314" t="s">
        <v>15</v>
      </c>
      <c r="D1314" t="s">
        <v>61</v>
      </c>
      <c r="E1314">
        <v>172</v>
      </c>
      <c r="F1314" t="s">
        <v>54</v>
      </c>
      <c r="G1314" s="1">
        <f t="shared" si="140"/>
        <v>115.23999999999998</v>
      </c>
      <c r="H1314">
        <v>161</v>
      </c>
      <c r="I1314" s="1">
        <f t="shared" si="141"/>
        <v>27692</v>
      </c>
      <c r="J1314">
        <v>231</v>
      </c>
      <c r="K1314" s="1">
        <f t="shared" si="142"/>
        <v>26620.439999999995</v>
      </c>
      <c r="L1314" s="1">
        <f>fact_events[[#This Row],[revenue_(before_promo)]]+fact_events[[#This Row],[revenue_(after_promo)]]</f>
        <v>54312.439999999995</v>
      </c>
      <c r="M1314" s="1">
        <f t="shared" si="143"/>
        <v>70</v>
      </c>
      <c r="N1314" s="4">
        <f t="shared" si="144"/>
        <v>0.43478260869565216</v>
      </c>
      <c r="O1314" s="1">
        <f t="shared" si="145"/>
        <v>-1071.5600000000049</v>
      </c>
      <c r="P1314" s="5">
        <f t="shared" si="146"/>
        <v>-0.16587616099071284</v>
      </c>
      <c r="Q1314" s="1" t="str">
        <f>VLOOKUP(B1314,dim_stores[#All],2,FALSE)</f>
        <v>Vijayawada</v>
      </c>
      <c r="R1314" s="1" t="str">
        <f>VLOOKUP(D1314,dim_products[#All],3,FALSE)</f>
        <v>Grocery &amp; Staples</v>
      </c>
      <c r="S1314" s="5"/>
    </row>
    <row r="1315" spans="1:19" x14ac:dyDescent="0.25">
      <c r="A1315" s="1" t="s">
        <v>1309</v>
      </c>
      <c r="B1315" t="s">
        <v>113</v>
      </c>
      <c r="C1315" t="s">
        <v>15</v>
      </c>
      <c r="D1315" t="s">
        <v>16</v>
      </c>
      <c r="E1315">
        <v>156</v>
      </c>
      <c r="F1315" t="s">
        <v>17</v>
      </c>
      <c r="G1315" s="1">
        <f t="shared" si="140"/>
        <v>117</v>
      </c>
      <c r="H1315">
        <v>357</v>
      </c>
      <c r="I1315" s="1">
        <f t="shared" si="141"/>
        <v>55692</v>
      </c>
      <c r="J1315">
        <v>317</v>
      </c>
      <c r="K1315" s="1">
        <f t="shared" si="142"/>
        <v>37089</v>
      </c>
      <c r="L1315" s="1">
        <f>fact_events[[#This Row],[revenue_(before_promo)]]+fact_events[[#This Row],[revenue_(after_promo)]]</f>
        <v>92781</v>
      </c>
      <c r="M1315" s="1">
        <f t="shared" si="143"/>
        <v>-40</v>
      </c>
      <c r="N1315" s="4">
        <f t="shared" si="144"/>
        <v>-0.11204481792717087</v>
      </c>
      <c r="O1315" s="1">
        <f t="shared" si="145"/>
        <v>-18603</v>
      </c>
      <c r="P1315" s="5">
        <f t="shared" si="146"/>
        <v>-2.8797213622291022</v>
      </c>
      <c r="Q1315" s="1" t="str">
        <f>VLOOKUP(B1315,dim_stores[#All],2,FALSE)</f>
        <v>Chennai</v>
      </c>
      <c r="R1315" s="1" t="str">
        <f>VLOOKUP(D1315,dim_products[#All],3,FALSE)</f>
        <v>Grocery &amp; Staples</v>
      </c>
      <c r="S1315" s="5"/>
    </row>
    <row r="1316" spans="1:19" x14ac:dyDescent="0.25">
      <c r="A1316" s="1" t="s">
        <v>1310</v>
      </c>
      <c r="B1316" t="s">
        <v>95</v>
      </c>
      <c r="C1316" t="s">
        <v>15</v>
      </c>
      <c r="D1316" t="s">
        <v>48</v>
      </c>
      <c r="E1316">
        <v>62</v>
      </c>
      <c r="F1316" t="s">
        <v>12</v>
      </c>
      <c r="G1316" s="1">
        <f t="shared" si="140"/>
        <v>31</v>
      </c>
      <c r="H1316">
        <v>129</v>
      </c>
      <c r="I1316" s="1">
        <f t="shared" si="141"/>
        <v>7998</v>
      </c>
      <c r="J1316">
        <v>165</v>
      </c>
      <c r="K1316" s="1">
        <f t="shared" si="142"/>
        <v>5115</v>
      </c>
      <c r="L1316" s="1">
        <f>fact_events[[#This Row],[revenue_(before_promo)]]+fact_events[[#This Row],[revenue_(after_promo)]]</f>
        <v>13113</v>
      </c>
      <c r="M1316" s="1">
        <f t="shared" si="143"/>
        <v>36</v>
      </c>
      <c r="N1316" s="4">
        <f t="shared" si="144"/>
        <v>0.27906976744186046</v>
      </c>
      <c r="O1316" s="1">
        <f t="shared" si="145"/>
        <v>-2883</v>
      </c>
      <c r="P1316" s="5">
        <f t="shared" si="146"/>
        <v>-0.44628482972136224</v>
      </c>
      <c r="Q1316" s="1" t="str">
        <f>VLOOKUP(B1316,dim_stores[#All],2,FALSE)</f>
        <v>Hyderabad</v>
      </c>
      <c r="R1316" s="1" t="str">
        <f>VLOOKUP(D1316,dim_products[#All],3,FALSE)</f>
        <v>Personal Care</v>
      </c>
      <c r="S1316" s="5"/>
    </row>
    <row r="1317" spans="1:19" x14ac:dyDescent="0.25">
      <c r="A1317" s="1" t="s">
        <v>1311</v>
      </c>
      <c r="B1317" t="s">
        <v>75</v>
      </c>
      <c r="C1317" t="s">
        <v>10</v>
      </c>
      <c r="D1317" t="s">
        <v>35</v>
      </c>
      <c r="E1317">
        <v>350</v>
      </c>
      <c r="F1317" t="s">
        <v>21</v>
      </c>
      <c r="G1317" s="1">
        <f t="shared" si="140"/>
        <v>175</v>
      </c>
      <c r="H1317">
        <v>118</v>
      </c>
      <c r="I1317" s="1">
        <f t="shared" si="141"/>
        <v>41300</v>
      </c>
      <c r="J1317">
        <v>464</v>
      </c>
      <c r="K1317" s="1">
        <f t="shared" si="142"/>
        <v>81200</v>
      </c>
      <c r="L1317" s="1">
        <f>fact_events[[#This Row],[revenue_(before_promo)]]+fact_events[[#This Row],[revenue_(after_promo)]]</f>
        <v>122500</v>
      </c>
      <c r="M1317" s="1">
        <f t="shared" si="143"/>
        <v>346</v>
      </c>
      <c r="N1317" s="4">
        <f t="shared" si="144"/>
        <v>2.9322033898305087</v>
      </c>
      <c r="O1317" s="1">
        <f t="shared" si="145"/>
        <v>39900</v>
      </c>
      <c r="P1317" s="5">
        <f t="shared" si="146"/>
        <v>6.1764705882352944</v>
      </c>
      <c r="Q1317" s="1" t="str">
        <f>VLOOKUP(B1317,dim_stores[#All],2,FALSE)</f>
        <v>Madurai</v>
      </c>
      <c r="R1317" s="1" t="str">
        <f>VLOOKUP(D1317,dim_products[#All],3,FALSE)</f>
        <v>Home Appliances</v>
      </c>
      <c r="S1317" s="5"/>
    </row>
    <row r="1318" spans="1:19" x14ac:dyDescent="0.25">
      <c r="A1318" s="1" t="s">
        <v>1312</v>
      </c>
      <c r="B1318" t="s">
        <v>75</v>
      </c>
      <c r="C1318" t="s">
        <v>10</v>
      </c>
      <c r="D1318" t="s">
        <v>43</v>
      </c>
      <c r="E1318">
        <v>415</v>
      </c>
      <c r="F1318" t="s">
        <v>17</v>
      </c>
      <c r="G1318" s="1">
        <f t="shared" si="140"/>
        <v>311.25</v>
      </c>
      <c r="H1318">
        <v>25</v>
      </c>
      <c r="I1318" s="1">
        <f t="shared" si="141"/>
        <v>10375</v>
      </c>
      <c r="J1318">
        <v>20</v>
      </c>
      <c r="K1318" s="1">
        <f t="shared" si="142"/>
        <v>6225</v>
      </c>
      <c r="L1318" s="1">
        <f>fact_events[[#This Row],[revenue_(before_promo)]]+fact_events[[#This Row],[revenue_(after_promo)]]</f>
        <v>16600</v>
      </c>
      <c r="M1318" s="1">
        <f t="shared" si="143"/>
        <v>-5</v>
      </c>
      <c r="N1318" s="4">
        <f t="shared" si="144"/>
        <v>-0.2</v>
      </c>
      <c r="O1318" s="1">
        <f t="shared" si="145"/>
        <v>-4150</v>
      </c>
      <c r="P1318" s="5">
        <f t="shared" si="146"/>
        <v>-0.64241486068111453</v>
      </c>
      <c r="Q1318" s="1" t="str">
        <f>VLOOKUP(B1318,dim_stores[#All],2,FALSE)</f>
        <v>Madurai</v>
      </c>
      <c r="R1318" s="1" t="str">
        <f>VLOOKUP(D1318,dim_products[#All],3,FALSE)</f>
        <v>Home Care</v>
      </c>
      <c r="S1318" s="5"/>
    </row>
    <row r="1319" spans="1:19" x14ac:dyDescent="0.25">
      <c r="A1319" s="1" t="s">
        <v>1313</v>
      </c>
      <c r="B1319" t="s">
        <v>91</v>
      </c>
      <c r="C1319" t="s">
        <v>15</v>
      </c>
      <c r="D1319" t="s">
        <v>16</v>
      </c>
      <c r="E1319">
        <v>156</v>
      </c>
      <c r="F1319" t="s">
        <v>17</v>
      </c>
      <c r="G1319" s="1">
        <f t="shared" si="140"/>
        <v>117</v>
      </c>
      <c r="H1319">
        <v>285</v>
      </c>
      <c r="I1319" s="1">
        <f t="shared" si="141"/>
        <v>44460</v>
      </c>
      <c r="J1319">
        <v>222</v>
      </c>
      <c r="K1319" s="1">
        <f t="shared" si="142"/>
        <v>25974</v>
      </c>
      <c r="L1319" s="1">
        <f>fact_events[[#This Row],[revenue_(before_promo)]]+fact_events[[#This Row],[revenue_(after_promo)]]</f>
        <v>70434</v>
      </c>
      <c r="M1319" s="1">
        <f t="shared" si="143"/>
        <v>-63</v>
      </c>
      <c r="N1319" s="4">
        <f t="shared" si="144"/>
        <v>-0.22105263157894736</v>
      </c>
      <c r="O1319" s="1">
        <f t="shared" si="145"/>
        <v>-18486</v>
      </c>
      <c r="P1319" s="5">
        <f t="shared" si="146"/>
        <v>-2.861609907120743</v>
      </c>
      <c r="Q1319" s="1" t="str">
        <f>VLOOKUP(B1319,dim_stores[#All],2,FALSE)</f>
        <v>Hyderabad</v>
      </c>
      <c r="R1319" s="1" t="str">
        <f>VLOOKUP(D1319,dim_products[#All],3,FALSE)</f>
        <v>Grocery &amp; Staples</v>
      </c>
      <c r="S1319" s="5"/>
    </row>
    <row r="1320" spans="1:19" x14ac:dyDescent="0.25">
      <c r="A1320" s="1" t="s">
        <v>1314</v>
      </c>
      <c r="B1320" t="s">
        <v>58</v>
      </c>
      <c r="C1320" t="s">
        <v>10</v>
      </c>
      <c r="D1320" t="s">
        <v>28</v>
      </c>
      <c r="E1320">
        <v>55</v>
      </c>
      <c r="F1320" t="s">
        <v>17</v>
      </c>
      <c r="G1320" s="1">
        <f t="shared" si="140"/>
        <v>41.25</v>
      </c>
      <c r="H1320">
        <v>31</v>
      </c>
      <c r="I1320" s="1">
        <f t="shared" si="141"/>
        <v>1705</v>
      </c>
      <c r="J1320">
        <v>26</v>
      </c>
      <c r="K1320" s="1">
        <f t="shared" si="142"/>
        <v>1072.5</v>
      </c>
      <c r="L1320" s="1">
        <f>fact_events[[#This Row],[revenue_(before_promo)]]+fact_events[[#This Row],[revenue_(after_promo)]]</f>
        <v>2777.5</v>
      </c>
      <c r="M1320" s="1">
        <f t="shared" si="143"/>
        <v>-5</v>
      </c>
      <c r="N1320" s="4">
        <f t="shared" si="144"/>
        <v>-0.16129032258064516</v>
      </c>
      <c r="O1320" s="1">
        <f t="shared" si="145"/>
        <v>-632.5</v>
      </c>
      <c r="P1320" s="5">
        <f t="shared" si="146"/>
        <v>-9.791021671826626E-2</v>
      </c>
      <c r="Q1320" s="1" t="str">
        <f>VLOOKUP(B1320,dim_stores[#All],2,FALSE)</f>
        <v>Chennai</v>
      </c>
      <c r="R1320" s="1" t="str">
        <f>VLOOKUP(D1320,dim_products[#All],3,FALSE)</f>
        <v>Home Care</v>
      </c>
      <c r="S1320" s="5"/>
    </row>
    <row r="1321" spans="1:19" x14ac:dyDescent="0.25">
      <c r="A1321" s="1" t="s">
        <v>1315</v>
      </c>
      <c r="B1321" t="s">
        <v>63</v>
      </c>
      <c r="C1321" t="s">
        <v>10</v>
      </c>
      <c r="D1321" t="s">
        <v>61</v>
      </c>
      <c r="E1321">
        <v>172</v>
      </c>
      <c r="F1321" t="s">
        <v>54</v>
      </c>
      <c r="G1321" s="1">
        <f t="shared" si="140"/>
        <v>115.23999999999998</v>
      </c>
      <c r="H1321">
        <v>213</v>
      </c>
      <c r="I1321" s="1">
        <f t="shared" si="141"/>
        <v>36636</v>
      </c>
      <c r="J1321">
        <v>302</v>
      </c>
      <c r="K1321" s="1">
        <f t="shared" si="142"/>
        <v>34802.479999999996</v>
      </c>
      <c r="L1321" s="1">
        <f>fact_events[[#This Row],[revenue_(before_promo)]]+fact_events[[#This Row],[revenue_(after_promo)]]</f>
        <v>71438.48</v>
      </c>
      <c r="M1321" s="1">
        <f t="shared" si="143"/>
        <v>89</v>
      </c>
      <c r="N1321" s="4">
        <f t="shared" si="144"/>
        <v>0.41784037558685444</v>
      </c>
      <c r="O1321" s="1">
        <f t="shared" si="145"/>
        <v>-1833.5200000000041</v>
      </c>
      <c r="P1321" s="5">
        <f t="shared" si="146"/>
        <v>-0.28382662538699754</v>
      </c>
      <c r="Q1321" s="1" t="str">
        <f>VLOOKUP(B1321,dim_stores[#All],2,FALSE)</f>
        <v>Visakhapatnam</v>
      </c>
      <c r="R1321" s="1" t="str">
        <f>VLOOKUP(D1321,dim_products[#All],3,FALSE)</f>
        <v>Grocery &amp; Staples</v>
      </c>
      <c r="S1321" s="5"/>
    </row>
    <row r="1322" spans="1:19" x14ac:dyDescent="0.25">
      <c r="A1322" s="1" t="s">
        <v>1316</v>
      </c>
      <c r="B1322" t="s">
        <v>207</v>
      </c>
      <c r="C1322" t="s">
        <v>10</v>
      </c>
      <c r="D1322" t="s">
        <v>28</v>
      </c>
      <c r="E1322">
        <v>55</v>
      </c>
      <c r="F1322" t="s">
        <v>17</v>
      </c>
      <c r="G1322" s="1">
        <f t="shared" si="140"/>
        <v>41.25</v>
      </c>
      <c r="H1322">
        <v>18</v>
      </c>
      <c r="I1322" s="1">
        <f t="shared" si="141"/>
        <v>990</v>
      </c>
      <c r="J1322">
        <v>14</v>
      </c>
      <c r="K1322" s="1">
        <f t="shared" si="142"/>
        <v>577.5</v>
      </c>
      <c r="L1322" s="1">
        <f>fact_events[[#This Row],[revenue_(before_promo)]]+fact_events[[#This Row],[revenue_(after_promo)]]</f>
        <v>1567.5</v>
      </c>
      <c r="M1322" s="1">
        <f t="shared" si="143"/>
        <v>-4</v>
      </c>
      <c r="N1322" s="4">
        <f t="shared" si="144"/>
        <v>-0.22222222222222221</v>
      </c>
      <c r="O1322" s="1">
        <f t="shared" si="145"/>
        <v>-412.5</v>
      </c>
      <c r="P1322" s="5">
        <f t="shared" si="146"/>
        <v>-6.3854489164086689E-2</v>
      </c>
      <c r="Q1322" s="1" t="str">
        <f>VLOOKUP(B1322,dim_stores[#All],2,FALSE)</f>
        <v>Hyderabad</v>
      </c>
      <c r="R1322" s="1" t="str">
        <f>VLOOKUP(D1322,dim_products[#All],3,FALSE)</f>
        <v>Home Care</v>
      </c>
      <c r="S1322" s="5"/>
    </row>
    <row r="1323" spans="1:19" x14ac:dyDescent="0.25">
      <c r="A1323" s="1" t="s">
        <v>1317</v>
      </c>
      <c r="B1323" t="s">
        <v>60</v>
      </c>
      <c r="C1323" t="s">
        <v>10</v>
      </c>
      <c r="D1323" t="s">
        <v>43</v>
      </c>
      <c r="E1323">
        <v>415</v>
      </c>
      <c r="F1323" t="s">
        <v>17</v>
      </c>
      <c r="G1323" s="1">
        <f t="shared" si="140"/>
        <v>311.25</v>
      </c>
      <c r="H1323">
        <v>13</v>
      </c>
      <c r="I1323" s="1">
        <f t="shared" si="141"/>
        <v>5395</v>
      </c>
      <c r="J1323">
        <v>11</v>
      </c>
      <c r="K1323" s="1">
        <f t="shared" si="142"/>
        <v>3423.75</v>
      </c>
      <c r="L1323" s="1">
        <f>fact_events[[#This Row],[revenue_(before_promo)]]+fact_events[[#This Row],[revenue_(after_promo)]]</f>
        <v>8818.75</v>
      </c>
      <c r="M1323" s="1">
        <f t="shared" si="143"/>
        <v>-2</v>
      </c>
      <c r="N1323" s="4">
        <f t="shared" si="144"/>
        <v>-0.15384615384615385</v>
      </c>
      <c r="O1323" s="1">
        <f t="shared" si="145"/>
        <v>-1971.25</v>
      </c>
      <c r="P1323" s="5">
        <f t="shared" si="146"/>
        <v>-0.30514705882352944</v>
      </c>
      <c r="Q1323" s="1" t="str">
        <f>VLOOKUP(B1323,dim_stores[#All],2,FALSE)</f>
        <v>Trivandrum</v>
      </c>
      <c r="R1323" s="1" t="str">
        <f>VLOOKUP(D1323,dim_products[#All],3,FALSE)</f>
        <v>Home Care</v>
      </c>
      <c r="S1323" s="5"/>
    </row>
    <row r="1324" spans="1:19" x14ac:dyDescent="0.25">
      <c r="A1324" s="1" t="s">
        <v>1318</v>
      </c>
      <c r="B1324" t="s">
        <v>126</v>
      </c>
      <c r="C1324" t="s">
        <v>10</v>
      </c>
      <c r="D1324" t="s">
        <v>11</v>
      </c>
      <c r="E1324">
        <v>190</v>
      </c>
      <c r="F1324" t="s">
        <v>12</v>
      </c>
      <c r="G1324" s="1">
        <f t="shared" si="140"/>
        <v>95</v>
      </c>
      <c r="H1324">
        <v>27</v>
      </c>
      <c r="I1324" s="1">
        <f t="shared" si="141"/>
        <v>5130</v>
      </c>
      <c r="J1324">
        <v>39</v>
      </c>
      <c r="K1324" s="1">
        <f t="shared" si="142"/>
        <v>3705</v>
      </c>
      <c r="L1324" s="1">
        <f>fact_events[[#This Row],[revenue_(before_promo)]]+fact_events[[#This Row],[revenue_(after_promo)]]</f>
        <v>8835</v>
      </c>
      <c r="M1324" s="1">
        <f t="shared" si="143"/>
        <v>12</v>
      </c>
      <c r="N1324" s="4">
        <f t="shared" si="144"/>
        <v>0.44444444444444442</v>
      </c>
      <c r="O1324" s="1">
        <f t="shared" si="145"/>
        <v>-1425</v>
      </c>
      <c r="P1324" s="5">
        <f t="shared" si="146"/>
        <v>-0.22058823529411764</v>
      </c>
      <c r="Q1324" s="1" t="str">
        <f>VLOOKUP(B1324,dim_stores[#All],2,FALSE)</f>
        <v>Mangalore</v>
      </c>
      <c r="R1324" s="1" t="str">
        <f>VLOOKUP(D1324,dim_products[#All],3,FALSE)</f>
        <v>Personal Care</v>
      </c>
      <c r="S1324" s="5"/>
    </row>
    <row r="1325" spans="1:19" x14ac:dyDescent="0.25">
      <c r="A1325" s="1" t="s">
        <v>1319</v>
      </c>
      <c r="B1325" t="s">
        <v>96</v>
      </c>
      <c r="C1325" t="s">
        <v>15</v>
      </c>
      <c r="D1325" t="s">
        <v>68</v>
      </c>
      <c r="E1325">
        <v>1020</v>
      </c>
      <c r="F1325" t="s">
        <v>21</v>
      </c>
      <c r="G1325" s="1">
        <f t="shared" si="140"/>
        <v>510</v>
      </c>
      <c r="H1325">
        <v>54</v>
      </c>
      <c r="I1325" s="1">
        <f t="shared" si="141"/>
        <v>55080</v>
      </c>
      <c r="J1325">
        <v>206</v>
      </c>
      <c r="K1325" s="1">
        <f t="shared" si="142"/>
        <v>105060</v>
      </c>
      <c r="L1325" s="1">
        <f>fact_events[[#This Row],[revenue_(before_promo)]]+fact_events[[#This Row],[revenue_(after_promo)]]</f>
        <v>160140</v>
      </c>
      <c r="M1325" s="1">
        <f t="shared" si="143"/>
        <v>152</v>
      </c>
      <c r="N1325" s="4">
        <f t="shared" si="144"/>
        <v>2.8148148148148149</v>
      </c>
      <c r="O1325" s="1">
        <f t="shared" si="145"/>
        <v>49980</v>
      </c>
      <c r="P1325" s="5">
        <f t="shared" si="146"/>
        <v>7.7368421052631575</v>
      </c>
      <c r="Q1325" s="1" t="str">
        <f>VLOOKUP(B1325,dim_stores[#All],2,FALSE)</f>
        <v>Mysuru</v>
      </c>
      <c r="R1325" s="1" t="str">
        <f>VLOOKUP(D1325,dim_products[#All],3,FALSE)</f>
        <v>Home Appliances</v>
      </c>
      <c r="S1325" s="5"/>
    </row>
    <row r="1326" spans="1:19" x14ac:dyDescent="0.25">
      <c r="A1326" s="1" t="s">
        <v>1481</v>
      </c>
      <c r="B1326" t="s">
        <v>115</v>
      </c>
      <c r="C1326" t="s">
        <v>10</v>
      </c>
      <c r="D1326" t="s">
        <v>28</v>
      </c>
      <c r="E1326">
        <v>55</v>
      </c>
      <c r="F1326" t="s">
        <v>17</v>
      </c>
      <c r="G1326" s="1">
        <f t="shared" si="140"/>
        <v>41.25</v>
      </c>
      <c r="H1326">
        <v>27</v>
      </c>
      <c r="I1326" s="1">
        <f t="shared" si="141"/>
        <v>1485</v>
      </c>
      <c r="J1326">
        <v>25</v>
      </c>
      <c r="K1326" s="1">
        <f t="shared" si="142"/>
        <v>1031.25</v>
      </c>
      <c r="L1326" s="1">
        <f>fact_events[[#This Row],[revenue_(before_promo)]]+fact_events[[#This Row],[revenue_(after_promo)]]</f>
        <v>2516.25</v>
      </c>
      <c r="M1326" s="1">
        <f t="shared" si="143"/>
        <v>-2</v>
      </c>
      <c r="N1326" s="4">
        <f t="shared" si="144"/>
        <v>-7.407407407407407E-2</v>
      </c>
      <c r="O1326" s="1">
        <f t="shared" si="145"/>
        <v>-453.75</v>
      </c>
      <c r="P1326" s="5">
        <f t="shared" si="146"/>
        <v>-7.0239938080495362E-2</v>
      </c>
      <c r="Q1326" s="1" t="str">
        <f>VLOOKUP(B1326,dim_stores[#All],2,FALSE)</f>
        <v>Bengaluru</v>
      </c>
      <c r="R1326" s="1" t="str">
        <f>VLOOKUP(D1326,dim_products[#All],3,FALSE)</f>
        <v>Home Care</v>
      </c>
      <c r="S1326" s="5"/>
    </row>
    <row r="1327" spans="1:19" x14ac:dyDescent="0.25">
      <c r="A1327" s="1" t="s">
        <v>1320</v>
      </c>
      <c r="B1327" t="s">
        <v>9</v>
      </c>
      <c r="C1327" t="s">
        <v>15</v>
      </c>
      <c r="D1327" t="s">
        <v>51</v>
      </c>
      <c r="E1327">
        <v>290</v>
      </c>
      <c r="F1327" t="s">
        <v>17</v>
      </c>
      <c r="G1327" s="1">
        <f t="shared" si="140"/>
        <v>217.5</v>
      </c>
      <c r="H1327">
        <v>252</v>
      </c>
      <c r="I1327" s="1">
        <f t="shared" si="141"/>
        <v>73080</v>
      </c>
      <c r="J1327">
        <v>221</v>
      </c>
      <c r="K1327" s="1">
        <f t="shared" si="142"/>
        <v>48067.5</v>
      </c>
      <c r="L1327" s="1">
        <f>fact_events[[#This Row],[revenue_(before_promo)]]+fact_events[[#This Row],[revenue_(after_promo)]]</f>
        <v>121147.5</v>
      </c>
      <c r="M1327" s="1">
        <f t="shared" si="143"/>
        <v>-31</v>
      </c>
      <c r="N1327" s="4">
        <f t="shared" si="144"/>
        <v>-0.12301587301587301</v>
      </c>
      <c r="O1327" s="1">
        <f t="shared" si="145"/>
        <v>-25012.5</v>
      </c>
      <c r="P1327" s="5">
        <f t="shared" si="146"/>
        <v>-3.8719040247678018</v>
      </c>
      <c r="Q1327" s="1" t="str">
        <f>VLOOKUP(B1327,dim_stores[#All],2,FALSE)</f>
        <v>Coimbatore</v>
      </c>
      <c r="R1327" s="1" t="str">
        <f>VLOOKUP(D1327,dim_products[#All],3,FALSE)</f>
        <v>Grocery &amp; Staples</v>
      </c>
      <c r="S1327" s="5"/>
    </row>
    <row r="1328" spans="1:19" x14ac:dyDescent="0.25">
      <c r="A1328" s="1" t="s">
        <v>1481</v>
      </c>
      <c r="B1328" t="s">
        <v>142</v>
      </c>
      <c r="C1328" t="s">
        <v>15</v>
      </c>
      <c r="D1328" t="s">
        <v>11</v>
      </c>
      <c r="E1328">
        <v>190</v>
      </c>
      <c r="F1328" t="s">
        <v>12</v>
      </c>
      <c r="G1328" s="1">
        <f t="shared" si="140"/>
        <v>95</v>
      </c>
      <c r="H1328">
        <v>52</v>
      </c>
      <c r="I1328" s="1">
        <f t="shared" si="141"/>
        <v>9880</v>
      </c>
      <c r="J1328">
        <v>65</v>
      </c>
      <c r="K1328" s="1">
        <f t="shared" si="142"/>
        <v>6175</v>
      </c>
      <c r="L1328" s="1">
        <f>fact_events[[#This Row],[revenue_(before_promo)]]+fact_events[[#This Row],[revenue_(after_promo)]]</f>
        <v>16055</v>
      </c>
      <c r="M1328" s="1">
        <f t="shared" si="143"/>
        <v>13</v>
      </c>
      <c r="N1328" s="4">
        <f t="shared" si="144"/>
        <v>0.25</v>
      </c>
      <c r="O1328" s="1">
        <f t="shared" si="145"/>
        <v>-3705</v>
      </c>
      <c r="P1328" s="5">
        <f t="shared" si="146"/>
        <v>-0.57352941176470584</v>
      </c>
      <c r="Q1328" s="1" t="str">
        <f>VLOOKUP(B1328,dim_stores[#All],2,FALSE)</f>
        <v>Madurai</v>
      </c>
      <c r="R1328" s="1" t="str">
        <f>VLOOKUP(D1328,dim_products[#All],3,FALSE)</f>
        <v>Personal Care</v>
      </c>
      <c r="S1328" s="5"/>
    </row>
    <row r="1329" spans="1:19" x14ac:dyDescent="0.25">
      <c r="A1329" s="1" t="s">
        <v>1321</v>
      </c>
      <c r="B1329" t="s">
        <v>40</v>
      </c>
      <c r="C1329" t="s">
        <v>10</v>
      </c>
      <c r="D1329" t="s">
        <v>51</v>
      </c>
      <c r="E1329">
        <v>370</v>
      </c>
      <c r="F1329" t="s">
        <v>21</v>
      </c>
      <c r="G1329" s="1">
        <f t="shared" si="140"/>
        <v>185</v>
      </c>
      <c r="H1329">
        <v>361</v>
      </c>
      <c r="I1329" s="1">
        <f t="shared" si="141"/>
        <v>133570</v>
      </c>
      <c r="J1329">
        <v>1397</v>
      </c>
      <c r="K1329" s="1">
        <f t="shared" si="142"/>
        <v>258445</v>
      </c>
      <c r="L1329" s="1">
        <f>fact_events[[#This Row],[revenue_(before_promo)]]+fact_events[[#This Row],[revenue_(after_promo)]]</f>
        <v>392015</v>
      </c>
      <c r="M1329" s="1">
        <f t="shared" si="143"/>
        <v>1036</v>
      </c>
      <c r="N1329" s="4">
        <f t="shared" si="144"/>
        <v>2.8698060941828256</v>
      </c>
      <c r="O1329" s="1">
        <f t="shared" si="145"/>
        <v>124875</v>
      </c>
      <c r="P1329" s="5">
        <f t="shared" si="146"/>
        <v>19.330495356037151</v>
      </c>
      <c r="Q1329" s="1" t="str">
        <f>VLOOKUP(B1329,dim_stores[#All],2,FALSE)</f>
        <v>Madurai</v>
      </c>
      <c r="R1329" s="1" t="str">
        <f>VLOOKUP(D1329,dim_products[#All],3,FALSE)</f>
        <v>Grocery &amp; Staples</v>
      </c>
      <c r="S1329" s="5"/>
    </row>
    <row r="1330" spans="1:19" x14ac:dyDescent="0.25">
      <c r="A1330" s="1" t="s">
        <v>1322</v>
      </c>
      <c r="B1330" t="s">
        <v>42</v>
      </c>
      <c r="C1330" t="s">
        <v>15</v>
      </c>
      <c r="D1330" t="s">
        <v>16</v>
      </c>
      <c r="E1330">
        <v>156</v>
      </c>
      <c r="F1330" t="s">
        <v>17</v>
      </c>
      <c r="G1330" s="1">
        <f t="shared" si="140"/>
        <v>117</v>
      </c>
      <c r="H1330">
        <v>444</v>
      </c>
      <c r="I1330" s="1">
        <f t="shared" si="141"/>
        <v>69264</v>
      </c>
      <c r="J1330">
        <v>395</v>
      </c>
      <c r="K1330" s="1">
        <f t="shared" si="142"/>
        <v>46215</v>
      </c>
      <c r="L1330" s="1">
        <f>fact_events[[#This Row],[revenue_(before_promo)]]+fact_events[[#This Row],[revenue_(after_promo)]]</f>
        <v>115479</v>
      </c>
      <c r="M1330" s="1">
        <f t="shared" si="143"/>
        <v>-49</v>
      </c>
      <c r="N1330" s="4">
        <f t="shared" si="144"/>
        <v>-0.11036036036036036</v>
      </c>
      <c r="O1330" s="1">
        <f t="shared" si="145"/>
        <v>-23049</v>
      </c>
      <c r="P1330" s="5">
        <f t="shared" si="146"/>
        <v>-3.5679566563467491</v>
      </c>
      <c r="Q1330" s="1" t="str">
        <f>VLOOKUP(B1330,dim_stores[#All],2,FALSE)</f>
        <v>Mysuru</v>
      </c>
      <c r="R1330" s="1" t="str">
        <f>VLOOKUP(D1330,dim_products[#All],3,FALSE)</f>
        <v>Grocery &amp; Staples</v>
      </c>
      <c r="S1330" s="5"/>
    </row>
    <row r="1331" spans="1:19" x14ac:dyDescent="0.25">
      <c r="A1331" s="1" t="s">
        <v>1481</v>
      </c>
      <c r="B1331" t="s">
        <v>115</v>
      </c>
      <c r="C1331" t="s">
        <v>10</v>
      </c>
      <c r="D1331" t="s">
        <v>38</v>
      </c>
      <c r="E1331">
        <v>1190</v>
      </c>
      <c r="F1331" t="s">
        <v>21</v>
      </c>
      <c r="G1331" s="1">
        <f t="shared" si="140"/>
        <v>595</v>
      </c>
      <c r="H1331">
        <v>63</v>
      </c>
      <c r="I1331" s="1">
        <f t="shared" si="141"/>
        <v>74970</v>
      </c>
      <c r="J1331">
        <v>254</v>
      </c>
      <c r="K1331" s="1">
        <f t="shared" si="142"/>
        <v>151130</v>
      </c>
      <c r="L1331" s="1">
        <f>fact_events[[#This Row],[revenue_(before_promo)]]+fact_events[[#This Row],[revenue_(after_promo)]]</f>
        <v>226100</v>
      </c>
      <c r="M1331" s="1">
        <f t="shared" si="143"/>
        <v>191</v>
      </c>
      <c r="N1331" s="4">
        <f t="shared" si="144"/>
        <v>3.0317460317460316</v>
      </c>
      <c r="O1331" s="1">
        <f t="shared" si="145"/>
        <v>76160</v>
      </c>
      <c r="P1331" s="5">
        <f t="shared" si="146"/>
        <v>11.789473684210526</v>
      </c>
      <c r="Q1331" s="1" t="str">
        <f>VLOOKUP(B1331,dim_stores[#All],2,FALSE)</f>
        <v>Bengaluru</v>
      </c>
      <c r="R1331" s="1" t="str">
        <f>VLOOKUP(D1331,dim_products[#All],3,FALSE)</f>
        <v>Home Care</v>
      </c>
      <c r="S1331" s="5"/>
    </row>
    <row r="1332" spans="1:19" x14ac:dyDescent="0.25">
      <c r="A1332" s="1" t="s">
        <v>1323</v>
      </c>
      <c r="B1332" t="s">
        <v>52</v>
      </c>
      <c r="C1332" t="s">
        <v>15</v>
      </c>
      <c r="D1332" t="s">
        <v>43</v>
      </c>
      <c r="E1332">
        <v>415</v>
      </c>
      <c r="F1332" t="s">
        <v>17</v>
      </c>
      <c r="G1332" s="1">
        <f t="shared" si="140"/>
        <v>311.25</v>
      </c>
      <c r="H1332">
        <v>70</v>
      </c>
      <c r="I1332" s="1">
        <f t="shared" si="141"/>
        <v>29050</v>
      </c>
      <c r="J1332">
        <v>53</v>
      </c>
      <c r="K1332" s="1">
        <f t="shared" si="142"/>
        <v>16496.25</v>
      </c>
      <c r="L1332" s="1">
        <f>fact_events[[#This Row],[revenue_(before_promo)]]+fact_events[[#This Row],[revenue_(after_promo)]]</f>
        <v>45546.25</v>
      </c>
      <c r="M1332" s="1">
        <f t="shared" si="143"/>
        <v>-17</v>
      </c>
      <c r="N1332" s="4">
        <f t="shared" si="144"/>
        <v>-0.24285714285714285</v>
      </c>
      <c r="O1332" s="1">
        <f t="shared" si="145"/>
        <v>-12553.75</v>
      </c>
      <c r="P1332" s="5">
        <f t="shared" si="146"/>
        <v>-1.9433049535603715</v>
      </c>
      <c r="Q1332" s="1" t="str">
        <f>VLOOKUP(B1332,dim_stores[#All],2,FALSE)</f>
        <v>Visakhapatnam</v>
      </c>
      <c r="R1332" s="1" t="str">
        <f>VLOOKUP(D1332,dim_products[#All],3,FALSE)</f>
        <v>Home Care</v>
      </c>
      <c r="S1332" s="5"/>
    </row>
    <row r="1333" spans="1:19" x14ac:dyDescent="0.25">
      <c r="A1333" s="1" t="s">
        <v>1324</v>
      </c>
      <c r="B1333" t="s">
        <v>113</v>
      </c>
      <c r="C1333" t="s">
        <v>15</v>
      </c>
      <c r="D1333" t="s">
        <v>35</v>
      </c>
      <c r="E1333">
        <v>350</v>
      </c>
      <c r="F1333" t="s">
        <v>21</v>
      </c>
      <c r="G1333" s="1">
        <f t="shared" si="140"/>
        <v>175</v>
      </c>
      <c r="H1333">
        <v>68</v>
      </c>
      <c r="I1333" s="1">
        <f t="shared" si="141"/>
        <v>23800</v>
      </c>
      <c r="J1333">
        <v>205</v>
      </c>
      <c r="K1333" s="1">
        <f t="shared" si="142"/>
        <v>35875</v>
      </c>
      <c r="L1333" s="1">
        <f>fact_events[[#This Row],[revenue_(before_promo)]]+fact_events[[#This Row],[revenue_(after_promo)]]</f>
        <v>59675</v>
      </c>
      <c r="M1333" s="1">
        <f t="shared" si="143"/>
        <v>137</v>
      </c>
      <c r="N1333" s="4">
        <f t="shared" si="144"/>
        <v>2.0147058823529411</v>
      </c>
      <c r="O1333" s="1">
        <f t="shared" si="145"/>
        <v>12075</v>
      </c>
      <c r="P1333" s="5">
        <f t="shared" si="146"/>
        <v>1.8691950464396285</v>
      </c>
      <c r="Q1333" s="1" t="str">
        <f>VLOOKUP(B1333,dim_stores[#All],2,FALSE)</f>
        <v>Chennai</v>
      </c>
      <c r="R1333" s="1" t="str">
        <f>VLOOKUP(D1333,dim_products[#All],3,FALSE)</f>
        <v>Home Appliances</v>
      </c>
      <c r="S1333" s="5"/>
    </row>
    <row r="1334" spans="1:19" x14ac:dyDescent="0.25">
      <c r="A1334" s="1" t="s">
        <v>1325</v>
      </c>
      <c r="B1334" t="s">
        <v>60</v>
      </c>
      <c r="C1334" t="s">
        <v>10</v>
      </c>
      <c r="D1334" t="s">
        <v>35</v>
      </c>
      <c r="E1334">
        <v>350</v>
      </c>
      <c r="F1334" t="s">
        <v>21</v>
      </c>
      <c r="G1334" s="1">
        <f t="shared" si="140"/>
        <v>175</v>
      </c>
      <c r="H1334">
        <v>60</v>
      </c>
      <c r="I1334" s="1">
        <f t="shared" si="141"/>
        <v>21000</v>
      </c>
      <c r="J1334">
        <v>240</v>
      </c>
      <c r="K1334" s="1">
        <f t="shared" si="142"/>
        <v>42000</v>
      </c>
      <c r="L1334" s="1">
        <f>fact_events[[#This Row],[revenue_(before_promo)]]+fact_events[[#This Row],[revenue_(after_promo)]]</f>
        <v>63000</v>
      </c>
      <c r="M1334" s="1">
        <f t="shared" si="143"/>
        <v>180</v>
      </c>
      <c r="N1334" s="4">
        <f t="shared" si="144"/>
        <v>3</v>
      </c>
      <c r="O1334" s="1">
        <f t="shared" si="145"/>
        <v>21000</v>
      </c>
      <c r="P1334" s="5">
        <f t="shared" si="146"/>
        <v>3.2507739938080493</v>
      </c>
      <c r="Q1334" s="1" t="str">
        <f>VLOOKUP(B1334,dim_stores[#All],2,FALSE)</f>
        <v>Trivandrum</v>
      </c>
      <c r="R1334" s="1" t="str">
        <f>VLOOKUP(D1334,dim_products[#All],3,FALSE)</f>
        <v>Home Appliances</v>
      </c>
      <c r="S1334" s="5"/>
    </row>
    <row r="1335" spans="1:19" x14ac:dyDescent="0.25">
      <c r="A1335" s="1" t="s">
        <v>1326</v>
      </c>
      <c r="B1335" t="s">
        <v>161</v>
      </c>
      <c r="C1335" t="s">
        <v>10</v>
      </c>
      <c r="D1335" t="s">
        <v>24</v>
      </c>
      <c r="E1335">
        <v>3000</v>
      </c>
      <c r="F1335" t="s">
        <v>25</v>
      </c>
      <c r="G1335" s="1">
        <f t="shared" si="140"/>
        <v>2500</v>
      </c>
      <c r="H1335">
        <v>115</v>
      </c>
      <c r="I1335" s="1">
        <f t="shared" si="141"/>
        <v>345000</v>
      </c>
      <c r="J1335">
        <v>332</v>
      </c>
      <c r="K1335" s="1">
        <f t="shared" si="142"/>
        <v>830000</v>
      </c>
      <c r="L1335" s="1">
        <f>fact_events[[#This Row],[revenue_(before_promo)]]+fact_events[[#This Row],[revenue_(after_promo)]]</f>
        <v>1175000</v>
      </c>
      <c r="M1335" s="1">
        <f t="shared" si="143"/>
        <v>217</v>
      </c>
      <c r="N1335" s="4">
        <f t="shared" si="144"/>
        <v>1.8869565217391304</v>
      </c>
      <c r="O1335" s="1">
        <f t="shared" si="145"/>
        <v>485000</v>
      </c>
      <c r="P1335" s="5">
        <f t="shared" si="146"/>
        <v>75.077399380804948</v>
      </c>
      <c r="Q1335" s="1" t="str">
        <f>VLOOKUP(B1335,dim_stores[#All],2,FALSE)</f>
        <v>Chennai</v>
      </c>
      <c r="R1335" s="1" t="str">
        <f>VLOOKUP(D1335,dim_products[#All],3,FALSE)</f>
        <v>Combo1</v>
      </c>
      <c r="S1335" s="5"/>
    </row>
    <row r="1336" spans="1:19" x14ac:dyDescent="0.25">
      <c r="A1336" s="1" t="s">
        <v>1327</v>
      </c>
      <c r="B1336" t="s">
        <v>84</v>
      </c>
      <c r="C1336" t="s">
        <v>10</v>
      </c>
      <c r="D1336" t="s">
        <v>38</v>
      </c>
      <c r="E1336">
        <v>1190</v>
      </c>
      <c r="F1336" t="s">
        <v>21</v>
      </c>
      <c r="G1336" s="1">
        <f t="shared" si="140"/>
        <v>595</v>
      </c>
      <c r="H1336">
        <v>54</v>
      </c>
      <c r="I1336" s="1">
        <f t="shared" si="141"/>
        <v>64260</v>
      </c>
      <c r="J1336">
        <v>238</v>
      </c>
      <c r="K1336" s="1">
        <f t="shared" si="142"/>
        <v>141610</v>
      </c>
      <c r="L1336" s="1">
        <f>fact_events[[#This Row],[revenue_(before_promo)]]+fact_events[[#This Row],[revenue_(after_promo)]]</f>
        <v>205870</v>
      </c>
      <c r="M1336" s="1">
        <f t="shared" si="143"/>
        <v>184</v>
      </c>
      <c r="N1336" s="4">
        <f t="shared" si="144"/>
        <v>3.4074074074074074</v>
      </c>
      <c r="O1336" s="1">
        <f t="shared" si="145"/>
        <v>77350</v>
      </c>
      <c r="P1336" s="5">
        <f t="shared" si="146"/>
        <v>11.973684210526315</v>
      </c>
      <c r="Q1336" s="1" t="str">
        <f>VLOOKUP(B1336,dim_stores[#All],2,FALSE)</f>
        <v>Mysuru</v>
      </c>
      <c r="R1336" s="1" t="str">
        <f>VLOOKUP(D1336,dim_products[#All],3,FALSE)</f>
        <v>Home Care</v>
      </c>
      <c r="S1336" s="5"/>
    </row>
    <row r="1337" spans="1:19" x14ac:dyDescent="0.25">
      <c r="A1337" s="1" t="s">
        <v>1328</v>
      </c>
      <c r="B1337" t="s">
        <v>23</v>
      </c>
      <c r="C1337" t="s">
        <v>15</v>
      </c>
      <c r="D1337" t="s">
        <v>35</v>
      </c>
      <c r="E1337">
        <v>350</v>
      </c>
      <c r="F1337" t="s">
        <v>21</v>
      </c>
      <c r="G1337" s="1">
        <f t="shared" si="140"/>
        <v>175</v>
      </c>
      <c r="H1337">
        <v>40</v>
      </c>
      <c r="I1337" s="1">
        <f t="shared" si="141"/>
        <v>14000</v>
      </c>
      <c r="J1337">
        <v>132</v>
      </c>
      <c r="K1337" s="1">
        <f t="shared" si="142"/>
        <v>23100</v>
      </c>
      <c r="L1337" s="1">
        <f>fact_events[[#This Row],[revenue_(before_promo)]]+fact_events[[#This Row],[revenue_(after_promo)]]</f>
        <v>37100</v>
      </c>
      <c r="M1337" s="1">
        <f t="shared" si="143"/>
        <v>92</v>
      </c>
      <c r="N1337" s="4">
        <f t="shared" si="144"/>
        <v>2.2999999999999998</v>
      </c>
      <c r="O1337" s="1">
        <f t="shared" si="145"/>
        <v>9100</v>
      </c>
      <c r="P1337" s="5">
        <f t="shared" si="146"/>
        <v>1.4086687306501549</v>
      </c>
      <c r="Q1337" s="1" t="str">
        <f>VLOOKUP(B1337,dim_stores[#All],2,FALSE)</f>
        <v>Coimbatore</v>
      </c>
      <c r="R1337" s="1" t="str">
        <f>VLOOKUP(D1337,dim_products[#All],3,FALSE)</f>
        <v>Home Appliances</v>
      </c>
      <c r="S1337" s="5"/>
    </row>
    <row r="1338" spans="1:19" x14ac:dyDescent="0.25">
      <c r="A1338" s="1" t="s">
        <v>1329</v>
      </c>
      <c r="B1338" t="s">
        <v>89</v>
      </c>
      <c r="C1338" t="s">
        <v>10</v>
      </c>
      <c r="D1338" t="s">
        <v>51</v>
      </c>
      <c r="E1338">
        <v>370</v>
      </c>
      <c r="F1338" t="s">
        <v>21</v>
      </c>
      <c r="G1338" s="1">
        <f t="shared" si="140"/>
        <v>185</v>
      </c>
      <c r="H1338">
        <v>183</v>
      </c>
      <c r="I1338" s="1">
        <f t="shared" si="141"/>
        <v>67710</v>
      </c>
      <c r="J1338">
        <v>708</v>
      </c>
      <c r="K1338" s="1">
        <f t="shared" si="142"/>
        <v>130980</v>
      </c>
      <c r="L1338" s="1">
        <f>fact_events[[#This Row],[revenue_(before_promo)]]+fact_events[[#This Row],[revenue_(after_promo)]]</f>
        <v>198690</v>
      </c>
      <c r="M1338" s="1">
        <f t="shared" si="143"/>
        <v>525</v>
      </c>
      <c r="N1338" s="4">
        <f t="shared" si="144"/>
        <v>2.8688524590163933</v>
      </c>
      <c r="O1338" s="1">
        <f t="shared" si="145"/>
        <v>63270</v>
      </c>
      <c r="P1338" s="5">
        <f t="shared" si="146"/>
        <v>9.7941176470588243</v>
      </c>
      <c r="Q1338" s="1" t="str">
        <f>VLOOKUP(B1338,dim_stores[#All],2,FALSE)</f>
        <v>Vijayawada</v>
      </c>
      <c r="R1338" s="1" t="str">
        <f>VLOOKUP(D1338,dim_products[#All],3,FALSE)</f>
        <v>Grocery &amp; Staples</v>
      </c>
      <c r="S1338" s="5"/>
    </row>
    <row r="1339" spans="1:19" x14ac:dyDescent="0.25">
      <c r="A1339" s="1" t="s">
        <v>1330</v>
      </c>
      <c r="B1339" t="s">
        <v>31</v>
      </c>
      <c r="C1339" t="s">
        <v>15</v>
      </c>
      <c r="D1339" t="s">
        <v>38</v>
      </c>
      <c r="E1339">
        <v>1190</v>
      </c>
      <c r="F1339" t="s">
        <v>21</v>
      </c>
      <c r="G1339" s="1">
        <f t="shared" si="140"/>
        <v>595</v>
      </c>
      <c r="H1339">
        <v>38</v>
      </c>
      <c r="I1339" s="1">
        <f t="shared" si="141"/>
        <v>45220</v>
      </c>
      <c r="J1339">
        <v>129</v>
      </c>
      <c r="K1339" s="1">
        <f t="shared" si="142"/>
        <v>76755</v>
      </c>
      <c r="L1339" s="1">
        <f>fact_events[[#This Row],[revenue_(before_promo)]]+fact_events[[#This Row],[revenue_(after_promo)]]</f>
        <v>121975</v>
      </c>
      <c r="M1339" s="1">
        <f t="shared" si="143"/>
        <v>91</v>
      </c>
      <c r="N1339" s="4">
        <f t="shared" si="144"/>
        <v>2.3947368421052633</v>
      </c>
      <c r="O1339" s="1">
        <f t="shared" si="145"/>
        <v>31535</v>
      </c>
      <c r="P1339" s="5">
        <f t="shared" si="146"/>
        <v>4.8815789473684212</v>
      </c>
      <c r="Q1339" s="1" t="str">
        <f>VLOOKUP(B1339,dim_stores[#All],2,FALSE)</f>
        <v>Visakhapatnam</v>
      </c>
      <c r="R1339" s="1" t="str">
        <f>VLOOKUP(D1339,dim_products[#All],3,FALSE)</f>
        <v>Home Care</v>
      </c>
      <c r="S1339" s="5"/>
    </row>
    <row r="1340" spans="1:19" x14ac:dyDescent="0.25">
      <c r="A1340" s="1" t="s">
        <v>1331</v>
      </c>
      <c r="B1340" t="s">
        <v>81</v>
      </c>
      <c r="C1340" t="s">
        <v>10</v>
      </c>
      <c r="D1340" t="s">
        <v>16</v>
      </c>
      <c r="E1340">
        <v>200</v>
      </c>
      <c r="F1340" t="s">
        <v>21</v>
      </c>
      <c r="G1340" s="1">
        <f t="shared" si="140"/>
        <v>100</v>
      </c>
      <c r="H1340">
        <v>307</v>
      </c>
      <c r="I1340" s="1">
        <f t="shared" si="141"/>
        <v>61400</v>
      </c>
      <c r="J1340">
        <v>1277</v>
      </c>
      <c r="K1340" s="1">
        <f t="shared" si="142"/>
        <v>127700</v>
      </c>
      <c r="L1340" s="1">
        <f>fact_events[[#This Row],[revenue_(before_promo)]]+fact_events[[#This Row],[revenue_(after_promo)]]</f>
        <v>189100</v>
      </c>
      <c r="M1340" s="1">
        <f t="shared" si="143"/>
        <v>970</v>
      </c>
      <c r="N1340" s="4">
        <f t="shared" si="144"/>
        <v>3.1596091205211727</v>
      </c>
      <c r="O1340" s="1">
        <f t="shared" si="145"/>
        <v>66300</v>
      </c>
      <c r="P1340" s="5">
        <f t="shared" si="146"/>
        <v>10.263157894736842</v>
      </c>
      <c r="Q1340" s="1" t="str">
        <f>VLOOKUP(B1340,dim_stores[#All],2,FALSE)</f>
        <v>Madurai</v>
      </c>
      <c r="R1340" s="1" t="str">
        <f>VLOOKUP(D1340,dim_products[#All],3,FALSE)</f>
        <v>Grocery &amp; Staples</v>
      </c>
      <c r="S1340" s="5"/>
    </row>
    <row r="1341" spans="1:19" x14ac:dyDescent="0.25">
      <c r="A1341" s="1" t="s">
        <v>1332</v>
      </c>
      <c r="B1341" t="s">
        <v>52</v>
      </c>
      <c r="C1341" t="s">
        <v>15</v>
      </c>
      <c r="D1341" t="s">
        <v>48</v>
      </c>
      <c r="E1341">
        <v>62</v>
      </c>
      <c r="F1341" t="s">
        <v>12</v>
      </c>
      <c r="G1341" s="1">
        <f t="shared" si="140"/>
        <v>31</v>
      </c>
      <c r="H1341">
        <v>98</v>
      </c>
      <c r="I1341" s="1">
        <f t="shared" si="141"/>
        <v>6076</v>
      </c>
      <c r="J1341">
        <v>133</v>
      </c>
      <c r="K1341" s="1">
        <f t="shared" si="142"/>
        <v>4123</v>
      </c>
      <c r="L1341" s="1">
        <f>fact_events[[#This Row],[revenue_(before_promo)]]+fact_events[[#This Row],[revenue_(after_promo)]]</f>
        <v>10199</v>
      </c>
      <c r="M1341" s="1">
        <f t="shared" si="143"/>
        <v>35</v>
      </c>
      <c r="N1341" s="4">
        <f t="shared" si="144"/>
        <v>0.35714285714285715</v>
      </c>
      <c r="O1341" s="1">
        <f t="shared" si="145"/>
        <v>-1953</v>
      </c>
      <c r="P1341" s="5">
        <f t="shared" si="146"/>
        <v>-0.30232198142414862</v>
      </c>
      <c r="Q1341" s="1" t="str">
        <f>VLOOKUP(B1341,dim_stores[#All],2,FALSE)</f>
        <v>Visakhapatnam</v>
      </c>
      <c r="R1341" s="1" t="str">
        <f>VLOOKUP(D1341,dim_products[#All],3,FALSE)</f>
        <v>Personal Care</v>
      </c>
      <c r="S1341" s="5"/>
    </row>
    <row r="1342" spans="1:19" x14ac:dyDescent="0.25">
      <c r="A1342" s="1" t="s">
        <v>1333</v>
      </c>
      <c r="B1342" t="s">
        <v>99</v>
      </c>
      <c r="C1342" t="s">
        <v>10</v>
      </c>
      <c r="D1342" t="s">
        <v>85</v>
      </c>
      <c r="E1342">
        <v>90</v>
      </c>
      <c r="F1342" t="s">
        <v>17</v>
      </c>
      <c r="G1342" s="1">
        <f t="shared" si="140"/>
        <v>67.5</v>
      </c>
      <c r="H1342">
        <v>40</v>
      </c>
      <c r="I1342" s="1">
        <f t="shared" si="141"/>
        <v>3600</v>
      </c>
      <c r="J1342">
        <v>32</v>
      </c>
      <c r="K1342" s="1">
        <f t="shared" si="142"/>
        <v>2160</v>
      </c>
      <c r="L1342" s="1">
        <f>fact_events[[#This Row],[revenue_(before_promo)]]+fact_events[[#This Row],[revenue_(after_promo)]]</f>
        <v>5760</v>
      </c>
      <c r="M1342" s="1">
        <f t="shared" si="143"/>
        <v>-8</v>
      </c>
      <c r="N1342" s="4">
        <f t="shared" si="144"/>
        <v>-0.2</v>
      </c>
      <c r="O1342" s="1">
        <f t="shared" si="145"/>
        <v>-1440</v>
      </c>
      <c r="P1342" s="5">
        <f t="shared" si="146"/>
        <v>-0.22291021671826625</v>
      </c>
      <c r="Q1342" s="1" t="str">
        <f>VLOOKUP(B1342,dim_stores[#All],2,FALSE)</f>
        <v>Coimbatore</v>
      </c>
      <c r="R1342" s="1" t="str">
        <f>VLOOKUP(D1342,dim_products[#All],3,FALSE)</f>
        <v>Personal Care</v>
      </c>
      <c r="S1342" s="5"/>
    </row>
    <row r="1343" spans="1:19" x14ac:dyDescent="0.25">
      <c r="A1343" s="1" t="s">
        <v>1334</v>
      </c>
      <c r="B1343" t="s">
        <v>60</v>
      </c>
      <c r="C1343" t="s">
        <v>10</v>
      </c>
      <c r="D1343" t="s">
        <v>48</v>
      </c>
      <c r="E1343">
        <v>62</v>
      </c>
      <c r="F1343" t="s">
        <v>12</v>
      </c>
      <c r="G1343" s="1">
        <f t="shared" si="140"/>
        <v>31</v>
      </c>
      <c r="H1343">
        <v>22</v>
      </c>
      <c r="I1343" s="1">
        <f t="shared" si="141"/>
        <v>1364</v>
      </c>
      <c r="J1343">
        <v>30</v>
      </c>
      <c r="K1343" s="1">
        <f t="shared" si="142"/>
        <v>930</v>
      </c>
      <c r="L1343" s="1">
        <f>fact_events[[#This Row],[revenue_(before_promo)]]+fact_events[[#This Row],[revenue_(after_promo)]]</f>
        <v>2294</v>
      </c>
      <c r="M1343" s="1">
        <f t="shared" si="143"/>
        <v>8</v>
      </c>
      <c r="N1343" s="4">
        <f t="shared" si="144"/>
        <v>0.36363636363636365</v>
      </c>
      <c r="O1343" s="1">
        <f t="shared" si="145"/>
        <v>-434</v>
      </c>
      <c r="P1343" s="5">
        <f t="shared" si="146"/>
        <v>-6.7182662538699686E-2</v>
      </c>
      <c r="Q1343" s="1" t="str">
        <f>VLOOKUP(B1343,dim_stores[#All],2,FALSE)</f>
        <v>Trivandrum</v>
      </c>
      <c r="R1343" s="1" t="str">
        <f>VLOOKUP(D1343,dim_products[#All],3,FALSE)</f>
        <v>Personal Care</v>
      </c>
      <c r="S1343" s="5"/>
    </row>
    <row r="1344" spans="1:19" x14ac:dyDescent="0.25">
      <c r="A1344" s="1" t="s">
        <v>1335</v>
      </c>
      <c r="B1344" t="s">
        <v>117</v>
      </c>
      <c r="C1344" t="s">
        <v>15</v>
      </c>
      <c r="D1344" t="s">
        <v>51</v>
      </c>
      <c r="E1344">
        <v>290</v>
      </c>
      <c r="F1344" t="s">
        <v>17</v>
      </c>
      <c r="G1344" s="1">
        <f t="shared" si="140"/>
        <v>217.5</v>
      </c>
      <c r="H1344">
        <v>152</v>
      </c>
      <c r="I1344" s="1">
        <f t="shared" si="141"/>
        <v>44080</v>
      </c>
      <c r="J1344">
        <v>133</v>
      </c>
      <c r="K1344" s="1">
        <f t="shared" si="142"/>
        <v>28927.5</v>
      </c>
      <c r="L1344" s="1">
        <f>fact_events[[#This Row],[revenue_(before_promo)]]+fact_events[[#This Row],[revenue_(after_promo)]]</f>
        <v>73007.5</v>
      </c>
      <c r="M1344" s="1">
        <f t="shared" si="143"/>
        <v>-19</v>
      </c>
      <c r="N1344" s="4">
        <f t="shared" si="144"/>
        <v>-0.125</v>
      </c>
      <c r="O1344" s="1">
        <f t="shared" si="145"/>
        <v>-15152.5</v>
      </c>
      <c r="P1344" s="5">
        <f t="shared" si="146"/>
        <v>-2.3455882352941178</v>
      </c>
      <c r="Q1344" s="1" t="str">
        <f>VLOOKUP(B1344,dim_stores[#All],2,FALSE)</f>
        <v>Mangalore</v>
      </c>
      <c r="R1344" s="1" t="str">
        <f>VLOOKUP(D1344,dim_products[#All],3,FALSE)</f>
        <v>Grocery &amp; Staples</v>
      </c>
      <c r="S1344" s="5"/>
    </row>
    <row r="1345" spans="1:19" x14ac:dyDescent="0.25">
      <c r="A1345" s="1" t="s">
        <v>1336</v>
      </c>
      <c r="B1345" t="s">
        <v>93</v>
      </c>
      <c r="C1345" t="s">
        <v>15</v>
      </c>
      <c r="D1345" t="s">
        <v>16</v>
      </c>
      <c r="E1345">
        <v>156</v>
      </c>
      <c r="F1345" t="s">
        <v>17</v>
      </c>
      <c r="G1345" s="1">
        <f t="shared" si="140"/>
        <v>117</v>
      </c>
      <c r="H1345">
        <v>369</v>
      </c>
      <c r="I1345" s="1">
        <f t="shared" si="141"/>
        <v>57564</v>
      </c>
      <c r="J1345">
        <v>332</v>
      </c>
      <c r="K1345" s="1">
        <f t="shared" si="142"/>
        <v>38844</v>
      </c>
      <c r="L1345" s="1">
        <f>fact_events[[#This Row],[revenue_(before_promo)]]+fact_events[[#This Row],[revenue_(after_promo)]]</f>
        <v>96408</v>
      </c>
      <c r="M1345" s="1">
        <f t="shared" si="143"/>
        <v>-37</v>
      </c>
      <c r="N1345" s="4">
        <f t="shared" si="144"/>
        <v>-0.1002710027100271</v>
      </c>
      <c r="O1345" s="1">
        <f t="shared" si="145"/>
        <v>-18720</v>
      </c>
      <c r="P1345" s="5">
        <f t="shared" si="146"/>
        <v>-2.8978328173374615</v>
      </c>
      <c r="Q1345" s="1" t="str">
        <f>VLOOKUP(B1345,dim_stores[#All],2,FALSE)</f>
        <v>Bengaluru</v>
      </c>
      <c r="R1345" s="1" t="str">
        <f>VLOOKUP(D1345,dim_products[#All],3,FALSE)</f>
        <v>Grocery &amp; Staples</v>
      </c>
      <c r="S1345" s="5"/>
    </row>
    <row r="1346" spans="1:19" x14ac:dyDescent="0.25">
      <c r="A1346" s="1" t="s">
        <v>1337</v>
      </c>
      <c r="B1346" t="s">
        <v>84</v>
      </c>
      <c r="C1346" t="s">
        <v>10</v>
      </c>
      <c r="D1346" t="s">
        <v>28</v>
      </c>
      <c r="E1346">
        <v>55</v>
      </c>
      <c r="F1346" t="s">
        <v>17</v>
      </c>
      <c r="G1346" s="1">
        <f t="shared" ref="G1346:G1409" si="147">IF(F1346="25% OFF", E1346*(1-0.25),IF(F1346="50% OFF", E1346*(1-0.5),IF(F1346="33% OFF", E1346*(1-0.33),IF(F1346="500 CAshback", E1346-500,IF(F1346="BOGOF", E1346/2,E1346)))))</f>
        <v>41.25</v>
      </c>
      <c r="H1346">
        <v>19</v>
      </c>
      <c r="I1346" s="1">
        <f t="shared" ref="I1346:I1409" si="148">E1346*H1346</f>
        <v>1045</v>
      </c>
      <c r="J1346">
        <v>14</v>
      </c>
      <c r="K1346" s="1">
        <f t="shared" ref="K1346:K1409" si="149">J1346*G1346</f>
        <v>577.5</v>
      </c>
      <c r="L1346" s="1">
        <f>fact_events[[#This Row],[revenue_(before_promo)]]+fact_events[[#This Row],[revenue_(after_promo)]]</f>
        <v>1622.5</v>
      </c>
      <c r="M1346" s="1">
        <f t="shared" ref="M1346:M1409" si="150">J1346-H1346</f>
        <v>-5</v>
      </c>
      <c r="N1346" s="4">
        <f t="shared" ref="N1346:N1409" si="151">M1346/H1346</f>
        <v>-0.26315789473684209</v>
      </c>
      <c r="O1346" s="1">
        <f t="shared" ref="O1346:O1409" si="152">K1346-I1346</f>
        <v>-467.5</v>
      </c>
      <c r="P1346" s="5">
        <f t="shared" ref="P1346:P1409" si="153">O1346/6460</f>
        <v>-7.2368421052631582E-2</v>
      </c>
      <c r="Q1346" s="1" t="str">
        <f>VLOOKUP(B1346,dim_stores[#All],2,FALSE)</f>
        <v>Mysuru</v>
      </c>
      <c r="R1346" s="1" t="str">
        <f>VLOOKUP(D1346,dim_products[#All],3,FALSE)</f>
        <v>Home Care</v>
      </c>
      <c r="S1346" s="5"/>
    </row>
    <row r="1347" spans="1:19" x14ac:dyDescent="0.25">
      <c r="A1347" s="1" t="s">
        <v>1338</v>
      </c>
      <c r="B1347" t="s">
        <v>14</v>
      </c>
      <c r="C1347" t="s">
        <v>15</v>
      </c>
      <c r="D1347" t="s">
        <v>28</v>
      </c>
      <c r="E1347">
        <v>55</v>
      </c>
      <c r="F1347" t="s">
        <v>17</v>
      </c>
      <c r="G1347" s="1">
        <f t="shared" si="147"/>
        <v>41.25</v>
      </c>
      <c r="H1347">
        <v>105</v>
      </c>
      <c r="I1347" s="1">
        <f t="shared" si="148"/>
        <v>5775</v>
      </c>
      <c r="J1347">
        <v>82</v>
      </c>
      <c r="K1347" s="1">
        <f t="shared" si="149"/>
        <v>3382.5</v>
      </c>
      <c r="L1347" s="1">
        <f>fact_events[[#This Row],[revenue_(before_promo)]]+fact_events[[#This Row],[revenue_(after_promo)]]</f>
        <v>9157.5</v>
      </c>
      <c r="M1347" s="1">
        <f t="shared" si="150"/>
        <v>-23</v>
      </c>
      <c r="N1347" s="4">
        <f t="shared" si="151"/>
        <v>-0.21904761904761905</v>
      </c>
      <c r="O1347" s="1">
        <f t="shared" si="152"/>
        <v>-2392.5</v>
      </c>
      <c r="P1347" s="5">
        <f t="shared" si="153"/>
        <v>-0.37035603715170279</v>
      </c>
      <c r="Q1347" s="1" t="str">
        <f>VLOOKUP(B1347,dim_stores[#All],2,FALSE)</f>
        <v>Bengaluru</v>
      </c>
      <c r="R1347" s="1" t="str">
        <f>VLOOKUP(D1347,dim_products[#All],3,FALSE)</f>
        <v>Home Care</v>
      </c>
      <c r="S1347" s="5"/>
    </row>
    <row r="1348" spans="1:19" x14ac:dyDescent="0.25">
      <c r="A1348" s="1" t="s">
        <v>1339</v>
      </c>
      <c r="B1348" t="s">
        <v>27</v>
      </c>
      <c r="C1348" t="s">
        <v>15</v>
      </c>
      <c r="D1348" t="s">
        <v>61</v>
      </c>
      <c r="E1348">
        <v>172</v>
      </c>
      <c r="F1348" t="s">
        <v>54</v>
      </c>
      <c r="G1348" s="1">
        <f t="shared" si="147"/>
        <v>115.23999999999998</v>
      </c>
      <c r="H1348">
        <v>283</v>
      </c>
      <c r="I1348" s="1">
        <f t="shared" si="148"/>
        <v>48676</v>
      </c>
      <c r="J1348">
        <v>492</v>
      </c>
      <c r="K1348" s="1">
        <f t="shared" si="149"/>
        <v>56698.079999999987</v>
      </c>
      <c r="L1348" s="1">
        <f>fact_events[[#This Row],[revenue_(before_promo)]]+fact_events[[#This Row],[revenue_(after_promo)]]</f>
        <v>105374.07999999999</v>
      </c>
      <c r="M1348" s="1">
        <f t="shared" si="150"/>
        <v>209</v>
      </c>
      <c r="N1348" s="4">
        <f t="shared" si="151"/>
        <v>0.7385159010600707</v>
      </c>
      <c r="O1348" s="1">
        <f t="shared" si="152"/>
        <v>8022.0799999999872</v>
      </c>
      <c r="P1348" s="5">
        <f t="shared" si="153"/>
        <v>1.2418080495356016</v>
      </c>
      <c r="Q1348" s="1" t="str">
        <f>VLOOKUP(B1348,dim_stores[#All],2,FALSE)</f>
        <v>Bengaluru</v>
      </c>
      <c r="R1348" s="1" t="str">
        <f>VLOOKUP(D1348,dim_products[#All],3,FALSE)</f>
        <v>Grocery &amp; Staples</v>
      </c>
      <c r="S1348" s="5"/>
    </row>
    <row r="1349" spans="1:19" x14ac:dyDescent="0.25">
      <c r="A1349" s="1" t="s">
        <v>1340</v>
      </c>
      <c r="B1349" t="s">
        <v>14</v>
      </c>
      <c r="C1349" t="s">
        <v>15</v>
      </c>
      <c r="D1349" t="s">
        <v>53</v>
      </c>
      <c r="E1349">
        <v>860</v>
      </c>
      <c r="F1349" t="s">
        <v>54</v>
      </c>
      <c r="G1349" s="1">
        <f t="shared" si="147"/>
        <v>576.19999999999993</v>
      </c>
      <c r="H1349">
        <v>392</v>
      </c>
      <c r="I1349" s="1">
        <f t="shared" si="148"/>
        <v>337120</v>
      </c>
      <c r="J1349">
        <v>568</v>
      </c>
      <c r="K1349" s="1">
        <f t="shared" si="149"/>
        <v>327281.59999999998</v>
      </c>
      <c r="L1349" s="1">
        <f>fact_events[[#This Row],[revenue_(before_promo)]]+fact_events[[#This Row],[revenue_(after_promo)]]</f>
        <v>664401.6</v>
      </c>
      <c r="M1349" s="1">
        <f t="shared" si="150"/>
        <v>176</v>
      </c>
      <c r="N1349" s="4">
        <f t="shared" si="151"/>
        <v>0.44897959183673469</v>
      </c>
      <c r="O1349" s="1">
        <f t="shared" si="152"/>
        <v>-9838.4000000000233</v>
      </c>
      <c r="P1349" s="5">
        <f t="shared" si="153"/>
        <v>-1.5229721362229138</v>
      </c>
      <c r="Q1349" s="1" t="str">
        <f>VLOOKUP(B1349,dim_stores[#All],2,FALSE)</f>
        <v>Bengaluru</v>
      </c>
      <c r="R1349" s="1" t="str">
        <f>VLOOKUP(D1349,dim_products[#All],3,FALSE)</f>
        <v>Grocery &amp; Staples</v>
      </c>
      <c r="S1349" s="5"/>
    </row>
    <row r="1350" spans="1:19" x14ac:dyDescent="0.25">
      <c r="A1350" s="1" t="s">
        <v>1481</v>
      </c>
      <c r="B1350" t="s">
        <v>99</v>
      </c>
      <c r="C1350" t="s">
        <v>15</v>
      </c>
      <c r="D1350" t="s">
        <v>28</v>
      </c>
      <c r="E1350">
        <v>55</v>
      </c>
      <c r="F1350" t="s">
        <v>17</v>
      </c>
      <c r="G1350" s="1">
        <f t="shared" si="147"/>
        <v>41.25</v>
      </c>
      <c r="H1350">
        <v>64</v>
      </c>
      <c r="I1350" s="1">
        <f t="shared" si="148"/>
        <v>3520</v>
      </c>
      <c r="J1350">
        <v>55</v>
      </c>
      <c r="K1350" s="1">
        <f t="shared" si="149"/>
        <v>2268.75</v>
      </c>
      <c r="L1350" s="1">
        <f>fact_events[[#This Row],[revenue_(before_promo)]]+fact_events[[#This Row],[revenue_(after_promo)]]</f>
        <v>5788.75</v>
      </c>
      <c r="M1350" s="1">
        <f t="shared" si="150"/>
        <v>-9</v>
      </c>
      <c r="N1350" s="4">
        <f t="shared" si="151"/>
        <v>-0.140625</v>
      </c>
      <c r="O1350" s="1">
        <f t="shared" si="152"/>
        <v>-1251.25</v>
      </c>
      <c r="P1350" s="5">
        <f t="shared" si="153"/>
        <v>-0.19369195046439627</v>
      </c>
      <c r="Q1350" s="1" t="str">
        <f>VLOOKUP(B1350,dim_stores[#All],2,FALSE)</f>
        <v>Coimbatore</v>
      </c>
      <c r="R1350" s="1" t="str">
        <f>VLOOKUP(D1350,dim_products[#All],3,FALSE)</f>
        <v>Home Care</v>
      </c>
      <c r="S1350" s="5"/>
    </row>
    <row r="1351" spans="1:19" x14ac:dyDescent="0.25">
      <c r="A1351" s="1" t="s">
        <v>1341</v>
      </c>
      <c r="B1351" t="s">
        <v>207</v>
      </c>
      <c r="C1351" t="s">
        <v>15</v>
      </c>
      <c r="D1351" t="s">
        <v>48</v>
      </c>
      <c r="E1351">
        <v>62</v>
      </c>
      <c r="F1351" t="s">
        <v>12</v>
      </c>
      <c r="G1351" s="1">
        <f t="shared" si="147"/>
        <v>31</v>
      </c>
      <c r="H1351">
        <v>133</v>
      </c>
      <c r="I1351" s="1">
        <f t="shared" si="148"/>
        <v>8246</v>
      </c>
      <c r="J1351">
        <v>195</v>
      </c>
      <c r="K1351" s="1">
        <f t="shared" si="149"/>
        <v>6045</v>
      </c>
      <c r="L1351" s="1">
        <f>fact_events[[#This Row],[revenue_(before_promo)]]+fact_events[[#This Row],[revenue_(after_promo)]]</f>
        <v>14291</v>
      </c>
      <c r="M1351" s="1">
        <f t="shared" si="150"/>
        <v>62</v>
      </c>
      <c r="N1351" s="4">
        <f t="shared" si="151"/>
        <v>0.46616541353383456</v>
      </c>
      <c r="O1351" s="1">
        <f t="shared" si="152"/>
        <v>-2201</v>
      </c>
      <c r="P1351" s="5">
        <f t="shared" si="153"/>
        <v>-0.34071207430340555</v>
      </c>
      <c r="Q1351" s="1" t="str">
        <f>VLOOKUP(B1351,dim_stores[#All],2,FALSE)</f>
        <v>Hyderabad</v>
      </c>
      <c r="R1351" s="1" t="str">
        <f>VLOOKUP(D1351,dim_products[#All],3,FALSE)</f>
        <v>Personal Care</v>
      </c>
      <c r="S1351" s="5"/>
    </row>
    <row r="1352" spans="1:19" x14ac:dyDescent="0.25">
      <c r="A1352" s="1" t="s">
        <v>1342</v>
      </c>
      <c r="B1352" t="s">
        <v>84</v>
      </c>
      <c r="C1352" t="s">
        <v>15</v>
      </c>
      <c r="D1352" t="s">
        <v>28</v>
      </c>
      <c r="E1352">
        <v>55</v>
      </c>
      <c r="F1352" t="s">
        <v>17</v>
      </c>
      <c r="G1352" s="1">
        <f t="shared" si="147"/>
        <v>41.25</v>
      </c>
      <c r="H1352">
        <v>89</v>
      </c>
      <c r="I1352" s="1">
        <f t="shared" si="148"/>
        <v>4895</v>
      </c>
      <c r="J1352">
        <v>71</v>
      </c>
      <c r="K1352" s="1">
        <f t="shared" si="149"/>
        <v>2928.75</v>
      </c>
      <c r="L1352" s="1">
        <f>fact_events[[#This Row],[revenue_(before_promo)]]+fact_events[[#This Row],[revenue_(after_promo)]]</f>
        <v>7823.75</v>
      </c>
      <c r="M1352" s="1">
        <f t="shared" si="150"/>
        <v>-18</v>
      </c>
      <c r="N1352" s="4">
        <f t="shared" si="151"/>
        <v>-0.20224719101123595</v>
      </c>
      <c r="O1352" s="1">
        <f t="shared" si="152"/>
        <v>-1966.25</v>
      </c>
      <c r="P1352" s="5">
        <f t="shared" si="153"/>
        <v>-0.30437306501547989</v>
      </c>
      <c r="Q1352" s="1" t="str">
        <f>VLOOKUP(B1352,dim_stores[#All],2,FALSE)</f>
        <v>Mysuru</v>
      </c>
      <c r="R1352" s="1" t="str">
        <f>VLOOKUP(D1352,dim_products[#All],3,FALSE)</f>
        <v>Home Care</v>
      </c>
      <c r="S1352" s="5"/>
    </row>
    <row r="1353" spans="1:19" x14ac:dyDescent="0.25">
      <c r="A1353" s="1" t="s">
        <v>1343</v>
      </c>
      <c r="B1353" t="s">
        <v>67</v>
      </c>
      <c r="C1353" t="s">
        <v>10</v>
      </c>
      <c r="D1353" t="s">
        <v>16</v>
      </c>
      <c r="E1353">
        <v>200</v>
      </c>
      <c r="F1353" t="s">
        <v>21</v>
      </c>
      <c r="G1353" s="1">
        <f t="shared" si="147"/>
        <v>100</v>
      </c>
      <c r="H1353">
        <v>415</v>
      </c>
      <c r="I1353" s="1">
        <f t="shared" si="148"/>
        <v>83000</v>
      </c>
      <c r="J1353">
        <v>1759</v>
      </c>
      <c r="K1353" s="1">
        <f t="shared" si="149"/>
        <v>175900</v>
      </c>
      <c r="L1353" s="1">
        <f>fact_events[[#This Row],[revenue_(before_promo)]]+fact_events[[#This Row],[revenue_(after_promo)]]</f>
        <v>258900</v>
      </c>
      <c r="M1353" s="1">
        <f t="shared" si="150"/>
        <v>1344</v>
      </c>
      <c r="N1353" s="4">
        <f t="shared" si="151"/>
        <v>3.2385542168674699</v>
      </c>
      <c r="O1353" s="1">
        <f t="shared" si="152"/>
        <v>92900</v>
      </c>
      <c r="P1353" s="5">
        <f t="shared" si="153"/>
        <v>14.380804953560371</v>
      </c>
      <c r="Q1353" s="1" t="str">
        <f>VLOOKUP(B1353,dim_stores[#All],2,FALSE)</f>
        <v>Bengaluru</v>
      </c>
      <c r="R1353" s="1" t="str">
        <f>VLOOKUP(D1353,dim_products[#All],3,FALSE)</f>
        <v>Grocery &amp; Staples</v>
      </c>
      <c r="S1353" s="5"/>
    </row>
    <row r="1354" spans="1:19" x14ac:dyDescent="0.25">
      <c r="A1354" s="1" t="s">
        <v>1344</v>
      </c>
      <c r="B1354" t="s">
        <v>107</v>
      </c>
      <c r="C1354" t="s">
        <v>15</v>
      </c>
      <c r="D1354" t="s">
        <v>68</v>
      </c>
      <c r="E1354">
        <v>1020</v>
      </c>
      <c r="F1354" t="s">
        <v>21</v>
      </c>
      <c r="G1354" s="1">
        <f t="shared" si="147"/>
        <v>510</v>
      </c>
      <c r="H1354">
        <v>29</v>
      </c>
      <c r="I1354" s="1">
        <f t="shared" si="148"/>
        <v>29580</v>
      </c>
      <c r="J1354">
        <v>101</v>
      </c>
      <c r="K1354" s="1">
        <f t="shared" si="149"/>
        <v>51510</v>
      </c>
      <c r="L1354" s="1">
        <f>fact_events[[#This Row],[revenue_(before_promo)]]+fact_events[[#This Row],[revenue_(after_promo)]]</f>
        <v>81090</v>
      </c>
      <c r="M1354" s="1">
        <f t="shared" si="150"/>
        <v>72</v>
      </c>
      <c r="N1354" s="4">
        <f t="shared" si="151"/>
        <v>2.4827586206896552</v>
      </c>
      <c r="O1354" s="1">
        <f t="shared" si="152"/>
        <v>21930</v>
      </c>
      <c r="P1354" s="5">
        <f t="shared" si="153"/>
        <v>3.3947368421052633</v>
      </c>
      <c r="Q1354" s="1" t="str">
        <f>VLOOKUP(B1354,dim_stores[#All],2,FALSE)</f>
        <v>Coimbatore</v>
      </c>
      <c r="R1354" s="1" t="str">
        <f>VLOOKUP(D1354,dim_products[#All],3,FALSE)</f>
        <v>Home Appliances</v>
      </c>
      <c r="S1354" s="5"/>
    </row>
    <row r="1355" spans="1:19" x14ac:dyDescent="0.25">
      <c r="A1355" s="1" t="s">
        <v>1345</v>
      </c>
      <c r="B1355" t="s">
        <v>99</v>
      </c>
      <c r="C1355" t="s">
        <v>10</v>
      </c>
      <c r="D1355" t="s">
        <v>53</v>
      </c>
      <c r="E1355">
        <v>860</v>
      </c>
      <c r="F1355" t="s">
        <v>54</v>
      </c>
      <c r="G1355" s="1">
        <f t="shared" si="147"/>
        <v>576.19999999999993</v>
      </c>
      <c r="H1355">
        <v>336</v>
      </c>
      <c r="I1355" s="1">
        <f t="shared" si="148"/>
        <v>288960</v>
      </c>
      <c r="J1355">
        <v>534</v>
      </c>
      <c r="K1355" s="1">
        <f t="shared" si="149"/>
        <v>307690.8</v>
      </c>
      <c r="L1355" s="1">
        <f>fact_events[[#This Row],[revenue_(before_promo)]]+fact_events[[#This Row],[revenue_(after_promo)]]</f>
        <v>596650.80000000005</v>
      </c>
      <c r="M1355" s="1">
        <f t="shared" si="150"/>
        <v>198</v>
      </c>
      <c r="N1355" s="4">
        <f t="shared" si="151"/>
        <v>0.5892857142857143</v>
      </c>
      <c r="O1355" s="1">
        <f t="shared" si="152"/>
        <v>18730.799999999988</v>
      </c>
      <c r="P1355" s="5">
        <f t="shared" si="153"/>
        <v>2.8995046439628465</v>
      </c>
      <c r="Q1355" s="1" t="str">
        <f>VLOOKUP(B1355,dim_stores[#All],2,FALSE)</f>
        <v>Coimbatore</v>
      </c>
      <c r="R1355" s="1" t="str">
        <f>VLOOKUP(D1355,dim_products[#All],3,FALSE)</f>
        <v>Grocery &amp; Staples</v>
      </c>
      <c r="S1355" s="5"/>
    </row>
    <row r="1356" spans="1:19" x14ac:dyDescent="0.25">
      <c r="A1356" s="1" t="s">
        <v>1481</v>
      </c>
      <c r="B1356" t="s">
        <v>174</v>
      </c>
      <c r="C1356" t="s">
        <v>15</v>
      </c>
      <c r="D1356" t="s">
        <v>24</v>
      </c>
      <c r="E1356">
        <v>3000</v>
      </c>
      <c r="F1356" t="s">
        <v>25</v>
      </c>
      <c r="G1356" s="1">
        <f t="shared" si="147"/>
        <v>2500</v>
      </c>
      <c r="H1356">
        <v>168</v>
      </c>
      <c r="I1356" s="1">
        <f t="shared" si="148"/>
        <v>504000</v>
      </c>
      <c r="J1356">
        <v>514</v>
      </c>
      <c r="K1356" s="1">
        <f t="shared" si="149"/>
        <v>1285000</v>
      </c>
      <c r="L1356" s="1">
        <f>fact_events[[#This Row],[revenue_(before_promo)]]+fact_events[[#This Row],[revenue_(after_promo)]]</f>
        <v>1789000</v>
      </c>
      <c r="M1356" s="1">
        <f t="shared" si="150"/>
        <v>346</v>
      </c>
      <c r="N1356" s="4">
        <f t="shared" si="151"/>
        <v>2.0595238095238093</v>
      </c>
      <c r="O1356" s="1">
        <f t="shared" si="152"/>
        <v>781000</v>
      </c>
      <c r="P1356" s="5">
        <f t="shared" si="153"/>
        <v>120.89783281733746</v>
      </c>
      <c r="Q1356" s="1" t="str">
        <f>VLOOKUP(B1356,dim_stores[#All],2,FALSE)</f>
        <v>Trivandrum</v>
      </c>
      <c r="R1356" s="1" t="str">
        <f>VLOOKUP(D1356,dim_products[#All],3,FALSE)</f>
        <v>Combo1</v>
      </c>
      <c r="S1356" s="5"/>
    </row>
    <row r="1357" spans="1:19" x14ac:dyDescent="0.25">
      <c r="A1357" s="1" t="s">
        <v>1346</v>
      </c>
      <c r="B1357" t="s">
        <v>96</v>
      </c>
      <c r="C1357" t="s">
        <v>10</v>
      </c>
      <c r="D1357" t="s">
        <v>20</v>
      </c>
      <c r="E1357">
        <v>300</v>
      </c>
      <c r="F1357" t="s">
        <v>21</v>
      </c>
      <c r="G1357" s="1">
        <f t="shared" si="147"/>
        <v>150</v>
      </c>
      <c r="H1357">
        <v>30</v>
      </c>
      <c r="I1357" s="1">
        <f t="shared" si="148"/>
        <v>9000</v>
      </c>
      <c r="J1357">
        <v>129</v>
      </c>
      <c r="K1357" s="1">
        <f t="shared" si="149"/>
        <v>19350</v>
      </c>
      <c r="L1357" s="1">
        <f>fact_events[[#This Row],[revenue_(before_promo)]]+fact_events[[#This Row],[revenue_(after_promo)]]</f>
        <v>28350</v>
      </c>
      <c r="M1357" s="1">
        <f t="shared" si="150"/>
        <v>99</v>
      </c>
      <c r="N1357" s="4">
        <f t="shared" si="151"/>
        <v>3.3</v>
      </c>
      <c r="O1357" s="1">
        <f t="shared" si="152"/>
        <v>10350</v>
      </c>
      <c r="P1357" s="5">
        <f t="shared" si="153"/>
        <v>1.6021671826625388</v>
      </c>
      <c r="Q1357" s="1" t="str">
        <f>VLOOKUP(B1357,dim_stores[#All],2,FALSE)</f>
        <v>Mysuru</v>
      </c>
      <c r="R1357" s="1" t="str">
        <f>VLOOKUP(D1357,dim_products[#All],3,FALSE)</f>
        <v>Home Care</v>
      </c>
      <c r="S1357" s="5"/>
    </row>
    <row r="1358" spans="1:19" x14ac:dyDescent="0.25">
      <c r="A1358" s="1" t="s">
        <v>1347</v>
      </c>
      <c r="B1358" t="s">
        <v>207</v>
      </c>
      <c r="C1358" t="s">
        <v>15</v>
      </c>
      <c r="D1358" t="s">
        <v>28</v>
      </c>
      <c r="E1358">
        <v>55</v>
      </c>
      <c r="F1358" t="s">
        <v>17</v>
      </c>
      <c r="G1358" s="1">
        <f t="shared" si="147"/>
        <v>41.25</v>
      </c>
      <c r="H1358">
        <v>98</v>
      </c>
      <c r="I1358" s="1">
        <f t="shared" si="148"/>
        <v>5390</v>
      </c>
      <c r="J1358">
        <v>88</v>
      </c>
      <c r="K1358" s="1">
        <f t="shared" si="149"/>
        <v>3630</v>
      </c>
      <c r="L1358" s="1">
        <f>fact_events[[#This Row],[revenue_(before_promo)]]+fact_events[[#This Row],[revenue_(after_promo)]]</f>
        <v>9020</v>
      </c>
      <c r="M1358" s="1">
        <f t="shared" si="150"/>
        <v>-10</v>
      </c>
      <c r="N1358" s="4">
        <f t="shared" si="151"/>
        <v>-0.10204081632653061</v>
      </c>
      <c r="O1358" s="1">
        <f t="shared" si="152"/>
        <v>-1760</v>
      </c>
      <c r="P1358" s="5">
        <f t="shared" si="153"/>
        <v>-0.27244582043343651</v>
      </c>
      <c r="Q1358" s="1" t="str">
        <f>VLOOKUP(B1358,dim_stores[#All],2,FALSE)</f>
        <v>Hyderabad</v>
      </c>
      <c r="R1358" s="1" t="str">
        <f>VLOOKUP(D1358,dim_products[#All],3,FALSE)</f>
        <v>Home Care</v>
      </c>
      <c r="S1358" s="5"/>
    </row>
    <row r="1359" spans="1:19" x14ac:dyDescent="0.25">
      <c r="A1359" s="1" t="s">
        <v>1481</v>
      </c>
      <c r="B1359" t="s">
        <v>99</v>
      </c>
      <c r="C1359" t="s">
        <v>15</v>
      </c>
      <c r="D1359" t="s">
        <v>35</v>
      </c>
      <c r="E1359">
        <v>350</v>
      </c>
      <c r="F1359" t="s">
        <v>21</v>
      </c>
      <c r="G1359" s="1">
        <f t="shared" si="147"/>
        <v>175</v>
      </c>
      <c r="H1359">
        <v>61</v>
      </c>
      <c r="I1359" s="1">
        <f t="shared" si="148"/>
        <v>21350</v>
      </c>
      <c r="J1359">
        <v>201</v>
      </c>
      <c r="K1359" s="1">
        <f t="shared" si="149"/>
        <v>35175</v>
      </c>
      <c r="L1359" s="1">
        <f>fact_events[[#This Row],[revenue_(before_promo)]]+fact_events[[#This Row],[revenue_(after_promo)]]</f>
        <v>56525</v>
      </c>
      <c r="M1359" s="1">
        <f t="shared" si="150"/>
        <v>140</v>
      </c>
      <c r="N1359" s="4">
        <f t="shared" si="151"/>
        <v>2.2950819672131146</v>
      </c>
      <c r="O1359" s="1">
        <f t="shared" si="152"/>
        <v>13825</v>
      </c>
      <c r="P1359" s="5">
        <f t="shared" si="153"/>
        <v>2.140092879256966</v>
      </c>
      <c r="Q1359" s="1" t="str">
        <f>VLOOKUP(B1359,dim_stores[#All],2,FALSE)</f>
        <v>Coimbatore</v>
      </c>
      <c r="R1359" s="1" t="str">
        <f>VLOOKUP(D1359,dim_products[#All],3,FALSE)</f>
        <v>Home Appliances</v>
      </c>
      <c r="S1359" s="5"/>
    </row>
    <row r="1360" spans="1:19" x14ac:dyDescent="0.25">
      <c r="A1360" s="1" t="s">
        <v>1348</v>
      </c>
      <c r="B1360" t="s">
        <v>84</v>
      </c>
      <c r="C1360" t="s">
        <v>15</v>
      </c>
      <c r="D1360" t="s">
        <v>48</v>
      </c>
      <c r="E1360">
        <v>62</v>
      </c>
      <c r="F1360" t="s">
        <v>12</v>
      </c>
      <c r="G1360" s="1">
        <f t="shared" si="147"/>
        <v>31</v>
      </c>
      <c r="H1360">
        <v>127</v>
      </c>
      <c r="I1360" s="1">
        <f t="shared" si="148"/>
        <v>7874</v>
      </c>
      <c r="J1360">
        <v>185</v>
      </c>
      <c r="K1360" s="1">
        <f t="shared" si="149"/>
        <v>5735</v>
      </c>
      <c r="L1360" s="1">
        <f>fact_events[[#This Row],[revenue_(before_promo)]]+fact_events[[#This Row],[revenue_(after_promo)]]</f>
        <v>13609</v>
      </c>
      <c r="M1360" s="1">
        <f t="shared" si="150"/>
        <v>58</v>
      </c>
      <c r="N1360" s="4">
        <f t="shared" si="151"/>
        <v>0.45669291338582679</v>
      </c>
      <c r="O1360" s="1">
        <f t="shared" si="152"/>
        <v>-2139</v>
      </c>
      <c r="P1360" s="5">
        <f t="shared" si="153"/>
        <v>-0.33111455108359134</v>
      </c>
      <c r="Q1360" s="1" t="str">
        <f>VLOOKUP(B1360,dim_stores[#All],2,FALSE)</f>
        <v>Mysuru</v>
      </c>
      <c r="R1360" s="1" t="str">
        <f>VLOOKUP(D1360,dim_products[#All],3,FALSE)</f>
        <v>Personal Care</v>
      </c>
      <c r="S1360" s="5"/>
    </row>
    <row r="1361" spans="1:19" x14ac:dyDescent="0.25">
      <c r="A1361" s="1" t="s">
        <v>1349</v>
      </c>
      <c r="B1361" t="s">
        <v>67</v>
      </c>
      <c r="C1361" t="s">
        <v>15</v>
      </c>
      <c r="D1361" t="s">
        <v>24</v>
      </c>
      <c r="E1361">
        <v>3000</v>
      </c>
      <c r="F1361" t="s">
        <v>25</v>
      </c>
      <c r="G1361" s="1">
        <f t="shared" si="147"/>
        <v>2500</v>
      </c>
      <c r="H1361">
        <v>434</v>
      </c>
      <c r="I1361" s="1">
        <f t="shared" si="148"/>
        <v>1302000</v>
      </c>
      <c r="J1361">
        <v>1514</v>
      </c>
      <c r="K1361" s="1">
        <f t="shared" si="149"/>
        <v>3785000</v>
      </c>
      <c r="L1361" s="1">
        <f>fact_events[[#This Row],[revenue_(before_promo)]]+fact_events[[#This Row],[revenue_(after_promo)]]</f>
        <v>5087000</v>
      </c>
      <c r="M1361" s="1">
        <f t="shared" si="150"/>
        <v>1080</v>
      </c>
      <c r="N1361" s="4">
        <f t="shared" si="151"/>
        <v>2.4884792626728109</v>
      </c>
      <c r="O1361" s="1">
        <f t="shared" si="152"/>
        <v>2483000</v>
      </c>
      <c r="P1361" s="5">
        <f t="shared" si="153"/>
        <v>384.3653250773994</v>
      </c>
      <c r="Q1361" s="1" t="str">
        <f>VLOOKUP(B1361,dim_stores[#All],2,FALSE)</f>
        <v>Bengaluru</v>
      </c>
      <c r="R1361" s="1" t="str">
        <f>VLOOKUP(D1361,dim_products[#All],3,FALSE)</f>
        <v>Combo1</v>
      </c>
      <c r="S1361" s="5"/>
    </row>
    <row r="1362" spans="1:19" x14ac:dyDescent="0.25">
      <c r="A1362" s="1" t="s">
        <v>1350</v>
      </c>
      <c r="B1362" t="s">
        <v>50</v>
      </c>
      <c r="C1362" t="s">
        <v>10</v>
      </c>
      <c r="D1362" t="s">
        <v>28</v>
      </c>
      <c r="E1362">
        <v>55</v>
      </c>
      <c r="F1362" t="s">
        <v>17</v>
      </c>
      <c r="G1362" s="1">
        <f t="shared" si="147"/>
        <v>41.25</v>
      </c>
      <c r="H1362">
        <v>25</v>
      </c>
      <c r="I1362" s="1">
        <f t="shared" si="148"/>
        <v>1375</v>
      </c>
      <c r="J1362">
        <v>18</v>
      </c>
      <c r="K1362" s="1">
        <f t="shared" si="149"/>
        <v>742.5</v>
      </c>
      <c r="L1362" s="1">
        <f>fact_events[[#This Row],[revenue_(before_promo)]]+fact_events[[#This Row],[revenue_(after_promo)]]</f>
        <v>2117.5</v>
      </c>
      <c r="M1362" s="1">
        <f t="shared" si="150"/>
        <v>-7</v>
      </c>
      <c r="N1362" s="4">
        <f t="shared" si="151"/>
        <v>-0.28000000000000003</v>
      </c>
      <c r="O1362" s="1">
        <f t="shared" si="152"/>
        <v>-632.5</v>
      </c>
      <c r="P1362" s="5">
        <f t="shared" si="153"/>
        <v>-9.791021671826626E-2</v>
      </c>
      <c r="Q1362" s="1" t="str">
        <f>VLOOKUP(B1362,dim_stores[#All],2,FALSE)</f>
        <v>Bengaluru</v>
      </c>
      <c r="R1362" s="1" t="str">
        <f>VLOOKUP(D1362,dim_products[#All],3,FALSE)</f>
        <v>Home Care</v>
      </c>
      <c r="S1362" s="5"/>
    </row>
    <row r="1363" spans="1:19" x14ac:dyDescent="0.25">
      <c r="A1363" s="1" t="s">
        <v>1351</v>
      </c>
      <c r="B1363" t="s">
        <v>193</v>
      </c>
      <c r="C1363" t="s">
        <v>10</v>
      </c>
      <c r="D1363" t="s">
        <v>51</v>
      </c>
      <c r="E1363">
        <v>370</v>
      </c>
      <c r="F1363" t="s">
        <v>21</v>
      </c>
      <c r="G1363" s="1">
        <f t="shared" si="147"/>
        <v>185</v>
      </c>
      <c r="H1363">
        <v>373</v>
      </c>
      <c r="I1363" s="1">
        <f t="shared" si="148"/>
        <v>138010</v>
      </c>
      <c r="J1363">
        <v>1439</v>
      </c>
      <c r="K1363" s="1">
        <f t="shared" si="149"/>
        <v>266215</v>
      </c>
      <c r="L1363" s="1">
        <f>fact_events[[#This Row],[revenue_(before_promo)]]+fact_events[[#This Row],[revenue_(after_promo)]]</f>
        <v>404225</v>
      </c>
      <c r="M1363" s="1">
        <f t="shared" si="150"/>
        <v>1066</v>
      </c>
      <c r="N1363" s="4">
        <f t="shared" si="151"/>
        <v>2.8579088471849867</v>
      </c>
      <c r="O1363" s="1">
        <f t="shared" si="152"/>
        <v>128205</v>
      </c>
      <c r="P1363" s="5">
        <f t="shared" si="153"/>
        <v>19.845975232198143</v>
      </c>
      <c r="Q1363" s="1" t="str">
        <f>VLOOKUP(B1363,dim_stores[#All],2,FALSE)</f>
        <v>Bengaluru</v>
      </c>
      <c r="R1363" s="1" t="str">
        <f>VLOOKUP(D1363,dim_products[#All],3,FALSE)</f>
        <v>Grocery &amp; Staples</v>
      </c>
      <c r="S1363" s="5"/>
    </row>
    <row r="1364" spans="1:19" x14ac:dyDescent="0.25">
      <c r="A1364" s="1" t="s">
        <v>1352</v>
      </c>
      <c r="B1364" t="s">
        <v>42</v>
      </c>
      <c r="C1364" t="s">
        <v>15</v>
      </c>
      <c r="D1364" t="s">
        <v>32</v>
      </c>
      <c r="E1364">
        <v>65</v>
      </c>
      <c r="F1364" t="s">
        <v>12</v>
      </c>
      <c r="G1364" s="1">
        <f t="shared" si="147"/>
        <v>32.5</v>
      </c>
      <c r="H1364">
        <v>134</v>
      </c>
      <c r="I1364" s="1">
        <f t="shared" si="148"/>
        <v>8710</v>
      </c>
      <c r="J1364">
        <v>182</v>
      </c>
      <c r="K1364" s="1">
        <f t="shared" si="149"/>
        <v>5915</v>
      </c>
      <c r="L1364" s="1">
        <f>fact_events[[#This Row],[revenue_(before_promo)]]+fact_events[[#This Row],[revenue_(after_promo)]]</f>
        <v>14625</v>
      </c>
      <c r="M1364" s="1">
        <f t="shared" si="150"/>
        <v>48</v>
      </c>
      <c r="N1364" s="4">
        <f t="shared" si="151"/>
        <v>0.35820895522388058</v>
      </c>
      <c r="O1364" s="1">
        <f t="shared" si="152"/>
        <v>-2795</v>
      </c>
      <c r="P1364" s="5">
        <f t="shared" si="153"/>
        <v>-0.4326625386996904</v>
      </c>
      <c r="Q1364" s="1" t="str">
        <f>VLOOKUP(B1364,dim_stores[#All],2,FALSE)</f>
        <v>Mysuru</v>
      </c>
      <c r="R1364" s="1" t="str">
        <f>VLOOKUP(D1364,dim_products[#All],3,FALSE)</f>
        <v>Personal Care</v>
      </c>
      <c r="S1364" s="5"/>
    </row>
    <row r="1365" spans="1:19" x14ac:dyDescent="0.25">
      <c r="A1365" s="1" t="s">
        <v>1353</v>
      </c>
      <c r="B1365" t="s">
        <v>29</v>
      </c>
      <c r="C1365" t="s">
        <v>15</v>
      </c>
      <c r="D1365" t="s">
        <v>16</v>
      </c>
      <c r="E1365">
        <v>156</v>
      </c>
      <c r="F1365" t="s">
        <v>17</v>
      </c>
      <c r="G1365" s="1">
        <f t="shared" si="147"/>
        <v>117</v>
      </c>
      <c r="H1365">
        <v>306</v>
      </c>
      <c r="I1365" s="1">
        <f t="shared" si="148"/>
        <v>47736</v>
      </c>
      <c r="J1365">
        <v>275</v>
      </c>
      <c r="K1365" s="1">
        <f t="shared" si="149"/>
        <v>32175</v>
      </c>
      <c r="L1365" s="1">
        <f>fact_events[[#This Row],[revenue_(before_promo)]]+fact_events[[#This Row],[revenue_(after_promo)]]</f>
        <v>79911</v>
      </c>
      <c r="M1365" s="1">
        <f t="shared" si="150"/>
        <v>-31</v>
      </c>
      <c r="N1365" s="4">
        <f t="shared" si="151"/>
        <v>-0.10130718954248366</v>
      </c>
      <c r="O1365" s="1">
        <f t="shared" si="152"/>
        <v>-15561</v>
      </c>
      <c r="P1365" s="5">
        <f t="shared" si="153"/>
        <v>-2.4088235294117646</v>
      </c>
      <c r="Q1365" s="1" t="str">
        <f>VLOOKUP(B1365,dim_stores[#All],2,FALSE)</f>
        <v>Bengaluru</v>
      </c>
      <c r="R1365" s="1" t="str">
        <f>VLOOKUP(D1365,dim_products[#All],3,FALSE)</f>
        <v>Grocery &amp; Staples</v>
      </c>
      <c r="S1365" s="5"/>
    </row>
    <row r="1366" spans="1:19" x14ac:dyDescent="0.25">
      <c r="A1366" s="1" t="s">
        <v>1354</v>
      </c>
      <c r="B1366" t="s">
        <v>34</v>
      </c>
      <c r="C1366" t="s">
        <v>10</v>
      </c>
      <c r="D1366" t="s">
        <v>32</v>
      </c>
      <c r="E1366">
        <v>50</v>
      </c>
      <c r="F1366" t="s">
        <v>17</v>
      </c>
      <c r="G1366" s="1">
        <f t="shared" si="147"/>
        <v>37.5</v>
      </c>
      <c r="H1366">
        <v>33</v>
      </c>
      <c r="I1366" s="1">
        <f t="shared" si="148"/>
        <v>1650</v>
      </c>
      <c r="J1366">
        <v>31</v>
      </c>
      <c r="K1366" s="1">
        <f t="shared" si="149"/>
        <v>1162.5</v>
      </c>
      <c r="L1366" s="1">
        <f>fact_events[[#This Row],[revenue_(before_promo)]]+fact_events[[#This Row],[revenue_(after_promo)]]</f>
        <v>2812.5</v>
      </c>
      <c r="M1366" s="1">
        <f t="shared" si="150"/>
        <v>-2</v>
      </c>
      <c r="N1366" s="4">
        <f t="shared" si="151"/>
        <v>-6.0606060606060608E-2</v>
      </c>
      <c r="O1366" s="1">
        <f t="shared" si="152"/>
        <v>-487.5</v>
      </c>
      <c r="P1366" s="5">
        <f t="shared" si="153"/>
        <v>-7.5464396284829718E-2</v>
      </c>
      <c r="Q1366" s="1" t="str">
        <f>VLOOKUP(B1366,dim_stores[#All],2,FALSE)</f>
        <v>Hyderabad</v>
      </c>
      <c r="R1366" s="1" t="str">
        <f>VLOOKUP(D1366,dim_products[#All],3,FALSE)</f>
        <v>Personal Care</v>
      </c>
      <c r="S1366" s="5"/>
    </row>
    <row r="1367" spans="1:19" x14ac:dyDescent="0.25">
      <c r="A1367" s="1" t="s">
        <v>1355</v>
      </c>
      <c r="B1367" t="s">
        <v>96</v>
      </c>
      <c r="C1367" t="s">
        <v>10</v>
      </c>
      <c r="D1367" t="s">
        <v>85</v>
      </c>
      <c r="E1367">
        <v>90</v>
      </c>
      <c r="F1367" t="s">
        <v>17</v>
      </c>
      <c r="G1367" s="1">
        <f t="shared" si="147"/>
        <v>67.5</v>
      </c>
      <c r="H1367">
        <v>54</v>
      </c>
      <c r="I1367" s="1">
        <f t="shared" si="148"/>
        <v>4860</v>
      </c>
      <c r="J1367">
        <v>45</v>
      </c>
      <c r="K1367" s="1">
        <f t="shared" si="149"/>
        <v>3037.5</v>
      </c>
      <c r="L1367" s="1">
        <f>fact_events[[#This Row],[revenue_(before_promo)]]+fact_events[[#This Row],[revenue_(after_promo)]]</f>
        <v>7897.5</v>
      </c>
      <c r="M1367" s="1">
        <f t="shared" si="150"/>
        <v>-9</v>
      </c>
      <c r="N1367" s="4">
        <f t="shared" si="151"/>
        <v>-0.16666666666666666</v>
      </c>
      <c r="O1367" s="1">
        <f t="shared" si="152"/>
        <v>-1822.5</v>
      </c>
      <c r="P1367" s="5">
        <f t="shared" si="153"/>
        <v>-0.28212074303405571</v>
      </c>
      <c r="Q1367" s="1" t="str">
        <f>VLOOKUP(B1367,dim_stores[#All],2,FALSE)</f>
        <v>Mysuru</v>
      </c>
      <c r="R1367" s="1" t="str">
        <f>VLOOKUP(D1367,dim_products[#All],3,FALSE)</f>
        <v>Personal Care</v>
      </c>
      <c r="S1367" s="5"/>
    </row>
    <row r="1368" spans="1:19" x14ac:dyDescent="0.25">
      <c r="A1368" s="1" t="s">
        <v>1356</v>
      </c>
      <c r="B1368" t="s">
        <v>50</v>
      </c>
      <c r="C1368" t="s">
        <v>15</v>
      </c>
      <c r="D1368" t="s">
        <v>24</v>
      </c>
      <c r="E1368">
        <v>3000</v>
      </c>
      <c r="F1368" t="s">
        <v>25</v>
      </c>
      <c r="G1368" s="1">
        <f t="shared" si="147"/>
        <v>2500</v>
      </c>
      <c r="H1368">
        <v>442</v>
      </c>
      <c r="I1368" s="1">
        <f t="shared" si="148"/>
        <v>1326000</v>
      </c>
      <c r="J1368">
        <v>1365</v>
      </c>
      <c r="K1368" s="1">
        <f t="shared" si="149"/>
        <v>3412500</v>
      </c>
      <c r="L1368" s="1">
        <f>fact_events[[#This Row],[revenue_(before_promo)]]+fact_events[[#This Row],[revenue_(after_promo)]]</f>
        <v>4738500</v>
      </c>
      <c r="M1368" s="1">
        <f t="shared" si="150"/>
        <v>923</v>
      </c>
      <c r="N1368" s="4">
        <f t="shared" si="151"/>
        <v>2.0882352941176472</v>
      </c>
      <c r="O1368" s="1">
        <f t="shared" si="152"/>
        <v>2086500</v>
      </c>
      <c r="P1368" s="5">
        <f t="shared" si="153"/>
        <v>322.9876160990712</v>
      </c>
      <c r="Q1368" s="1" t="str">
        <f>VLOOKUP(B1368,dim_stores[#All],2,FALSE)</f>
        <v>Bengaluru</v>
      </c>
      <c r="R1368" s="1" t="str">
        <f>VLOOKUP(D1368,dim_products[#All],3,FALSE)</f>
        <v>Combo1</v>
      </c>
      <c r="S1368" s="5"/>
    </row>
    <row r="1369" spans="1:19" x14ac:dyDescent="0.25">
      <c r="A1369" s="1" t="s">
        <v>1357</v>
      </c>
      <c r="B1369" t="s">
        <v>19</v>
      </c>
      <c r="C1369" t="s">
        <v>15</v>
      </c>
      <c r="D1369" t="s">
        <v>43</v>
      </c>
      <c r="E1369">
        <v>415</v>
      </c>
      <c r="F1369" t="s">
        <v>17</v>
      </c>
      <c r="G1369" s="1">
        <f t="shared" si="147"/>
        <v>311.25</v>
      </c>
      <c r="H1369">
        <v>52</v>
      </c>
      <c r="I1369" s="1">
        <f t="shared" si="148"/>
        <v>21580</v>
      </c>
      <c r="J1369">
        <v>50</v>
      </c>
      <c r="K1369" s="1">
        <f t="shared" si="149"/>
        <v>15562.5</v>
      </c>
      <c r="L1369" s="1">
        <f>fact_events[[#This Row],[revenue_(before_promo)]]+fact_events[[#This Row],[revenue_(after_promo)]]</f>
        <v>37142.5</v>
      </c>
      <c r="M1369" s="1">
        <f t="shared" si="150"/>
        <v>-2</v>
      </c>
      <c r="N1369" s="4">
        <f t="shared" si="151"/>
        <v>-3.8461538461538464E-2</v>
      </c>
      <c r="O1369" s="1">
        <f t="shared" si="152"/>
        <v>-6017.5</v>
      </c>
      <c r="P1369" s="5">
        <f t="shared" si="153"/>
        <v>-0.93150154798761609</v>
      </c>
      <c r="Q1369" s="1" t="str">
        <f>VLOOKUP(B1369,dim_stores[#All],2,FALSE)</f>
        <v>Vijayawada</v>
      </c>
      <c r="R1369" s="1" t="str">
        <f>VLOOKUP(D1369,dim_products[#All],3,FALSE)</f>
        <v>Home Care</v>
      </c>
      <c r="S1369" s="5"/>
    </row>
    <row r="1370" spans="1:19" x14ac:dyDescent="0.25">
      <c r="A1370" s="1" t="s">
        <v>1358</v>
      </c>
      <c r="B1370" t="s">
        <v>207</v>
      </c>
      <c r="C1370" t="s">
        <v>10</v>
      </c>
      <c r="D1370" t="s">
        <v>32</v>
      </c>
      <c r="E1370">
        <v>50</v>
      </c>
      <c r="F1370" t="s">
        <v>17</v>
      </c>
      <c r="G1370" s="1">
        <f t="shared" si="147"/>
        <v>37.5</v>
      </c>
      <c r="H1370">
        <v>25</v>
      </c>
      <c r="I1370" s="1">
        <f t="shared" si="148"/>
        <v>1250</v>
      </c>
      <c r="J1370">
        <v>20</v>
      </c>
      <c r="K1370" s="1">
        <f t="shared" si="149"/>
        <v>750</v>
      </c>
      <c r="L1370" s="1">
        <f>fact_events[[#This Row],[revenue_(before_promo)]]+fact_events[[#This Row],[revenue_(after_promo)]]</f>
        <v>2000</v>
      </c>
      <c r="M1370" s="1">
        <f t="shared" si="150"/>
        <v>-5</v>
      </c>
      <c r="N1370" s="4">
        <f t="shared" si="151"/>
        <v>-0.2</v>
      </c>
      <c r="O1370" s="1">
        <f t="shared" si="152"/>
        <v>-500</v>
      </c>
      <c r="P1370" s="5">
        <f t="shared" si="153"/>
        <v>-7.7399380804953566E-2</v>
      </c>
      <c r="Q1370" s="1" t="str">
        <f>VLOOKUP(B1370,dim_stores[#All],2,FALSE)</f>
        <v>Hyderabad</v>
      </c>
      <c r="R1370" s="1" t="str">
        <f>VLOOKUP(D1370,dim_products[#All],3,FALSE)</f>
        <v>Personal Care</v>
      </c>
      <c r="S1370" s="5"/>
    </row>
    <row r="1371" spans="1:19" x14ac:dyDescent="0.25">
      <c r="A1371" s="1" t="s">
        <v>1359</v>
      </c>
      <c r="B1371" t="s">
        <v>42</v>
      </c>
      <c r="C1371" t="s">
        <v>10</v>
      </c>
      <c r="D1371" t="s">
        <v>38</v>
      </c>
      <c r="E1371">
        <v>1190</v>
      </c>
      <c r="F1371" t="s">
        <v>21</v>
      </c>
      <c r="G1371" s="1">
        <f t="shared" si="147"/>
        <v>595</v>
      </c>
      <c r="H1371">
        <v>61</v>
      </c>
      <c r="I1371" s="1">
        <f t="shared" si="148"/>
        <v>72590</v>
      </c>
      <c r="J1371">
        <v>163</v>
      </c>
      <c r="K1371" s="1">
        <f t="shared" si="149"/>
        <v>96985</v>
      </c>
      <c r="L1371" s="1">
        <f>fact_events[[#This Row],[revenue_(before_promo)]]+fact_events[[#This Row],[revenue_(after_promo)]]</f>
        <v>169575</v>
      </c>
      <c r="M1371" s="1">
        <f t="shared" si="150"/>
        <v>102</v>
      </c>
      <c r="N1371" s="4">
        <f t="shared" si="151"/>
        <v>1.6721311475409837</v>
      </c>
      <c r="O1371" s="1">
        <f t="shared" si="152"/>
        <v>24395</v>
      </c>
      <c r="P1371" s="5">
        <f t="shared" si="153"/>
        <v>3.7763157894736841</v>
      </c>
      <c r="Q1371" s="1" t="str">
        <f>VLOOKUP(B1371,dim_stores[#All],2,FALSE)</f>
        <v>Mysuru</v>
      </c>
      <c r="R1371" s="1" t="str">
        <f>VLOOKUP(D1371,dim_products[#All],3,FALSE)</f>
        <v>Home Care</v>
      </c>
      <c r="S1371" s="5"/>
    </row>
    <row r="1372" spans="1:19" x14ac:dyDescent="0.25">
      <c r="A1372" s="1" t="s">
        <v>1360</v>
      </c>
      <c r="B1372" t="s">
        <v>95</v>
      </c>
      <c r="C1372" t="s">
        <v>15</v>
      </c>
      <c r="D1372" t="s">
        <v>32</v>
      </c>
      <c r="E1372">
        <v>65</v>
      </c>
      <c r="F1372" t="s">
        <v>12</v>
      </c>
      <c r="G1372" s="1">
        <f t="shared" si="147"/>
        <v>32.5</v>
      </c>
      <c r="H1372">
        <v>140</v>
      </c>
      <c r="I1372" s="1">
        <f t="shared" si="148"/>
        <v>9100</v>
      </c>
      <c r="J1372">
        <v>186</v>
      </c>
      <c r="K1372" s="1">
        <f t="shared" si="149"/>
        <v>6045</v>
      </c>
      <c r="L1372" s="1">
        <f>fact_events[[#This Row],[revenue_(before_promo)]]+fact_events[[#This Row],[revenue_(after_promo)]]</f>
        <v>15145</v>
      </c>
      <c r="M1372" s="1">
        <f t="shared" si="150"/>
        <v>46</v>
      </c>
      <c r="N1372" s="4">
        <f t="shared" si="151"/>
        <v>0.32857142857142857</v>
      </c>
      <c r="O1372" s="1">
        <f t="shared" si="152"/>
        <v>-3055</v>
      </c>
      <c r="P1372" s="5">
        <f t="shared" si="153"/>
        <v>-0.47291021671826627</v>
      </c>
      <c r="Q1372" s="1" t="str">
        <f>VLOOKUP(B1372,dim_stores[#All],2,FALSE)</f>
        <v>Hyderabad</v>
      </c>
      <c r="R1372" s="1" t="str">
        <f>VLOOKUP(D1372,dim_products[#All],3,FALSE)</f>
        <v>Personal Care</v>
      </c>
      <c r="S1372" s="5"/>
    </row>
    <row r="1373" spans="1:19" x14ac:dyDescent="0.25">
      <c r="A1373" s="1" t="s">
        <v>1361</v>
      </c>
      <c r="B1373" t="s">
        <v>142</v>
      </c>
      <c r="C1373" t="s">
        <v>15</v>
      </c>
      <c r="D1373" t="s">
        <v>53</v>
      </c>
      <c r="E1373">
        <v>860</v>
      </c>
      <c r="F1373" t="s">
        <v>54</v>
      </c>
      <c r="G1373" s="1">
        <f t="shared" si="147"/>
        <v>576.19999999999993</v>
      </c>
      <c r="H1373">
        <v>308</v>
      </c>
      <c r="I1373" s="1">
        <f t="shared" si="148"/>
        <v>264880</v>
      </c>
      <c r="J1373">
        <v>455</v>
      </c>
      <c r="K1373" s="1">
        <f t="shared" si="149"/>
        <v>262170.99999999994</v>
      </c>
      <c r="L1373" s="1">
        <f>fact_events[[#This Row],[revenue_(before_promo)]]+fact_events[[#This Row],[revenue_(after_promo)]]</f>
        <v>527051</v>
      </c>
      <c r="M1373" s="1">
        <f t="shared" si="150"/>
        <v>147</v>
      </c>
      <c r="N1373" s="4">
        <f t="shared" si="151"/>
        <v>0.47727272727272729</v>
      </c>
      <c r="O1373" s="1">
        <f t="shared" si="152"/>
        <v>-2709.0000000000582</v>
      </c>
      <c r="P1373" s="5">
        <f t="shared" si="153"/>
        <v>-0.41934984520124741</v>
      </c>
      <c r="Q1373" s="1" t="str">
        <f>VLOOKUP(B1373,dim_stores[#All],2,FALSE)</f>
        <v>Madurai</v>
      </c>
      <c r="R1373" s="1" t="str">
        <f>VLOOKUP(D1373,dim_products[#All],3,FALSE)</f>
        <v>Grocery &amp; Staples</v>
      </c>
      <c r="S1373" s="5"/>
    </row>
    <row r="1374" spans="1:19" x14ac:dyDescent="0.25">
      <c r="A1374" s="1" t="s">
        <v>1481</v>
      </c>
      <c r="B1374" t="s">
        <v>75</v>
      </c>
      <c r="C1374" t="s">
        <v>15</v>
      </c>
      <c r="D1374" t="s">
        <v>85</v>
      </c>
      <c r="E1374">
        <v>110</v>
      </c>
      <c r="F1374" t="s">
        <v>12</v>
      </c>
      <c r="G1374" s="1">
        <f t="shared" si="147"/>
        <v>55</v>
      </c>
      <c r="H1374">
        <v>57</v>
      </c>
      <c r="I1374" s="1">
        <f t="shared" si="148"/>
        <v>6270</v>
      </c>
      <c r="J1374">
        <v>61</v>
      </c>
      <c r="K1374" s="1">
        <f t="shared" si="149"/>
        <v>3355</v>
      </c>
      <c r="L1374" s="1">
        <f>fact_events[[#This Row],[revenue_(before_promo)]]+fact_events[[#This Row],[revenue_(after_promo)]]</f>
        <v>9625</v>
      </c>
      <c r="M1374" s="1">
        <f t="shared" si="150"/>
        <v>4</v>
      </c>
      <c r="N1374" s="4">
        <f t="shared" si="151"/>
        <v>7.0175438596491224E-2</v>
      </c>
      <c r="O1374" s="1">
        <f t="shared" si="152"/>
        <v>-2915</v>
      </c>
      <c r="P1374" s="5">
        <f t="shared" si="153"/>
        <v>-0.45123839009287925</v>
      </c>
      <c r="Q1374" s="1" t="str">
        <f>VLOOKUP(B1374,dim_stores[#All],2,FALSE)</f>
        <v>Madurai</v>
      </c>
      <c r="R1374" s="1" t="str">
        <f>VLOOKUP(D1374,dim_products[#All],3,FALSE)</f>
        <v>Personal Care</v>
      </c>
      <c r="S1374" s="5"/>
    </row>
    <row r="1375" spans="1:19" x14ac:dyDescent="0.25">
      <c r="A1375" s="1" t="s">
        <v>1362</v>
      </c>
      <c r="B1375" t="s">
        <v>84</v>
      </c>
      <c r="C1375" t="s">
        <v>15</v>
      </c>
      <c r="D1375" t="s">
        <v>43</v>
      </c>
      <c r="E1375">
        <v>415</v>
      </c>
      <c r="F1375" t="s">
        <v>17</v>
      </c>
      <c r="G1375" s="1">
        <f t="shared" si="147"/>
        <v>311.25</v>
      </c>
      <c r="H1375">
        <v>101</v>
      </c>
      <c r="I1375" s="1">
        <f t="shared" si="148"/>
        <v>41915</v>
      </c>
      <c r="J1375">
        <v>79</v>
      </c>
      <c r="K1375" s="1">
        <f t="shared" si="149"/>
        <v>24588.75</v>
      </c>
      <c r="L1375" s="1">
        <f>fact_events[[#This Row],[revenue_(before_promo)]]+fact_events[[#This Row],[revenue_(after_promo)]]</f>
        <v>66503.75</v>
      </c>
      <c r="M1375" s="1">
        <f t="shared" si="150"/>
        <v>-22</v>
      </c>
      <c r="N1375" s="4">
        <f t="shared" si="151"/>
        <v>-0.21782178217821782</v>
      </c>
      <c r="O1375" s="1">
        <f t="shared" si="152"/>
        <v>-17326.25</v>
      </c>
      <c r="P1375" s="5">
        <f t="shared" si="153"/>
        <v>-2.6820820433436534</v>
      </c>
      <c r="Q1375" s="1" t="str">
        <f>VLOOKUP(B1375,dim_stores[#All],2,FALSE)</f>
        <v>Mysuru</v>
      </c>
      <c r="R1375" s="1" t="str">
        <f>VLOOKUP(D1375,dim_products[#All],3,FALSE)</f>
        <v>Home Care</v>
      </c>
      <c r="S1375" s="5"/>
    </row>
    <row r="1376" spans="1:19" x14ac:dyDescent="0.25">
      <c r="A1376" s="1" t="s">
        <v>1363</v>
      </c>
      <c r="B1376" t="s">
        <v>93</v>
      </c>
      <c r="C1376" t="s">
        <v>15</v>
      </c>
      <c r="D1376" t="s">
        <v>20</v>
      </c>
      <c r="E1376">
        <v>300</v>
      </c>
      <c r="F1376" t="s">
        <v>21</v>
      </c>
      <c r="G1376" s="1">
        <f t="shared" si="147"/>
        <v>150</v>
      </c>
      <c r="H1376">
        <v>66</v>
      </c>
      <c r="I1376" s="1">
        <f t="shared" si="148"/>
        <v>19800</v>
      </c>
      <c r="J1376">
        <v>227</v>
      </c>
      <c r="K1376" s="1">
        <f t="shared" si="149"/>
        <v>34050</v>
      </c>
      <c r="L1376" s="1">
        <f>fact_events[[#This Row],[revenue_(before_promo)]]+fact_events[[#This Row],[revenue_(after_promo)]]</f>
        <v>53850</v>
      </c>
      <c r="M1376" s="1">
        <f t="shared" si="150"/>
        <v>161</v>
      </c>
      <c r="N1376" s="4">
        <f t="shared" si="151"/>
        <v>2.4393939393939394</v>
      </c>
      <c r="O1376" s="1">
        <f t="shared" si="152"/>
        <v>14250</v>
      </c>
      <c r="P1376" s="5">
        <f t="shared" si="153"/>
        <v>2.2058823529411766</v>
      </c>
      <c r="Q1376" s="1" t="str">
        <f>VLOOKUP(B1376,dim_stores[#All],2,FALSE)</f>
        <v>Bengaluru</v>
      </c>
      <c r="R1376" s="1" t="str">
        <f>VLOOKUP(D1376,dim_products[#All],3,FALSE)</f>
        <v>Home Care</v>
      </c>
      <c r="S1376" s="5"/>
    </row>
    <row r="1377" spans="1:19" x14ac:dyDescent="0.25">
      <c r="A1377" s="1" t="s">
        <v>1364</v>
      </c>
      <c r="B1377" t="s">
        <v>139</v>
      </c>
      <c r="C1377" t="s">
        <v>15</v>
      </c>
      <c r="D1377" t="s">
        <v>53</v>
      </c>
      <c r="E1377">
        <v>860</v>
      </c>
      <c r="F1377" t="s">
        <v>54</v>
      </c>
      <c r="G1377" s="1">
        <f t="shared" si="147"/>
        <v>576.19999999999993</v>
      </c>
      <c r="H1377">
        <v>274</v>
      </c>
      <c r="I1377" s="1">
        <f t="shared" si="148"/>
        <v>235640</v>
      </c>
      <c r="J1377">
        <v>334</v>
      </c>
      <c r="K1377" s="1">
        <f t="shared" si="149"/>
        <v>192450.8</v>
      </c>
      <c r="L1377" s="1">
        <f>fact_events[[#This Row],[revenue_(before_promo)]]+fact_events[[#This Row],[revenue_(after_promo)]]</f>
        <v>428090.8</v>
      </c>
      <c r="M1377" s="1">
        <f t="shared" si="150"/>
        <v>60</v>
      </c>
      <c r="N1377" s="4">
        <f t="shared" si="151"/>
        <v>0.21897810218978103</v>
      </c>
      <c r="O1377" s="1">
        <f t="shared" si="152"/>
        <v>-43189.200000000012</v>
      </c>
      <c r="P1377" s="5">
        <f t="shared" si="153"/>
        <v>-6.6856346749226025</v>
      </c>
      <c r="Q1377" s="1" t="str">
        <f>VLOOKUP(B1377,dim_stores[#All],2,FALSE)</f>
        <v>Visakhapatnam</v>
      </c>
      <c r="R1377" s="1" t="str">
        <f>VLOOKUP(D1377,dim_products[#All],3,FALSE)</f>
        <v>Grocery &amp; Staples</v>
      </c>
      <c r="S1377" s="5"/>
    </row>
    <row r="1378" spans="1:19" x14ac:dyDescent="0.25">
      <c r="A1378" s="1" t="s">
        <v>1365</v>
      </c>
      <c r="B1378" t="s">
        <v>91</v>
      </c>
      <c r="C1378" t="s">
        <v>10</v>
      </c>
      <c r="D1378" t="s">
        <v>35</v>
      </c>
      <c r="E1378">
        <v>350</v>
      </c>
      <c r="F1378" t="s">
        <v>21</v>
      </c>
      <c r="G1378" s="1">
        <f t="shared" si="147"/>
        <v>175</v>
      </c>
      <c r="H1378">
        <v>133</v>
      </c>
      <c r="I1378" s="1">
        <f t="shared" si="148"/>
        <v>46550</v>
      </c>
      <c r="J1378">
        <v>337</v>
      </c>
      <c r="K1378" s="1">
        <f t="shared" si="149"/>
        <v>58975</v>
      </c>
      <c r="L1378" s="1">
        <f>fact_events[[#This Row],[revenue_(before_promo)]]+fact_events[[#This Row],[revenue_(after_promo)]]</f>
        <v>105525</v>
      </c>
      <c r="M1378" s="1">
        <f t="shared" si="150"/>
        <v>204</v>
      </c>
      <c r="N1378" s="4">
        <f t="shared" si="151"/>
        <v>1.5338345864661653</v>
      </c>
      <c r="O1378" s="1">
        <f t="shared" si="152"/>
        <v>12425</v>
      </c>
      <c r="P1378" s="5">
        <f t="shared" si="153"/>
        <v>1.923374613003096</v>
      </c>
      <c r="Q1378" s="1" t="str">
        <f>VLOOKUP(B1378,dim_stores[#All],2,FALSE)</f>
        <v>Hyderabad</v>
      </c>
      <c r="R1378" s="1" t="str">
        <f>VLOOKUP(D1378,dim_products[#All],3,FALSE)</f>
        <v>Home Appliances</v>
      </c>
      <c r="S1378" s="5"/>
    </row>
    <row r="1379" spans="1:19" x14ac:dyDescent="0.25">
      <c r="A1379" s="1" t="s">
        <v>1366</v>
      </c>
      <c r="B1379" t="s">
        <v>19</v>
      </c>
      <c r="C1379" t="s">
        <v>10</v>
      </c>
      <c r="D1379" t="s">
        <v>48</v>
      </c>
      <c r="E1379">
        <v>62</v>
      </c>
      <c r="F1379" t="s">
        <v>12</v>
      </c>
      <c r="G1379" s="1">
        <f t="shared" si="147"/>
        <v>31</v>
      </c>
      <c r="H1379">
        <v>31</v>
      </c>
      <c r="I1379" s="1">
        <f t="shared" si="148"/>
        <v>1922</v>
      </c>
      <c r="J1379">
        <v>43</v>
      </c>
      <c r="K1379" s="1">
        <f t="shared" si="149"/>
        <v>1333</v>
      </c>
      <c r="L1379" s="1">
        <f>fact_events[[#This Row],[revenue_(before_promo)]]+fact_events[[#This Row],[revenue_(after_promo)]]</f>
        <v>3255</v>
      </c>
      <c r="M1379" s="1">
        <f t="shared" si="150"/>
        <v>12</v>
      </c>
      <c r="N1379" s="4">
        <f t="shared" si="151"/>
        <v>0.38709677419354838</v>
      </c>
      <c r="O1379" s="1">
        <f t="shared" si="152"/>
        <v>-589</v>
      </c>
      <c r="P1379" s="5">
        <f t="shared" si="153"/>
        <v>-9.1176470588235289E-2</v>
      </c>
      <c r="Q1379" s="1" t="str">
        <f>VLOOKUP(B1379,dim_stores[#All],2,FALSE)</f>
        <v>Vijayawada</v>
      </c>
      <c r="R1379" s="1" t="str">
        <f>VLOOKUP(D1379,dim_products[#All],3,FALSE)</f>
        <v>Personal Care</v>
      </c>
      <c r="S1379" s="5"/>
    </row>
    <row r="1380" spans="1:19" x14ac:dyDescent="0.25">
      <c r="A1380" s="1" t="s">
        <v>1367</v>
      </c>
      <c r="B1380" t="s">
        <v>110</v>
      </c>
      <c r="C1380" t="s">
        <v>15</v>
      </c>
      <c r="D1380" t="s">
        <v>53</v>
      </c>
      <c r="E1380">
        <v>860</v>
      </c>
      <c r="F1380" t="s">
        <v>54</v>
      </c>
      <c r="G1380" s="1">
        <f t="shared" si="147"/>
        <v>576.19999999999993</v>
      </c>
      <c r="H1380">
        <v>308</v>
      </c>
      <c r="I1380" s="1">
        <f t="shared" si="148"/>
        <v>264880</v>
      </c>
      <c r="J1380">
        <v>452</v>
      </c>
      <c r="K1380" s="1">
        <f t="shared" si="149"/>
        <v>260442.39999999997</v>
      </c>
      <c r="L1380" s="1">
        <f>fact_events[[#This Row],[revenue_(before_promo)]]+fact_events[[#This Row],[revenue_(after_promo)]]</f>
        <v>525322.39999999991</v>
      </c>
      <c r="M1380" s="1">
        <f t="shared" si="150"/>
        <v>144</v>
      </c>
      <c r="N1380" s="4">
        <f t="shared" si="151"/>
        <v>0.46753246753246752</v>
      </c>
      <c r="O1380" s="1">
        <f t="shared" si="152"/>
        <v>-4437.6000000000349</v>
      </c>
      <c r="P1380" s="5">
        <f t="shared" si="153"/>
        <v>-0.68693498452012924</v>
      </c>
      <c r="Q1380" s="1" t="str">
        <f>VLOOKUP(B1380,dim_stores[#All],2,FALSE)</f>
        <v>Chennai</v>
      </c>
      <c r="R1380" s="1" t="str">
        <f>VLOOKUP(D1380,dim_products[#All],3,FALSE)</f>
        <v>Grocery &amp; Staples</v>
      </c>
      <c r="S1380" s="5"/>
    </row>
    <row r="1381" spans="1:19" x14ac:dyDescent="0.25">
      <c r="A1381" s="1" t="s">
        <v>1368</v>
      </c>
      <c r="B1381" t="s">
        <v>52</v>
      </c>
      <c r="C1381" t="s">
        <v>15</v>
      </c>
      <c r="D1381" t="s">
        <v>38</v>
      </c>
      <c r="E1381">
        <v>1190</v>
      </c>
      <c r="F1381" t="s">
        <v>21</v>
      </c>
      <c r="G1381" s="1">
        <f t="shared" si="147"/>
        <v>595</v>
      </c>
      <c r="H1381">
        <v>50</v>
      </c>
      <c r="I1381" s="1">
        <f t="shared" si="148"/>
        <v>59500</v>
      </c>
      <c r="J1381">
        <v>152</v>
      </c>
      <c r="K1381" s="1">
        <f t="shared" si="149"/>
        <v>90440</v>
      </c>
      <c r="L1381" s="1">
        <f>fact_events[[#This Row],[revenue_(before_promo)]]+fact_events[[#This Row],[revenue_(after_promo)]]</f>
        <v>149940</v>
      </c>
      <c r="M1381" s="1">
        <f t="shared" si="150"/>
        <v>102</v>
      </c>
      <c r="N1381" s="4">
        <f t="shared" si="151"/>
        <v>2.04</v>
      </c>
      <c r="O1381" s="1">
        <f t="shared" si="152"/>
        <v>30940</v>
      </c>
      <c r="P1381" s="5">
        <f t="shared" si="153"/>
        <v>4.7894736842105265</v>
      </c>
      <c r="Q1381" s="1" t="str">
        <f>VLOOKUP(B1381,dim_stores[#All],2,FALSE)</f>
        <v>Visakhapatnam</v>
      </c>
      <c r="R1381" s="1" t="str">
        <f>VLOOKUP(D1381,dim_products[#All],3,FALSE)</f>
        <v>Home Care</v>
      </c>
      <c r="S1381" s="5"/>
    </row>
    <row r="1382" spans="1:19" x14ac:dyDescent="0.25">
      <c r="A1382" s="1" t="s">
        <v>1369</v>
      </c>
      <c r="B1382" t="s">
        <v>93</v>
      </c>
      <c r="C1382" t="s">
        <v>10</v>
      </c>
      <c r="D1382" t="s">
        <v>11</v>
      </c>
      <c r="E1382">
        <v>190</v>
      </c>
      <c r="F1382" t="s">
        <v>12</v>
      </c>
      <c r="G1382" s="1">
        <f t="shared" si="147"/>
        <v>95</v>
      </c>
      <c r="H1382">
        <v>43</v>
      </c>
      <c r="I1382" s="1">
        <f t="shared" si="148"/>
        <v>8170</v>
      </c>
      <c r="J1382">
        <v>63</v>
      </c>
      <c r="K1382" s="1">
        <f t="shared" si="149"/>
        <v>5985</v>
      </c>
      <c r="L1382" s="1">
        <f>fact_events[[#This Row],[revenue_(before_promo)]]+fact_events[[#This Row],[revenue_(after_promo)]]</f>
        <v>14155</v>
      </c>
      <c r="M1382" s="1">
        <f t="shared" si="150"/>
        <v>20</v>
      </c>
      <c r="N1382" s="4">
        <f t="shared" si="151"/>
        <v>0.46511627906976744</v>
      </c>
      <c r="O1382" s="1">
        <f t="shared" si="152"/>
        <v>-2185</v>
      </c>
      <c r="P1382" s="5">
        <f t="shared" si="153"/>
        <v>-0.33823529411764708</v>
      </c>
      <c r="Q1382" s="1" t="str">
        <f>VLOOKUP(B1382,dim_stores[#All],2,FALSE)</f>
        <v>Bengaluru</v>
      </c>
      <c r="R1382" s="1" t="str">
        <f>VLOOKUP(D1382,dim_products[#All],3,FALSE)</f>
        <v>Personal Care</v>
      </c>
      <c r="S1382" s="5"/>
    </row>
    <row r="1383" spans="1:19" x14ac:dyDescent="0.25">
      <c r="A1383" s="1" t="s">
        <v>1370</v>
      </c>
      <c r="B1383" t="s">
        <v>45</v>
      </c>
      <c r="C1383" t="s">
        <v>10</v>
      </c>
      <c r="D1383" t="s">
        <v>28</v>
      </c>
      <c r="E1383">
        <v>55</v>
      </c>
      <c r="F1383" t="s">
        <v>17</v>
      </c>
      <c r="G1383" s="1">
        <f t="shared" si="147"/>
        <v>41.25</v>
      </c>
      <c r="H1383">
        <v>33</v>
      </c>
      <c r="I1383" s="1">
        <f t="shared" si="148"/>
        <v>1815</v>
      </c>
      <c r="J1383">
        <v>27</v>
      </c>
      <c r="K1383" s="1">
        <f t="shared" si="149"/>
        <v>1113.75</v>
      </c>
      <c r="L1383" s="1">
        <f>fact_events[[#This Row],[revenue_(before_promo)]]+fact_events[[#This Row],[revenue_(after_promo)]]</f>
        <v>2928.75</v>
      </c>
      <c r="M1383" s="1">
        <f t="shared" si="150"/>
        <v>-6</v>
      </c>
      <c r="N1383" s="4">
        <f t="shared" si="151"/>
        <v>-0.18181818181818182</v>
      </c>
      <c r="O1383" s="1">
        <f t="shared" si="152"/>
        <v>-701.25</v>
      </c>
      <c r="P1383" s="5">
        <f t="shared" si="153"/>
        <v>-0.10855263157894737</v>
      </c>
      <c r="Q1383" s="1" t="str">
        <f>VLOOKUP(B1383,dim_stores[#All],2,FALSE)</f>
        <v>Hyderabad</v>
      </c>
      <c r="R1383" s="1" t="str">
        <f>VLOOKUP(D1383,dim_products[#All],3,FALSE)</f>
        <v>Home Care</v>
      </c>
      <c r="S1383" s="5"/>
    </row>
    <row r="1384" spans="1:19" x14ac:dyDescent="0.25">
      <c r="A1384" s="1" t="s">
        <v>1371</v>
      </c>
      <c r="B1384" t="s">
        <v>207</v>
      </c>
      <c r="C1384" t="s">
        <v>10</v>
      </c>
      <c r="D1384" t="s">
        <v>43</v>
      </c>
      <c r="E1384">
        <v>415</v>
      </c>
      <c r="F1384" t="s">
        <v>17</v>
      </c>
      <c r="G1384" s="1">
        <f t="shared" si="147"/>
        <v>311.25</v>
      </c>
      <c r="H1384">
        <v>42</v>
      </c>
      <c r="I1384" s="1">
        <f t="shared" si="148"/>
        <v>17430</v>
      </c>
      <c r="J1384">
        <v>34</v>
      </c>
      <c r="K1384" s="1">
        <f t="shared" si="149"/>
        <v>10582.5</v>
      </c>
      <c r="L1384" s="1">
        <f>fact_events[[#This Row],[revenue_(before_promo)]]+fact_events[[#This Row],[revenue_(after_promo)]]</f>
        <v>28012.5</v>
      </c>
      <c r="M1384" s="1">
        <f t="shared" si="150"/>
        <v>-8</v>
      </c>
      <c r="N1384" s="4">
        <f t="shared" si="151"/>
        <v>-0.19047619047619047</v>
      </c>
      <c r="O1384" s="1">
        <f t="shared" si="152"/>
        <v>-6847.5</v>
      </c>
      <c r="P1384" s="5">
        <f t="shared" si="153"/>
        <v>-1.0599845201238389</v>
      </c>
      <c r="Q1384" s="1" t="str">
        <f>VLOOKUP(B1384,dim_stores[#All],2,FALSE)</f>
        <v>Hyderabad</v>
      </c>
      <c r="R1384" s="1" t="str">
        <f>VLOOKUP(D1384,dim_products[#All],3,FALSE)</f>
        <v>Home Care</v>
      </c>
      <c r="S1384" s="5"/>
    </row>
    <row r="1385" spans="1:19" x14ac:dyDescent="0.25">
      <c r="A1385" s="1" t="s">
        <v>1481</v>
      </c>
      <c r="B1385" t="s">
        <v>60</v>
      </c>
      <c r="C1385" t="s">
        <v>10</v>
      </c>
      <c r="D1385" t="s">
        <v>85</v>
      </c>
      <c r="E1385">
        <v>90</v>
      </c>
      <c r="F1385" t="s">
        <v>17</v>
      </c>
      <c r="G1385" s="1">
        <f t="shared" si="147"/>
        <v>67.5</v>
      </c>
      <c r="H1385">
        <v>31</v>
      </c>
      <c r="I1385" s="1">
        <f t="shared" si="148"/>
        <v>2790</v>
      </c>
      <c r="J1385">
        <v>28</v>
      </c>
      <c r="K1385" s="1">
        <f t="shared" si="149"/>
        <v>1890</v>
      </c>
      <c r="L1385" s="1">
        <f>fact_events[[#This Row],[revenue_(before_promo)]]+fact_events[[#This Row],[revenue_(after_promo)]]</f>
        <v>4680</v>
      </c>
      <c r="M1385" s="1">
        <f t="shared" si="150"/>
        <v>-3</v>
      </c>
      <c r="N1385" s="4">
        <f t="shared" si="151"/>
        <v>-9.6774193548387094E-2</v>
      </c>
      <c r="O1385" s="1">
        <f t="shared" si="152"/>
        <v>-900</v>
      </c>
      <c r="P1385" s="5">
        <f t="shared" si="153"/>
        <v>-0.13931888544891641</v>
      </c>
      <c r="Q1385" s="1" t="str">
        <f>VLOOKUP(B1385,dim_stores[#All],2,FALSE)</f>
        <v>Trivandrum</v>
      </c>
      <c r="R1385" s="1" t="str">
        <f>VLOOKUP(D1385,dim_products[#All],3,FALSE)</f>
        <v>Personal Care</v>
      </c>
      <c r="S1385" s="5"/>
    </row>
    <row r="1386" spans="1:19" x14ac:dyDescent="0.25">
      <c r="A1386" s="1" t="s">
        <v>1372</v>
      </c>
      <c r="B1386" t="s">
        <v>81</v>
      </c>
      <c r="C1386" t="s">
        <v>10</v>
      </c>
      <c r="D1386" t="s">
        <v>61</v>
      </c>
      <c r="E1386">
        <v>172</v>
      </c>
      <c r="F1386" t="s">
        <v>54</v>
      </c>
      <c r="G1386" s="1">
        <f t="shared" si="147"/>
        <v>115.23999999999998</v>
      </c>
      <c r="H1386">
        <v>219</v>
      </c>
      <c r="I1386" s="1">
        <f t="shared" si="148"/>
        <v>37668</v>
      </c>
      <c r="J1386">
        <v>304</v>
      </c>
      <c r="K1386" s="1">
        <f t="shared" si="149"/>
        <v>35032.959999999992</v>
      </c>
      <c r="L1386" s="1">
        <f>fact_events[[#This Row],[revenue_(before_promo)]]+fact_events[[#This Row],[revenue_(after_promo)]]</f>
        <v>72700.959999999992</v>
      </c>
      <c r="M1386" s="1">
        <f t="shared" si="150"/>
        <v>85</v>
      </c>
      <c r="N1386" s="4">
        <f t="shared" si="151"/>
        <v>0.38812785388127852</v>
      </c>
      <c r="O1386" s="1">
        <f t="shared" si="152"/>
        <v>-2635.0400000000081</v>
      </c>
      <c r="P1386" s="5">
        <f t="shared" si="153"/>
        <v>-0.40790092879257089</v>
      </c>
      <c r="Q1386" s="1" t="str">
        <f>VLOOKUP(B1386,dim_stores[#All],2,FALSE)</f>
        <v>Madurai</v>
      </c>
      <c r="R1386" s="1" t="str">
        <f>VLOOKUP(D1386,dim_products[#All],3,FALSE)</f>
        <v>Grocery &amp; Staples</v>
      </c>
      <c r="S1386" s="5"/>
    </row>
    <row r="1387" spans="1:19" x14ac:dyDescent="0.25">
      <c r="A1387" s="1" t="s">
        <v>1373</v>
      </c>
      <c r="B1387" t="s">
        <v>207</v>
      </c>
      <c r="C1387" t="s">
        <v>10</v>
      </c>
      <c r="D1387" t="s">
        <v>35</v>
      </c>
      <c r="E1387">
        <v>350</v>
      </c>
      <c r="F1387" t="s">
        <v>21</v>
      </c>
      <c r="G1387" s="1">
        <f t="shared" si="147"/>
        <v>175</v>
      </c>
      <c r="H1387">
        <v>132</v>
      </c>
      <c r="I1387" s="1">
        <f t="shared" si="148"/>
        <v>46200</v>
      </c>
      <c r="J1387">
        <v>520</v>
      </c>
      <c r="K1387" s="1">
        <f t="shared" si="149"/>
        <v>91000</v>
      </c>
      <c r="L1387" s="1">
        <f>fact_events[[#This Row],[revenue_(before_promo)]]+fact_events[[#This Row],[revenue_(after_promo)]]</f>
        <v>137200</v>
      </c>
      <c r="M1387" s="1">
        <f t="shared" si="150"/>
        <v>388</v>
      </c>
      <c r="N1387" s="4">
        <f t="shared" si="151"/>
        <v>2.9393939393939394</v>
      </c>
      <c r="O1387" s="1">
        <f t="shared" si="152"/>
        <v>44800</v>
      </c>
      <c r="P1387" s="5">
        <f t="shared" si="153"/>
        <v>6.9349845201238391</v>
      </c>
      <c r="Q1387" s="1" t="str">
        <f>VLOOKUP(B1387,dim_stores[#All],2,FALSE)</f>
        <v>Hyderabad</v>
      </c>
      <c r="R1387" s="1" t="str">
        <f>VLOOKUP(D1387,dim_products[#All],3,FALSE)</f>
        <v>Home Appliances</v>
      </c>
      <c r="S1387" s="5"/>
    </row>
    <row r="1388" spans="1:19" x14ac:dyDescent="0.25">
      <c r="A1388" s="1" t="s">
        <v>1374</v>
      </c>
      <c r="B1388" t="s">
        <v>31</v>
      </c>
      <c r="C1388" t="s">
        <v>15</v>
      </c>
      <c r="D1388" t="s">
        <v>43</v>
      </c>
      <c r="E1388">
        <v>415</v>
      </c>
      <c r="F1388" t="s">
        <v>17</v>
      </c>
      <c r="G1388" s="1">
        <f t="shared" si="147"/>
        <v>311.25</v>
      </c>
      <c r="H1388">
        <v>78</v>
      </c>
      <c r="I1388" s="1">
        <f t="shared" si="148"/>
        <v>32370</v>
      </c>
      <c r="J1388">
        <v>69</v>
      </c>
      <c r="K1388" s="1">
        <f t="shared" si="149"/>
        <v>21476.25</v>
      </c>
      <c r="L1388" s="1">
        <f>fact_events[[#This Row],[revenue_(before_promo)]]+fact_events[[#This Row],[revenue_(after_promo)]]</f>
        <v>53846.25</v>
      </c>
      <c r="M1388" s="1">
        <f t="shared" si="150"/>
        <v>-9</v>
      </c>
      <c r="N1388" s="4">
        <f t="shared" si="151"/>
        <v>-0.11538461538461539</v>
      </c>
      <c r="O1388" s="1">
        <f t="shared" si="152"/>
        <v>-10893.75</v>
      </c>
      <c r="P1388" s="5">
        <f t="shared" si="153"/>
        <v>-1.6863390092879258</v>
      </c>
      <c r="Q1388" s="1" t="str">
        <f>VLOOKUP(B1388,dim_stores[#All],2,FALSE)</f>
        <v>Visakhapatnam</v>
      </c>
      <c r="R1388" s="1" t="str">
        <f>VLOOKUP(D1388,dim_products[#All],3,FALSE)</f>
        <v>Home Care</v>
      </c>
      <c r="S1388" s="5"/>
    </row>
    <row r="1389" spans="1:19" x14ac:dyDescent="0.25">
      <c r="A1389" s="1" t="s">
        <v>1375</v>
      </c>
      <c r="B1389" t="s">
        <v>95</v>
      </c>
      <c r="C1389" t="s">
        <v>10</v>
      </c>
      <c r="D1389" t="s">
        <v>68</v>
      </c>
      <c r="E1389">
        <v>1020</v>
      </c>
      <c r="F1389" t="s">
        <v>21</v>
      </c>
      <c r="G1389" s="1">
        <f t="shared" si="147"/>
        <v>510</v>
      </c>
      <c r="H1389">
        <v>118</v>
      </c>
      <c r="I1389" s="1">
        <f t="shared" si="148"/>
        <v>120360</v>
      </c>
      <c r="J1389">
        <v>459</v>
      </c>
      <c r="K1389" s="1">
        <f t="shared" si="149"/>
        <v>234090</v>
      </c>
      <c r="L1389" s="1">
        <f>fact_events[[#This Row],[revenue_(before_promo)]]+fact_events[[#This Row],[revenue_(after_promo)]]</f>
        <v>354450</v>
      </c>
      <c r="M1389" s="1">
        <f t="shared" si="150"/>
        <v>341</v>
      </c>
      <c r="N1389" s="4">
        <f t="shared" si="151"/>
        <v>2.8898305084745761</v>
      </c>
      <c r="O1389" s="1">
        <f t="shared" si="152"/>
        <v>113730</v>
      </c>
      <c r="P1389" s="5">
        <f t="shared" si="153"/>
        <v>17.605263157894736</v>
      </c>
      <c r="Q1389" s="1" t="str">
        <f>VLOOKUP(B1389,dim_stores[#All],2,FALSE)</f>
        <v>Hyderabad</v>
      </c>
      <c r="R1389" s="1" t="str">
        <f>VLOOKUP(D1389,dim_products[#All],3,FALSE)</f>
        <v>Home Appliances</v>
      </c>
      <c r="S1389" s="5"/>
    </row>
    <row r="1390" spans="1:19" x14ac:dyDescent="0.25">
      <c r="A1390" s="1" t="s">
        <v>1376</v>
      </c>
      <c r="B1390" t="s">
        <v>45</v>
      </c>
      <c r="C1390" t="s">
        <v>10</v>
      </c>
      <c r="D1390" t="s">
        <v>32</v>
      </c>
      <c r="E1390">
        <v>50</v>
      </c>
      <c r="F1390" t="s">
        <v>17</v>
      </c>
      <c r="G1390" s="1">
        <f t="shared" si="147"/>
        <v>37.5</v>
      </c>
      <c r="H1390">
        <v>31</v>
      </c>
      <c r="I1390" s="1">
        <f t="shared" si="148"/>
        <v>1550</v>
      </c>
      <c r="J1390">
        <v>26</v>
      </c>
      <c r="K1390" s="1">
        <f t="shared" si="149"/>
        <v>975</v>
      </c>
      <c r="L1390" s="1">
        <f>fact_events[[#This Row],[revenue_(before_promo)]]+fact_events[[#This Row],[revenue_(after_promo)]]</f>
        <v>2525</v>
      </c>
      <c r="M1390" s="1">
        <f t="shared" si="150"/>
        <v>-5</v>
      </c>
      <c r="N1390" s="4">
        <f t="shared" si="151"/>
        <v>-0.16129032258064516</v>
      </c>
      <c r="O1390" s="1">
        <f t="shared" si="152"/>
        <v>-575</v>
      </c>
      <c r="P1390" s="5">
        <f t="shared" si="153"/>
        <v>-8.9009287925696595E-2</v>
      </c>
      <c r="Q1390" s="1" t="str">
        <f>VLOOKUP(B1390,dim_stores[#All],2,FALSE)</f>
        <v>Hyderabad</v>
      </c>
      <c r="R1390" s="1" t="str">
        <f>VLOOKUP(D1390,dim_products[#All],3,FALSE)</f>
        <v>Personal Care</v>
      </c>
      <c r="S1390" s="5"/>
    </row>
    <row r="1391" spans="1:19" x14ac:dyDescent="0.25">
      <c r="A1391" s="1" t="s">
        <v>1377</v>
      </c>
      <c r="B1391" t="s">
        <v>161</v>
      </c>
      <c r="C1391" t="s">
        <v>10</v>
      </c>
      <c r="D1391" t="s">
        <v>68</v>
      </c>
      <c r="E1391">
        <v>1020</v>
      </c>
      <c r="F1391" t="s">
        <v>21</v>
      </c>
      <c r="G1391" s="1">
        <f t="shared" si="147"/>
        <v>510</v>
      </c>
      <c r="H1391">
        <v>111</v>
      </c>
      <c r="I1391" s="1">
        <f t="shared" si="148"/>
        <v>113220</v>
      </c>
      <c r="J1391">
        <v>493</v>
      </c>
      <c r="K1391" s="1">
        <f t="shared" si="149"/>
        <v>251430</v>
      </c>
      <c r="L1391" s="1">
        <f>fact_events[[#This Row],[revenue_(before_promo)]]+fact_events[[#This Row],[revenue_(after_promo)]]</f>
        <v>364650</v>
      </c>
      <c r="M1391" s="1">
        <f t="shared" si="150"/>
        <v>382</v>
      </c>
      <c r="N1391" s="4">
        <f t="shared" si="151"/>
        <v>3.4414414414414414</v>
      </c>
      <c r="O1391" s="1">
        <f t="shared" si="152"/>
        <v>138210</v>
      </c>
      <c r="P1391" s="5">
        <f t="shared" si="153"/>
        <v>21.394736842105264</v>
      </c>
      <c r="Q1391" s="1" t="str">
        <f>VLOOKUP(B1391,dim_stores[#All],2,FALSE)</f>
        <v>Chennai</v>
      </c>
      <c r="R1391" s="1" t="str">
        <f>VLOOKUP(D1391,dim_products[#All],3,FALSE)</f>
        <v>Home Appliances</v>
      </c>
      <c r="S1391" s="5"/>
    </row>
    <row r="1392" spans="1:19" x14ac:dyDescent="0.25">
      <c r="A1392" s="1" t="s">
        <v>1378</v>
      </c>
      <c r="B1392" t="s">
        <v>193</v>
      </c>
      <c r="C1392" t="s">
        <v>15</v>
      </c>
      <c r="D1392" t="s">
        <v>28</v>
      </c>
      <c r="E1392">
        <v>55</v>
      </c>
      <c r="F1392" t="s">
        <v>17</v>
      </c>
      <c r="G1392" s="1">
        <f t="shared" si="147"/>
        <v>41.25</v>
      </c>
      <c r="H1392">
        <v>115</v>
      </c>
      <c r="I1392" s="1">
        <f t="shared" si="148"/>
        <v>6325</v>
      </c>
      <c r="J1392">
        <v>101</v>
      </c>
      <c r="K1392" s="1">
        <f t="shared" si="149"/>
        <v>4166.25</v>
      </c>
      <c r="L1392" s="1">
        <f>fact_events[[#This Row],[revenue_(before_promo)]]+fact_events[[#This Row],[revenue_(after_promo)]]</f>
        <v>10491.25</v>
      </c>
      <c r="M1392" s="1">
        <f t="shared" si="150"/>
        <v>-14</v>
      </c>
      <c r="N1392" s="4">
        <f t="shared" si="151"/>
        <v>-0.12173913043478261</v>
      </c>
      <c r="O1392" s="1">
        <f t="shared" si="152"/>
        <v>-2158.75</v>
      </c>
      <c r="P1392" s="5">
        <f t="shared" si="153"/>
        <v>-0.33417182662538697</v>
      </c>
      <c r="Q1392" s="1" t="str">
        <f>VLOOKUP(B1392,dim_stores[#All],2,FALSE)</f>
        <v>Bengaluru</v>
      </c>
      <c r="R1392" s="1" t="str">
        <f>VLOOKUP(D1392,dim_products[#All],3,FALSE)</f>
        <v>Home Care</v>
      </c>
      <c r="S1392" s="5"/>
    </row>
    <row r="1393" spans="1:19" x14ac:dyDescent="0.25">
      <c r="A1393" s="1" t="s">
        <v>1379</v>
      </c>
      <c r="B1393" t="s">
        <v>78</v>
      </c>
      <c r="C1393" t="s">
        <v>10</v>
      </c>
      <c r="D1393" t="s">
        <v>51</v>
      </c>
      <c r="E1393">
        <v>370</v>
      </c>
      <c r="F1393" t="s">
        <v>21</v>
      </c>
      <c r="G1393" s="1">
        <f t="shared" si="147"/>
        <v>185</v>
      </c>
      <c r="H1393">
        <v>418</v>
      </c>
      <c r="I1393" s="1">
        <f t="shared" si="148"/>
        <v>154660</v>
      </c>
      <c r="J1393">
        <v>1116</v>
      </c>
      <c r="K1393" s="1">
        <f t="shared" si="149"/>
        <v>206460</v>
      </c>
      <c r="L1393" s="1">
        <f>fact_events[[#This Row],[revenue_(before_promo)]]+fact_events[[#This Row],[revenue_(after_promo)]]</f>
        <v>361120</v>
      </c>
      <c r="M1393" s="1">
        <f t="shared" si="150"/>
        <v>698</v>
      </c>
      <c r="N1393" s="4">
        <f t="shared" si="151"/>
        <v>1.6698564593301435</v>
      </c>
      <c r="O1393" s="1">
        <f t="shared" si="152"/>
        <v>51800</v>
      </c>
      <c r="P1393" s="5">
        <f t="shared" si="153"/>
        <v>8.0185758513931891</v>
      </c>
      <c r="Q1393" s="1" t="str">
        <f>VLOOKUP(B1393,dim_stores[#All],2,FALSE)</f>
        <v>Mysuru</v>
      </c>
      <c r="R1393" s="1" t="str">
        <f>VLOOKUP(D1393,dim_products[#All],3,FALSE)</f>
        <v>Grocery &amp; Staples</v>
      </c>
      <c r="S1393" s="5"/>
    </row>
    <row r="1394" spans="1:19" x14ac:dyDescent="0.25">
      <c r="A1394" s="1" t="s">
        <v>1380</v>
      </c>
      <c r="B1394" t="s">
        <v>78</v>
      </c>
      <c r="C1394" t="s">
        <v>15</v>
      </c>
      <c r="D1394" t="s">
        <v>48</v>
      </c>
      <c r="E1394">
        <v>62</v>
      </c>
      <c r="F1394" t="s">
        <v>12</v>
      </c>
      <c r="G1394" s="1">
        <f t="shared" si="147"/>
        <v>31</v>
      </c>
      <c r="H1394">
        <v>98</v>
      </c>
      <c r="I1394" s="1">
        <f t="shared" si="148"/>
        <v>6076</v>
      </c>
      <c r="J1394">
        <v>128</v>
      </c>
      <c r="K1394" s="1">
        <f t="shared" si="149"/>
        <v>3968</v>
      </c>
      <c r="L1394" s="1">
        <f>fact_events[[#This Row],[revenue_(before_promo)]]+fact_events[[#This Row],[revenue_(after_promo)]]</f>
        <v>10044</v>
      </c>
      <c r="M1394" s="1">
        <f t="shared" si="150"/>
        <v>30</v>
      </c>
      <c r="N1394" s="4">
        <f t="shared" si="151"/>
        <v>0.30612244897959184</v>
      </c>
      <c r="O1394" s="1">
        <f t="shared" si="152"/>
        <v>-2108</v>
      </c>
      <c r="P1394" s="5">
        <f t="shared" si="153"/>
        <v>-0.32631578947368423</v>
      </c>
      <c r="Q1394" s="1" t="str">
        <f>VLOOKUP(B1394,dim_stores[#All],2,FALSE)</f>
        <v>Mysuru</v>
      </c>
      <c r="R1394" s="1" t="str">
        <f>VLOOKUP(D1394,dim_products[#All],3,FALSE)</f>
        <v>Personal Care</v>
      </c>
      <c r="S1394" s="5"/>
    </row>
    <row r="1395" spans="1:19" x14ac:dyDescent="0.25">
      <c r="A1395" s="1" t="s">
        <v>1381</v>
      </c>
      <c r="B1395" t="s">
        <v>23</v>
      </c>
      <c r="C1395" t="s">
        <v>10</v>
      </c>
      <c r="D1395" t="s">
        <v>68</v>
      </c>
      <c r="E1395">
        <v>1020</v>
      </c>
      <c r="F1395" t="s">
        <v>21</v>
      </c>
      <c r="G1395" s="1">
        <f t="shared" si="147"/>
        <v>510</v>
      </c>
      <c r="H1395">
        <v>78</v>
      </c>
      <c r="I1395" s="1">
        <f t="shared" si="148"/>
        <v>79560</v>
      </c>
      <c r="J1395">
        <v>310</v>
      </c>
      <c r="K1395" s="1">
        <f t="shared" si="149"/>
        <v>158100</v>
      </c>
      <c r="L1395" s="1">
        <f>fact_events[[#This Row],[revenue_(before_promo)]]+fact_events[[#This Row],[revenue_(after_promo)]]</f>
        <v>237660</v>
      </c>
      <c r="M1395" s="1">
        <f t="shared" si="150"/>
        <v>232</v>
      </c>
      <c r="N1395" s="4">
        <f t="shared" si="151"/>
        <v>2.9743589743589745</v>
      </c>
      <c r="O1395" s="1">
        <f t="shared" si="152"/>
        <v>78540</v>
      </c>
      <c r="P1395" s="5">
        <f t="shared" si="153"/>
        <v>12.157894736842104</v>
      </c>
      <c r="Q1395" s="1" t="str">
        <f>VLOOKUP(B1395,dim_stores[#All],2,FALSE)</f>
        <v>Coimbatore</v>
      </c>
      <c r="R1395" s="1" t="str">
        <f>VLOOKUP(D1395,dim_products[#All],3,FALSE)</f>
        <v>Home Appliances</v>
      </c>
      <c r="S1395" s="5"/>
    </row>
    <row r="1396" spans="1:19" x14ac:dyDescent="0.25">
      <c r="A1396" s="1" t="s">
        <v>1382</v>
      </c>
      <c r="B1396" t="s">
        <v>84</v>
      </c>
      <c r="C1396" t="s">
        <v>10</v>
      </c>
      <c r="D1396" t="s">
        <v>51</v>
      </c>
      <c r="E1396">
        <v>370</v>
      </c>
      <c r="F1396" t="s">
        <v>21</v>
      </c>
      <c r="G1396" s="1">
        <f t="shared" si="147"/>
        <v>185</v>
      </c>
      <c r="H1396">
        <v>450</v>
      </c>
      <c r="I1396" s="1">
        <f t="shared" si="148"/>
        <v>166500</v>
      </c>
      <c r="J1396">
        <v>1984</v>
      </c>
      <c r="K1396" s="1">
        <f t="shared" si="149"/>
        <v>367040</v>
      </c>
      <c r="L1396" s="1">
        <f>fact_events[[#This Row],[revenue_(before_promo)]]+fact_events[[#This Row],[revenue_(after_promo)]]</f>
        <v>533540</v>
      </c>
      <c r="M1396" s="1">
        <f t="shared" si="150"/>
        <v>1534</v>
      </c>
      <c r="N1396" s="4">
        <f t="shared" si="151"/>
        <v>3.4088888888888889</v>
      </c>
      <c r="O1396" s="1">
        <f t="shared" si="152"/>
        <v>200540</v>
      </c>
      <c r="P1396" s="5">
        <f t="shared" si="153"/>
        <v>31.043343653250773</v>
      </c>
      <c r="Q1396" s="1" t="str">
        <f>VLOOKUP(B1396,dim_stores[#All],2,FALSE)</f>
        <v>Mysuru</v>
      </c>
      <c r="R1396" s="1" t="str">
        <f>VLOOKUP(D1396,dim_products[#All],3,FALSE)</f>
        <v>Grocery &amp; Staples</v>
      </c>
      <c r="S1396" s="5"/>
    </row>
    <row r="1397" spans="1:19" x14ac:dyDescent="0.25">
      <c r="A1397" s="1" t="s">
        <v>1383</v>
      </c>
      <c r="B1397" t="s">
        <v>119</v>
      </c>
      <c r="C1397" t="s">
        <v>15</v>
      </c>
      <c r="D1397" t="s">
        <v>35</v>
      </c>
      <c r="E1397">
        <v>350</v>
      </c>
      <c r="F1397" t="s">
        <v>21</v>
      </c>
      <c r="G1397" s="1">
        <f t="shared" si="147"/>
        <v>175</v>
      </c>
      <c r="H1397">
        <v>82</v>
      </c>
      <c r="I1397" s="1">
        <f t="shared" si="148"/>
        <v>28700</v>
      </c>
      <c r="J1397">
        <v>328</v>
      </c>
      <c r="K1397" s="1">
        <f t="shared" si="149"/>
        <v>57400</v>
      </c>
      <c r="L1397" s="1">
        <f>fact_events[[#This Row],[revenue_(before_promo)]]+fact_events[[#This Row],[revenue_(after_promo)]]</f>
        <v>86100</v>
      </c>
      <c r="M1397" s="1">
        <f t="shared" si="150"/>
        <v>246</v>
      </c>
      <c r="N1397" s="4">
        <f t="shared" si="151"/>
        <v>3</v>
      </c>
      <c r="O1397" s="1">
        <f t="shared" si="152"/>
        <v>28700</v>
      </c>
      <c r="P1397" s="5">
        <f t="shared" si="153"/>
        <v>4.4427244582043341</v>
      </c>
      <c r="Q1397" s="1" t="str">
        <f>VLOOKUP(B1397,dim_stores[#All],2,FALSE)</f>
        <v>Chennai</v>
      </c>
      <c r="R1397" s="1" t="str">
        <f>VLOOKUP(D1397,dim_products[#All],3,FALSE)</f>
        <v>Home Appliances</v>
      </c>
      <c r="S1397" s="5"/>
    </row>
    <row r="1398" spans="1:19" x14ac:dyDescent="0.25">
      <c r="A1398" s="1" t="s">
        <v>1384</v>
      </c>
      <c r="B1398" t="s">
        <v>113</v>
      </c>
      <c r="C1398" t="s">
        <v>15</v>
      </c>
      <c r="D1398" t="s">
        <v>32</v>
      </c>
      <c r="E1398">
        <v>65</v>
      </c>
      <c r="F1398" t="s">
        <v>12</v>
      </c>
      <c r="G1398" s="1">
        <f t="shared" si="147"/>
        <v>32.5</v>
      </c>
      <c r="H1398">
        <v>127</v>
      </c>
      <c r="I1398" s="1">
        <f t="shared" si="148"/>
        <v>8255</v>
      </c>
      <c r="J1398">
        <v>133</v>
      </c>
      <c r="K1398" s="1">
        <f t="shared" si="149"/>
        <v>4322.5</v>
      </c>
      <c r="L1398" s="1">
        <f>fact_events[[#This Row],[revenue_(before_promo)]]+fact_events[[#This Row],[revenue_(after_promo)]]</f>
        <v>12577.5</v>
      </c>
      <c r="M1398" s="1">
        <f t="shared" si="150"/>
        <v>6</v>
      </c>
      <c r="N1398" s="4">
        <f t="shared" si="151"/>
        <v>4.7244094488188976E-2</v>
      </c>
      <c r="O1398" s="1">
        <f t="shared" si="152"/>
        <v>-3932.5</v>
      </c>
      <c r="P1398" s="5">
        <f t="shared" si="153"/>
        <v>-0.60874613003095979</v>
      </c>
      <c r="Q1398" s="1" t="str">
        <f>VLOOKUP(B1398,dim_stores[#All],2,FALSE)</f>
        <v>Chennai</v>
      </c>
      <c r="R1398" s="1" t="str">
        <f>VLOOKUP(D1398,dim_products[#All],3,FALSE)</f>
        <v>Personal Care</v>
      </c>
      <c r="S1398" s="5"/>
    </row>
    <row r="1399" spans="1:19" x14ac:dyDescent="0.25">
      <c r="A1399" s="1" t="s">
        <v>1481</v>
      </c>
      <c r="B1399" t="s">
        <v>67</v>
      </c>
      <c r="C1399" t="s">
        <v>15</v>
      </c>
      <c r="D1399" t="s">
        <v>53</v>
      </c>
      <c r="E1399">
        <v>860</v>
      </c>
      <c r="F1399" t="s">
        <v>54</v>
      </c>
      <c r="G1399" s="1">
        <f t="shared" si="147"/>
        <v>576.19999999999993</v>
      </c>
      <c r="H1399">
        <v>362</v>
      </c>
      <c r="I1399" s="1">
        <f t="shared" si="148"/>
        <v>311320</v>
      </c>
      <c r="J1399">
        <v>535</v>
      </c>
      <c r="K1399" s="1">
        <f t="shared" si="149"/>
        <v>308266.99999999994</v>
      </c>
      <c r="L1399" s="1">
        <f>fact_events[[#This Row],[revenue_(before_promo)]]+fact_events[[#This Row],[revenue_(after_promo)]]</f>
        <v>619587</v>
      </c>
      <c r="M1399" s="1">
        <f t="shared" si="150"/>
        <v>173</v>
      </c>
      <c r="N1399" s="4">
        <f t="shared" si="151"/>
        <v>0.47790055248618785</v>
      </c>
      <c r="O1399" s="1">
        <f t="shared" si="152"/>
        <v>-3053.0000000000582</v>
      </c>
      <c r="P1399" s="5">
        <f t="shared" si="153"/>
        <v>-0.47260061919505547</v>
      </c>
      <c r="Q1399" s="1" t="str">
        <f>VLOOKUP(B1399,dim_stores[#All],2,FALSE)</f>
        <v>Bengaluru</v>
      </c>
      <c r="R1399" s="1" t="str">
        <f>VLOOKUP(D1399,dim_products[#All],3,FALSE)</f>
        <v>Grocery &amp; Staples</v>
      </c>
      <c r="S1399" s="5"/>
    </row>
    <row r="1400" spans="1:19" x14ac:dyDescent="0.25">
      <c r="A1400" s="1" t="s">
        <v>1385</v>
      </c>
      <c r="B1400" t="s">
        <v>78</v>
      </c>
      <c r="C1400" t="s">
        <v>15</v>
      </c>
      <c r="D1400" t="s">
        <v>61</v>
      </c>
      <c r="E1400">
        <v>172</v>
      </c>
      <c r="F1400" t="s">
        <v>54</v>
      </c>
      <c r="G1400" s="1">
        <f t="shared" si="147"/>
        <v>115.23999999999998</v>
      </c>
      <c r="H1400">
        <v>301</v>
      </c>
      <c r="I1400" s="1">
        <f t="shared" si="148"/>
        <v>51772</v>
      </c>
      <c r="J1400">
        <v>433</v>
      </c>
      <c r="K1400" s="1">
        <f t="shared" si="149"/>
        <v>49898.919999999991</v>
      </c>
      <c r="L1400" s="1">
        <f>fact_events[[#This Row],[revenue_(before_promo)]]+fact_events[[#This Row],[revenue_(after_promo)]]</f>
        <v>101670.91999999998</v>
      </c>
      <c r="M1400" s="1">
        <f t="shared" si="150"/>
        <v>132</v>
      </c>
      <c r="N1400" s="4">
        <f t="shared" si="151"/>
        <v>0.43853820598006643</v>
      </c>
      <c r="O1400" s="1">
        <f t="shared" si="152"/>
        <v>-1873.080000000009</v>
      </c>
      <c r="P1400" s="5">
        <f t="shared" si="153"/>
        <v>-0.28995046439628624</v>
      </c>
      <c r="Q1400" s="1" t="str">
        <f>VLOOKUP(B1400,dim_stores[#All],2,FALSE)</f>
        <v>Mysuru</v>
      </c>
      <c r="R1400" s="1" t="str">
        <f>VLOOKUP(D1400,dim_products[#All],3,FALSE)</f>
        <v>Grocery &amp; Staples</v>
      </c>
      <c r="S1400" s="5"/>
    </row>
    <row r="1401" spans="1:19" x14ac:dyDescent="0.25">
      <c r="A1401" s="1" t="s">
        <v>1386</v>
      </c>
      <c r="B1401" t="s">
        <v>84</v>
      </c>
      <c r="C1401" t="s">
        <v>15</v>
      </c>
      <c r="D1401" t="s">
        <v>20</v>
      </c>
      <c r="E1401">
        <v>300</v>
      </c>
      <c r="F1401" t="s">
        <v>21</v>
      </c>
      <c r="G1401" s="1">
        <f t="shared" si="147"/>
        <v>150</v>
      </c>
      <c r="H1401">
        <v>54</v>
      </c>
      <c r="I1401" s="1">
        <f t="shared" si="148"/>
        <v>16200</v>
      </c>
      <c r="J1401">
        <v>219</v>
      </c>
      <c r="K1401" s="1">
        <f t="shared" si="149"/>
        <v>32850</v>
      </c>
      <c r="L1401" s="1">
        <f>fact_events[[#This Row],[revenue_(before_promo)]]+fact_events[[#This Row],[revenue_(after_promo)]]</f>
        <v>49050</v>
      </c>
      <c r="M1401" s="1">
        <f t="shared" si="150"/>
        <v>165</v>
      </c>
      <c r="N1401" s="4">
        <f t="shared" si="151"/>
        <v>3.0555555555555554</v>
      </c>
      <c r="O1401" s="1">
        <f t="shared" si="152"/>
        <v>16650</v>
      </c>
      <c r="P1401" s="5">
        <f t="shared" si="153"/>
        <v>2.5773993808049536</v>
      </c>
      <c r="Q1401" s="1" t="str">
        <f>VLOOKUP(B1401,dim_stores[#All],2,FALSE)</f>
        <v>Mysuru</v>
      </c>
      <c r="R1401" s="1" t="str">
        <f>VLOOKUP(D1401,dim_products[#All],3,FALSE)</f>
        <v>Home Care</v>
      </c>
      <c r="S1401" s="5"/>
    </row>
    <row r="1402" spans="1:19" x14ac:dyDescent="0.25">
      <c r="A1402" s="1" t="s">
        <v>1387</v>
      </c>
      <c r="B1402" t="s">
        <v>99</v>
      </c>
      <c r="C1402" t="s">
        <v>10</v>
      </c>
      <c r="D1402" t="s">
        <v>61</v>
      </c>
      <c r="E1402">
        <v>172</v>
      </c>
      <c r="F1402" t="s">
        <v>54</v>
      </c>
      <c r="G1402" s="1">
        <f t="shared" si="147"/>
        <v>115.23999999999998</v>
      </c>
      <c r="H1402">
        <v>240</v>
      </c>
      <c r="I1402" s="1">
        <f t="shared" si="148"/>
        <v>41280</v>
      </c>
      <c r="J1402">
        <v>355</v>
      </c>
      <c r="K1402" s="1">
        <f t="shared" si="149"/>
        <v>40910.19999999999</v>
      </c>
      <c r="L1402" s="1">
        <f>fact_events[[#This Row],[revenue_(before_promo)]]+fact_events[[#This Row],[revenue_(after_promo)]]</f>
        <v>82190.199999999983</v>
      </c>
      <c r="M1402" s="1">
        <f t="shared" si="150"/>
        <v>115</v>
      </c>
      <c r="N1402" s="4">
        <f t="shared" si="151"/>
        <v>0.47916666666666669</v>
      </c>
      <c r="O1402" s="1">
        <f t="shared" si="152"/>
        <v>-369.80000000001019</v>
      </c>
      <c r="P1402" s="5">
        <f t="shared" si="153"/>
        <v>-5.7244582043345232E-2</v>
      </c>
      <c r="Q1402" s="1" t="str">
        <f>VLOOKUP(B1402,dim_stores[#All],2,FALSE)</f>
        <v>Coimbatore</v>
      </c>
      <c r="R1402" s="1" t="str">
        <f>VLOOKUP(D1402,dim_products[#All],3,FALSE)</f>
        <v>Grocery &amp; Staples</v>
      </c>
      <c r="S1402" s="5"/>
    </row>
    <row r="1403" spans="1:19" x14ac:dyDescent="0.25">
      <c r="A1403" s="1" t="s">
        <v>1481</v>
      </c>
      <c r="B1403" t="s">
        <v>31</v>
      </c>
      <c r="C1403" t="s">
        <v>15</v>
      </c>
      <c r="D1403" t="s">
        <v>16</v>
      </c>
      <c r="E1403">
        <v>156</v>
      </c>
      <c r="F1403" t="s">
        <v>17</v>
      </c>
      <c r="G1403" s="1">
        <f t="shared" si="147"/>
        <v>117</v>
      </c>
      <c r="H1403">
        <v>248</v>
      </c>
      <c r="I1403" s="1">
        <f t="shared" si="148"/>
        <v>38688</v>
      </c>
      <c r="J1403">
        <v>225</v>
      </c>
      <c r="K1403" s="1">
        <f t="shared" si="149"/>
        <v>26325</v>
      </c>
      <c r="L1403" s="1">
        <f>fact_events[[#This Row],[revenue_(before_promo)]]+fact_events[[#This Row],[revenue_(after_promo)]]</f>
        <v>65013</v>
      </c>
      <c r="M1403" s="1">
        <f t="shared" si="150"/>
        <v>-23</v>
      </c>
      <c r="N1403" s="4">
        <f t="shared" si="151"/>
        <v>-9.2741935483870969E-2</v>
      </c>
      <c r="O1403" s="1">
        <f t="shared" si="152"/>
        <v>-12363</v>
      </c>
      <c r="P1403" s="5">
        <f t="shared" si="153"/>
        <v>-1.9137770897832818</v>
      </c>
      <c r="Q1403" s="1" t="str">
        <f>VLOOKUP(B1403,dim_stores[#All],2,FALSE)</f>
        <v>Visakhapatnam</v>
      </c>
      <c r="R1403" s="1" t="str">
        <f>VLOOKUP(D1403,dim_products[#All],3,FALSE)</f>
        <v>Grocery &amp; Staples</v>
      </c>
      <c r="S1403" s="5"/>
    </row>
    <row r="1404" spans="1:19" x14ac:dyDescent="0.25">
      <c r="A1404" s="1" t="s">
        <v>1388</v>
      </c>
      <c r="B1404" t="s">
        <v>137</v>
      </c>
      <c r="C1404" t="s">
        <v>15</v>
      </c>
      <c r="D1404" t="s">
        <v>24</v>
      </c>
      <c r="E1404">
        <v>3000</v>
      </c>
      <c r="F1404" t="s">
        <v>25</v>
      </c>
      <c r="G1404" s="1">
        <f t="shared" si="147"/>
        <v>2500</v>
      </c>
      <c r="H1404">
        <v>217</v>
      </c>
      <c r="I1404" s="1">
        <f t="shared" si="148"/>
        <v>651000</v>
      </c>
      <c r="J1404">
        <v>659</v>
      </c>
      <c r="K1404" s="1">
        <f t="shared" si="149"/>
        <v>1647500</v>
      </c>
      <c r="L1404" s="1">
        <f>fact_events[[#This Row],[revenue_(before_promo)]]+fact_events[[#This Row],[revenue_(after_promo)]]</f>
        <v>2298500</v>
      </c>
      <c r="M1404" s="1">
        <f t="shared" si="150"/>
        <v>442</v>
      </c>
      <c r="N1404" s="4">
        <f t="shared" si="151"/>
        <v>2.0368663594470044</v>
      </c>
      <c r="O1404" s="1">
        <f t="shared" si="152"/>
        <v>996500</v>
      </c>
      <c r="P1404" s="5">
        <f t="shared" si="153"/>
        <v>154.25696594427245</v>
      </c>
      <c r="Q1404" s="1" t="str">
        <f>VLOOKUP(B1404,dim_stores[#All],2,FALSE)</f>
        <v>Mangalore</v>
      </c>
      <c r="R1404" s="1" t="str">
        <f>VLOOKUP(D1404,dim_products[#All],3,FALSE)</f>
        <v>Combo1</v>
      </c>
      <c r="S1404" s="5"/>
    </row>
    <row r="1405" spans="1:19" x14ac:dyDescent="0.25">
      <c r="A1405" s="1" t="s">
        <v>1389</v>
      </c>
      <c r="B1405" t="s">
        <v>107</v>
      </c>
      <c r="C1405" t="s">
        <v>10</v>
      </c>
      <c r="D1405" t="s">
        <v>61</v>
      </c>
      <c r="E1405">
        <v>172</v>
      </c>
      <c r="F1405" t="s">
        <v>54</v>
      </c>
      <c r="G1405" s="1">
        <f t="shared" si="147"/>
        <v>115.23999999999998</v>
      </c>
      <c r="H1405">
        <v>244</v>
      </c>
      <c r="I1405" s="1">
        <f t="shared" si="148"/>
        <v>41968</v>
      </c>
      <c r="J1405">
        <v>368</v>
      </c>
      <c r="K1405" s="1">
        <f t="shared" si="149"/>
        <v>42408.319999999992</v>
      </c>
      <c r="L1405" s="1">
        <f>fact_events[[#This Row],[revenue_(before_promo)]]+fact_events[[#This Row],[revenue_(after_promo)]]</f>
        <v>84376.319999999992</v>
      </c>
      <c r="M1405" s="1">
        <f t="shared" si="150"/>
        <v>124</v>
      </c>
      <c r="N1405" s="4">
        <f t="shared" si="151"/>
        <v>0.50819672131147542</v>
      </c>
      <c r="O1405" s="1">
        <f t="shared" si="152"/>
        <v>440.31999999999243</v>
      </c>
      <c r="P1405" s="5">
        <f t="shared" si="153"/>
        <v>6.8160990712073127E-2</v>
      </c>
      <c r="Q1405" s="1" t="str">
        <f>VLOOKUP(B1405,dim_stores[#All],2,FALSE)</f>
        <v>Coimbatore</v>
      </c>
      <c r="R1405" s="1" t="str">
        <f>VLOOKUP(D1405,dim_products[#All],3,FALSE)</f>
        <v>Grocery &amp; Staples</v>
      </c>
      <c r="S1405" s="5"/>
    </row>
    <row r="1406" spans="1:19" x14ac:dyDescent="0.25">
      <c r="A1406" s="1" t="s">
        <v>1481</v>
      </c>
      <c r="B1406" t="s">
        <v>190</v>
      </c>
      <c r="C1406" t="s">
        <v>10</v>
      </c>
      <c r="D1406" t="s">
        <v>48</v>
      </c>
      <c r="E1406">
        <v>62</v>
      </c>
      <c r="F1406" t="s">
        <v>12</v>
      </c>
      <c r="G1406" s="1">
        <f t="shared" si="147"/>
        <v>31</v>
      </c>
      <c r="H1406">
        <v>39</v>
      </c>
      <c r="I1406" s="1">
        <f t="shared" si="148"/>
        <v>2418</v>
      </c>
      <c r="J1406">
        <v>63</v>
      </c>
      <c r="K1406" s="1">
        <f t="shared" si="149"/>
        <v>1953</v>
      </c>
      <c r="L1406" s="1">
        <f>fact_events[[#This Row],[revenue_(before_promo)]]+fact_events[[#This Row],[revenue_(after_promo)]]</f>
        <v>4371</v>
      </c>
      <c r="M1406" s="1">
        <f t="shared" si="150"/>
        <v>24</v>
      </c>
      <c r="N1406" s="4">
        <f t="shared" si="151"/>
        <v>0.61538461538461542</v>
      </c>
      <c r="O1406" s="1">
        <f t="shared" si="152"/>
        <v>-465</v>
      </c>
      <c r="P1406" s="5">
        <f t="shared" si="153"/>
        <v>-7.198142414860681E-2</v>
      </c>
      <c r="Q1406" s="1" t="str">
        <f>VLOOKUP(B1406,dim_stores[#All],2,FALSE)</f>
        <v>Visakhapatnam</v>
      </c>
      <c r="R1406" s="1" t="str">
        <f>VLOOKUP(D1406,dim_products[#All],3,FALSE)</f>
        <v>Personal Care</v>
      </c>
      <c r="S1406" s="5"/>
    </row>
    <row r="1407" spans="1:19" x14ac:dyDescent="0.25">
      <c r="A1407" s="1" t="s">
        <v>1390</v>
      </c>
      <c r="B1407" t="s">
        <v>137</v>
      </c>
      <c r="C1407" t="s">
        <v>10</v>
      </c>
      <c r="D1407" t="s">
        <v>68</v>
      </c>
      <c r="E1407">
        <v>1020</v>
      </c>
      <c r="F1407" t="s">
        <v>21</v>
      </c>
      <c r="G1407" s="1">
        <f t="shared" si="147"/>
        <v>510</v>
      </c>
      <c r="H1407">
        <v>61</v>
      </c>
      <c r="I1407" s="1">
        <f t="shared" si="148"/>
        <v>62220</v>
      </c>
      <c r="J1407">
        <v>243</v>
      </c>
      <c r="K1407" s="1">
        <f t="shared" si="149"/>
        <v>123930</v>
      </c>
      <c r="L1407" s="1">
        <f>fact_events[[#This Row],[revenue_(before_promo)]]+fact_events[[#This Row],[revenue_(after_promo)]]</f>
        <v>186150</v>
      </c>
      <c r="M1407" s="1">
        <f t="shared" si="150"/>
        <v>182</v>
      </c>
      <c r="N1407" s="4">
        <f t="shared" si="151"/>
        <v>2.9836065573770494</v>
      </c>
      <c r="O1407" s="1">
        <f t="shared" si="152"/>
        <v>61710</v>
      </c>
      <c r="P1407" s="5">
        <f t="shared" si="153"/>
        <v>9.5526315789473681</v>
      </c>
      <c r="Q1407" s="1" t="str">
        <f>VLOOKUP(B1407,dim_stores[#All],2,FALSE)</f>
        <v>Mangalore</v>
      </c>
      <c r="R1407" s="1" t="str">
        <f>VLOOKUP(D1407,dim_products[#All],3,FALSE)</f>
        <v>Home Appliances</v>
      </c>
      <c r="S1407" s="5"/>
    </row>
    <row r="1408" spans="1:19" x14ac:dyDescent="0.25">
      <c r="A1408" s="1" t="s">
        <v>1391</v>
      </c>
      <c r="B1408" t="s">
        <v>56</v>
      </c>
      <c r="C1408" t="s">
        <v>10</v>
      </c>
      <c r="D1408" t="s">
        <v>85</v>
      </c>
      <c r="E1408">
        <v>90</v>
      </c>
      <c r="F1408" t="s">
        <v>17</v>
      </c>
      <c r="G1408" s="1">
        <f t="shared" si="147"/>
        <v>67.5</v>
      </c>
      <c r="H1408">
        <v>54</v>
      </c>
      <c r="I1408" s="1">
        <f t="shared" si="148"/>
        <v>4860</v>
      </c>
      <c r="J1408">
        <v>50</v>
      </c>
      <c r="K1408" s="1">
        <f t="shared" si="149"/>
        <v>3375</v>
      </c>
      <c r="L1408" s="1">
        <f>fact_events[[#This Row],[revenue_(before_promo)]]+fact_events[[#This Row],[revenue_(after_promo)]]</f>
        <v>8235</v>
      </c>
      <c r="M1408" s="1">
        <f t="shared" si="150"/>
        <v>-4</v>
      </c>
      <c r="N1408" s="4">
        <f t="shared" si="151"/>
        <v>-7.407407407407407E-2</v>
      </c>
      <c r="O1408" s="1">
        <f t="shared" si="152"/>
        <v>-1485</v>
      </c>
      <c r="P1408" s="5">
        <f t="shared" si="153"/>
        <v>-0.22987616099071206</v>
      </c>
      <c r="Q1408" s="1" t="str">
        <f>VLOOKUP(B1408,dim_stores[#All],2,FALSE)</f>
        <v>Chennai</v>
      </c>
      <c r="R1408" s="1" t="str">
        <f>VLOOKUP(D1408,dim_products[#All],3,FALSE)</f>
        <v>Personal Care</v>
      </c>
      <c r="S1408" s="5"/>
    </row>
    <row r="1409" spans="1:19" x14ac:dyDescent="0.25">
      <c r="A1409" s="1" t="s">
        <v>1392</v>
      </c>
      <c r="B1409" t="s">
        <v>142</v>
      </c>
      <c r="C1409" t="s">
        <v>10</v>
      </c>
      <c r="D1409" t="s">
        <v>51</v>
      </c>
      <c r="E1409">
        <v>370</v>
      </c>
      <c r="F1409" t="s">
        <v>21</v>
      </c>
      <c r="G1409" s="1">
        <f t="shared" si="147"/>
        <v>185</v>
      </c>
      <c r="H1409">
        <v>337</v>
      </c>
      <c r="I1409" s="1">
        <f t="shared" si="148"/>
        <v>124690</v>
      </c>
      <c r="J1409">
        <v>1337</v>
      </c>
      <c r="K1409" s="1">
        <f t="shared" si="149"/>
        <v>247345</v>
      </c>
      <c r="L1409" s="1">
        <f>fact_events[[#This Row],[revenue_(before_promo)]]+fact_events[[#This Row],[revenue_(after_promo)]]</f>
        <v>372035</v>
      </c>
      <c r="M1409" s="1">
        <f t="shared" si="150"/>
        <v>1000</v>
      </c>
      <c r="N1409" s="4">
        <f t="shared" si="151"/>
        <v>2.9673590504451037</v>
      </c>
      <c r="O1409" s="1">
        <f t="shared" si="152"/>
        <v>122655</v>
      </c>
      <c r="P1409" s="5">
        <f t="shared" si="153"/>
        <v>18.986842105263158</v>
      </c>
      <c r="Q1409" s="1" t="str">
        <f>VLOOKUP(B1409,dim_stores[#All],2,FALSE)</f>
        <v>Madurai</v>
      </c>
      <c r="R1409" s="1" t="str">
        <f>VLOOKUP(D1409,dim_products[#All],3,FALSE)</f>
        <v>Grocery &amp; Staples</v>
      </c>
      <c r="S1409" s="5"/>
    </row>
    <row r="1410" spans="1:19" x14ac:dyDescent="0.25">
      <c r="A1410" s="1" t="s">
        <v>1393</v>
      </c>
      <c r="B1410" t="s">
        <v>139</v>
      </c>
      <c r="C1410" t="s">
        <v>15</v>
      </c>
      <c r="D1410" t="s">
        <v>20</v>
      </c>
      <c r="E1410">
        <v>300</v>
      </c>
      <c r="F1410" t="s">
        <v>21</v>
      </c>
      <c r="G1410" s="1">
        <f t="shared" ref="G1410:G1473" si="154">IF(F1410="25% OFF", E1410*(1-0.25),IF(F1410="50% OFF", E1410*(1-0.5),IF(F1410="33% OFF", E1410*(1-0.33),IF(F1410="500 CAshback", E1410-500,IF(F1410="BOGOF", E1410/2,E1410)))))</f>
        <v>150</v>
      </c>
      <c r="H1410">
        <v>36</v>
      </c>
      <c r="I1410" s="1">
        <f t="shared" ref="I1410:I1473" si="155">E1410*H1410</f>
        <v>10800</v>
      </c>
      <c r="J1410">
        <v>108</v>
      </c>
      <c r="K1410" s="1">
        <f t="shared" ref="K1410:K1473" si="156">J1410*G1410</f>
        <v>16200</v>
      </c>
      <c r="L1410" s="1">
        <f>fact_events[[#This Row],[revenue_(before_promo)]]+fact_events[[#This Row],[revenue_(after_promo)]]</f>
        <v>27000</v>
      </c>
      <c r="M1410" s="1">
        <f t="shared" ref="M1410:M1473" si="157">J1410-H1410</f>
        <v>72</v>
      </c>
      <c r="N1410" s="4">
        <f t="shared" ref="N1410:N1473" si="158">M1410/H1410</f>
        <v>2</v>
      </c>
      <c r="O1410" s="1">
        <f t="shared" ref="O1410:O1473" si="159">K1410-I1410</f>
        <v>5400</v>
      </c>
      <c r="P1410" s="5">
        <f t="shared" ref="P1410:P1473" si="160">O1410/6460</f>
        <v>0.83591331269349844</v>
      </c>
      <c r="Q1410" s="1" t="str">
        <f>VLOOKUP(B1410,dim_stores[#All],2,FALSE)</f>
        <v>Visakhapatnam</v>
      </c>
      <c r="R1410" s="1" t="str">
        <f>VLOOKUP(D1410,dim_products[#All],3,FALSE)</f>
        <v>Home Care</v>
      </c>
      <c r="S1410" s="5"/>
    </row>
    <row r="1411" spans="1:19" x14ac:dyDescent="0.25">
      <c r="A1411" s="1" t="s">
        <v>1394</v>
      </c>
      <c r="B1411" t="s">
        <v>161</v>
      </c>
      <c r="C1411" t="s">
        <v>10</v>
      </c>
      <c r="D1411" t="s">
        <v>16</v>
      </c>
      <c r="E1411">
        <v>200</v>
      </c>
      <c r="F1411" t="s">
        <v>21</v>
      </c>
      <c r="G1411" s="1">
        <f t="shared" si="154"/>
        <v>100</v>
      </c>
      <c r="H1411">
        <v>448</v>
      </c>
      <c r="I1411" s="1">
        <f t="shared" si="155"/>
        <v>89600</v>
      </c>
      <c r="J1411">
        <v>1895</v>
      </c>
      <c r="K1411" s="1">
        <f t="shared" si="156"/>
        <v>189500</v>
      </c>
      <c r="L1411" s="1">
        <f>fact_events[[#This Row],[revenue_(before_promo)]]+fact_events[[#This Row],[revenue_(after_promo)]]</f>
        <v>279100</v>
      </c>
      <c r="M1411" s="1">
        <f t="shared" si="157"/>
        <v>1447</v>
      </c>
      <c r="N1411" s="4">
        <f t="shared" si="158"/>
        <v>3.2299107142857144</v>
      </c>
      <c r="O1411" s="1">
        <f t="shared" si="159"/>
        <v>99900</v>
      </c>
      <c r="P1411" s="5">
        <f t="shared" si="160"/>
        <v>15.464396284829721</v>
      </c>
      <c r="Q1411" s="1" t="str">
        <f>VLOOKUP(B1411,dim_stores[#All],2,FALSE)</f>
        <v>Chennai</v>
      </c>
      <c r="R1411" s="1" t="str">
        <f>VLOOKUP(D1411,dim_products[#All],3,FALSE)</f>
        <v>Grocery &amp; Staples</v>
      </c>
      <c r="S1411" s="5"/>
    </row>
    <row r="1412" spans="1:19" x14ac:dyDescent="0.25">
      <c r="A1412" s="1" t="s">
        <v>1395</v>
      </c>
      <c r="B1412" t="s">
        <v>29</v>
      </c>
      <c r="C1412" t="s">
        <v>10</v>
      </c>
      <c r="D1412" t="s">
        <v>38</v>
      </c>
      <c r="E1412">
        <v>1190</v>
      </c>
      <c r="F1412" t="s">
        <v>21</v>
      </c>
      <c r="G1412" s="1">
        <f t="shared" si="154"/>
        <v>595</v>
      </c>
      <c r="H1412">
        <v>39</v>
      </c>
      <c r="I1412" s="1">
        <f t="shared" si="155"/>
        <v>46410</v>
      </c>
      <c r="J1412">
        <v>156</v>
      </c>
      <c r="K1412" s="1">
        <f t="shared" si="156"/>
        <v>92820</v>
      </c>
      <c r="L1412" s="1">
        <f>fact_events[[#This Row],[revenue_(before_promo)]]+fact_events[[#This Row],[revenue_(after_promo)]]</f>
        <v>139230</v>
      </c>
      <c r="M1412" s="1">
        <f t="shared" si="157"/>
        <v>117</v>
      </c>
      <c r="N1412" s="4">
        <f t="shared" si="158"/>
        <v>3</v>
      </c>
      <c r="O1412" s="1">
        <f t="shared" si="159"/>
        <v>46410</v>
      </c>
      <c r="P1412" s="5">
        <f t="shared" si="160"/>
        <v>7.1842105263157894</v>
      </c>
      <c r="Q1412" s="1" t="str">
        <f>VLOOKUP(B1412,dim_stores[#All],2,FALSE)</f>
        <v>Bengaluru</v>
      </c>
      <c r="R1412" s="1" t="str">
        <f>VLOOKUP(D1412,dim_products[#All],3,FALSE)</f>
        <v>Home Care</v>
      </c>
      <c r="S1412" s="5"/>
    </row>
    <row r="1413" spans="1:19" x14ac:dyDescent="0.25">
      <c r="A1413" s="1" t="s">
        <v>1396</v>
      </c>
      <c r="B1413" t="s">
        <v>193</v>
      </c>
      <c r="C1413" t="s">
        <v>15</v>
      </c>
      <c r="D1413" t="s">
        <v>24</v>
      </c>
      <c r="E1413">
        <v>3000</v>
      </c>
      <c r="F1413" t="s">
        <v>25</v>
      </c>
      <c r="G1413" s="1">
        <f t="shared" si="154"/>
        <v>2500</v>
      </c>
      <c r="H1413">
        <v>318</v>
      </c>
      <c r="I1413" s="1">
        <f t="shared" si="155"/>
        <v>954000</v>
      </c>
      <c r="J1413">
        <v>915</v>
      </c>
      <c r="K1413" s="1">
        <f t="shared" si="156"/>
        <v>2287500</v>
      </c>
      <c r="L1413" s="1">
        <f>fact_events[[#This Row],[revenue_(before_promo)]]+fact_events[[#This Row],[revenue_(after_promo)]]</f>
        <v>3241500</v>
      </c>
      <c r="M1413" s="1">
        <f t="shared" si="157"/>
        <v>597</v>
      </c>
      <c r="N1413" s="4">
        <f t="shared" si="158"/>
        <v>1.8773584905660377</v>
      </c>
      <c r="O1413" s="1">
        <f t="shared" si="159"/>
        <v>1333500</v>
      </c>
      <c r="P1413" s="5">
        <f t="shared" si="160"/>
        <v>206.42414860681114</v>
      </c>
      <c r="Q1413" s="1" t="str">
        <f>VLOOKUP(B1413,dim_stores[#All],2,FALSE)</f>
        <v>Bengaluru</v>
      </c>
      <c r="R1413" s="1" t="str">
        <f>VLOOKUP(D1413,dim_products[#All],3,FALSE)</f>
        <v>Combo1</v>
      </c>
      <c r="S1413" s="5"/>
    </row>
    <row r="1414" spans="1:19" x14ac:dyDescent="0.25">
      <c r="A1414" s="1" t="s">
        <v>1397</v>
      </c>
      <c r="B1414" t="s">
        <v>29</v>
      </c>
      <c r="C1414" t="s">
        <v>15</v>
      </c>
      <c r="D1414" t="s">
        <v>53</v>
      </c>
      <c r="E1414">
        <v>860</v>
      </c>
      <c r="F1414" t="s">
        <v>54</v>
      </c>
      <c r="G1414" s="1">
        <f t="shared" si="154"/>
        <v>576.19999999999993</v>
      </c>
      <c r="H1414">
        <v>357</v>
      </c>
      <c r="I1414" s="1">
        <f t="shared" si="155"/>
        <v>307020</v>
      </c>
      <c r="J1414">
        <v>549</v>
      </c>
      <c r="K1414" s="1">
        <f t="shared" si="156"/>
        <v>316333.8</v>
      </c>
      <c r="L1414" s="1">
        <f>fact_events[[#This Row],[revenue_(before_promo)]]+fact_events[[#This Row],[revenue_(after_promo)]]</f>
        <v>623353.80000000005</v>
      </c>
      <c r="M1414" s="1">
        <f t="shared" si="157"/>
        <v>192</v>
      </c>
      <c r="N1414" s="4">
        <f t="shared" si="158"/>
        <v>0.53781512605042014</v>
      </c>
      <c r="O1414" s="1">
        <f t="shared" si="159"/>
        <v>9313.7999999999884</v>
      </c>
      <c r="P1414" s="5">
        <f t="shared" si="160"/>
        <v>1.4417647058823511</v>
      </c>
      <c r="Q1414" s="1" t="str">
        <f>VLOOKUP(B1414,dim_stores[#All],2,FALSE)</f>
        <v>Bengaluru</v>
      </c>
      <c r="R1414" s="1" t="str">
        <f>VLOOKUP(D1414,dim_products[#All],3,FALSE)</f>
        <v>Grocery &amp; Staples</v>
      </c>
      <c r="S1414" s="5"/>
    </row>
    <row r="1415" spans="1:19" x14ac:dyDescent="0.25">
      <c r="A1415" s="1" t="s">
        <v>1398</v>
      </c>
      <c r="B1415" t="s">
        <v>207</v>
      </c>
      <c r="C1415" t="s">
        <v>15</v>
      </c>
      <c r="D1415" t="s">
        <v>20</v>
      </c>
      <c r="E1415">
        <v>300</v>
      </c>
      <c r="F1415" t="s">
        <v>21</v>
      </c>
      <c r="G1415" s="1">
        <f t="shared" si="154"/>
        <v>150</v>
      </c>
      <c r="H1415">
        <v>52</v>
      </c>
      <c r="I1415" s="1">
        <f t="shared" si="155"/>
        <v>15600</v>
      </c>
      <c r="J1415">
        <v>173</v>
      </c>
      <c r="K1415" s="1">
        <f t="shared" si="156"/>
        <v>25950</v>
      </c>
      <c r="L1415" s="1">
        <f>fact_events[[#This Row],[revenue_(before_promo)]]+fact_events[[#This Row],[revenue_(after_promo)]]</f>
        <v>41550</v>
      </c>
      <c r="M1415" s="1">
        <f t="shared" si="157"/>
        <v>121</v>
      </c>
      <c r="N1415" s="4">
        <f t="shared" si="158"/>
        <v>2.3269230769230771</v>
      </c>
      <c r="O1415" s="1">
        <f t="shared" si="159"/>
        <v>10350</v>
      </c>
      <c r="P1415" s="5">
        <f t="shared" si="160"/>
        <v>1.6021671826625388</v>
      </c>
      <c r="Q1415" s="1" t="str">
        <f>VLOOKUP(B1415,dim_stores[#All],2,FALSE)</f>
        <v>Hyderabad</v>
      </c>
      <c r="R1415" s="1" t="str">
        <f>VLOOKUP(D1415,dim_products[#All],3,FALSE)</f>
        <v>Home Care</v>
      </c>
      <c r="S1415" s="5"/>
    </row>
    <row r="1416" spans="1:19" x14ac:dyDescent="0.25">
      <c r="A1416" s="1" t="s">
        <v>1399</v>
      </c>
      <c r="B1416" t="s">
        <v>40</v>
      </c>
      <c r="C1416" t="s">
        <v>15</v>
      </c>
      <c r="D1416" t="s">
        <v>48</v>
      </c>
      <c r="E1416">
        <v>62</v>
      </c>
      <c r="F1416" t="s">
        <v>12</v>
      </c>
      <c r="G1416" s="1">
        <f t="shared" si="154"/>
        <v>31</v>
      </c>
      <c r="H1416">
        <v>71</v>
      </c>
      <c r="I1416" s="1">
        <f t="shared" si="155"/>
        <v>4402</v>
      </c>
      <c r="J1416">
        <v>80</v>
      </c>
      <c r="K1416" s="1">
        <f t="shared" si="156"/>
        <v>2480</v>
      </c>
      <c r="L1416" s="1">
        <f>fact_events[[#This Row],[revenue_(before_promo)]]+fact_events[[#This Row],[revenue_(after_promo)]]</f>
        <v>6882</v>
      </c>
      <c r="M1416" s="1">
        <f t="shared" si="157"/>
        <v>9</v>
      </c>
      <c r="N1416" s="4">
        <f t="shared" si="158"/>
        <v>0.12676056338028169</v>
      </c>
      <c r="O1416" s="1">
        <f t="shared" si="159"/>
        <v>-1922</v>
      </c>
      <c r="P1416" s="5">
        <f t="shared" si="160"/>
        <v>-0.29752321981424151</v>
      </c>
      <c r="Q1416" s="1" t="str">
        <f>VLOOKUP(B1416,dim_stores[#All],2,FALSE)</f>
        <v>Madurai</v>
      </c>
      <c r="R1416" s="1" t="str">
        <f>VLOOKUP(D1416,dim_products[#All],3,FALSE)</f>
        <v>Personal Care</v>
      </c>
      <c r="S1416" s="5"/>
    </row>
    <row r="1417" spans="1:19" x14ac:dyDescent="0.25">
      <c r="A1417" s="1" t="s">
        <v>1400</v>
      </c>
      <c r="B1417" t="s">
        <v>117</v>
      </c>
      <c r="C1417" t="s">
        <v>10</v>
      </c>
      <c r="D1417" t="s">
        <v>20</v>
      </c>
      <c r="E1417">
        <v>300</v>
      </c>
      <c r="F1417" t="s">
        <v>21</v>
      </c>
      <c r="G1417" s="1">
        <f t="shared" si="154"/>
        <v>150</v>
      </c>
      <c r="H1417">
        <v>30</v>
      </c>
      <c r="I1417" s="1">
        <f t="shared" si="155"/>
        <v>9000</v>
      </c>
      <c r="J1417">
        <v>120</v>
      </c>
      <c r="K1417" s="1">
        <f t="shared" si="156"/>
        <v>18000</v>
      </c>
      <c r="L1417" s="1">
        <f>fact_events[[#This Row],[revenue_(before_promo)]]+fact_events[[#This Row],[revenue_(after_promo)]]</f>
        <v>27000</v>
      </c>
      <c r="M1417" s="1">
        <f t="shared" si="157"/>
        <v>90</v>
      </c>
      <c r="N1417" s="4">
        <f t="shared" si="158"/>
        <v>3</v>
      </c>
      <c r="O1417" s="1">
        <f t="shared" si="159"/>
        <v>9000</v>
      </c>
      <c r="P1417" s="5">
        <f t="shared" si="160"/>
        <v>1.3931888544891642</v>
      </c>
      <c r="Q1417" s="1" t="str">
        <f>VLOOKUP(B1417,dim_stores[#All],2,FALSE)</f>
        <v>Mangalore</v>
      </c>
      <c r="R1417" s="1" t="str">
        <f>VLOOKUP(D1417,dim_products[#All],3,FALSE)</f>
        <v>Home Care</v>
      </c>
      <c r="S1417" s="5"/>
    </row>
    <row r="1418" spans="1:19" x14ac:dyDescent="0.25">
      <c r="A1418" s="1" t="s">
        <v>1401</v>
      </c>
      <c r="B1418" t="s">
        <v>23</v>
      </c>
      <c r="C1418" t="s">
        <v>15</v>
      </c>
      <c r="D1418" t="s">
        <v>11</v>
      </c>
      <c r="E1418">
        <v>190</v>
      </c>
      <c r="F1418" t="s">
        <v>12</v>
      </c>
      <c r="G1418" s="1">
        <f t="shared" si="154"/>
        <v>95</v>
      </c>
      <c r="H1418">
        <v>61</v>
      </c>
      <c r="I1418" s="1">
        <f t="shared" si="155"/>
        <v>11590</v>
      </c>
      <c r="J1418">
        <v>65</v>
      </c>
      <c r="K1418" s="1">
        <f t="shared" si="156"/>
        <v>6175</v>
      </c>
      <c r="L1418" s="1">
        <f>fact_events[[#This Row],[revenue_(before_promo)]]+fact_events[[#This Row],[revenue_(after_promo)]]</f>
        <v>17765</v>
      </c>
      <c r="M1418" s="1">
        <f t="shared" si="157"/>
        <v>4</v>
      </c>
      <c r="N1418" s="4">
        <f t="shared" si="158"/>
        <v>6.5573770491803282E-2</v>
      </c>
      <c r="O1418" s="1">
        <f t="shared" si="159"/>
        <v>-5415</v>
      </c>
      <c r="P1418" s="5">
        <f t="shared" si="160"/>
        <v>-0.83823529411764708</v>
      </c>
      <c r="Q1418" s="1" t="str">
        <f>VLOOKUP(B1418,dim_stores[#All],2,FALSE)</f>
        <v>Coimbatore</v>
      </c>
      <c r="R1418" s="1" t="str">
        <f>VLOOKUP(D1418,dim_products[#All],3,FALSE)</f>
        <v>Personal Care</v>
      </c>
      <c r="S1418" s="5"/>
    </row>
    <row r="1419" spans="1:19" x14ac:dyDescent="0.25">
      <c r="A1419" s="1" t="s">
        <v>1402</v>
      </c>
      <c r="B1419" t="s">
        <v>29</v>
      </c>
      <c r="C1419" t="s">
        <v>10</v>
      </c>
      <c r="D1419" t="s">
        <v>85</v>
      </c>
      <c r="E1419">
        <v>90</v>
      </c>
      <c r="F1419" t="s">
        <v>17</v>
      </c>
      <c r="G1419" s="1">
        <f t="shared" si="154"/>
        <v>67.5</v>
      </c>
      <c r="H1419">
        <v>66</v>
      </c>
      <c r="I1419" s="1">
        <f t="shared" si="155"/>
        <v>5940</v>
      </c>
      <c r="J1419">
        <v>56</v>
      </c>
      <c r="K1419" s="1">
        <f t="shared" si="156"/>
        <v>3780</v>
      </c>
      <c r="L1419" s="1">
        <f>fact_events[[#This Row],[revenue_(before_promo)]]+fact_events[[#This Row],[revenue_(after_promo)]]</f>
        <v>9720</v>
      </c>
      <c r="M1419" s="1">
        <f t="shared" si="157"/>
        <v>-10</v>
      </c>
      <c r="N1419" s="4">
        <f t="shared" si="158"/>
        <v>-0.15151515151515152</v>
      </c>
      <c r="O1419" s="1">
        <f t="shared" si="159"/>
        <v>-2160</v>
      </c>
      <c r="P1419" s="5">
        <f t="shared" si="160"/>
        <v>-0.33436532507739936</v>
      </c>
      <c r="Q1419" s="1" t="str">
        <f>VLOOKUP(B1419,dim_stores[#All],2,FALSE)</f>
        <v>Bengaluru</v>
      </c>
      <c r="R1419" s="1" t="str">
        <f>VLOOKUP(D1419,dim_products[#All],3,FALSE)</f>
        <v>Personal Care</v>
      </c>
      <c r="S1419" s="5"/>
    </row>
    <row r="1420" spans="1:19" x14ac:dyDescent="0.25">
      <c r="A1420" s="1" t="s">
        <v>1403</v>
      </c>
      <c r="B1420" t="s">
        <v>84</v>
      </c>
      <c r="C1420" t="s">
        <v>10</v>
      </c>
      <c r="D1420" t="s">
        <v>48</v>
      </c>
      <c r="E1420">
        <v>62</v>
      </c>
      <c r="F1420" t="s">
        <v>12</v>
      </c>
      <c r="G1420" s="1">
        <f t="shared" si="154"/>
        <v>31</v>
      </c>
      <c r="H1420">
        <v>45</v>
      </c>
      <c r="I1420" s="1">
        <f t="shared" si="155"/>
        <v>2790</v>
      </c>
      <c r="J1420">
        <v>71</v>
      </c>
      <c r="K1420" s="1">
        <f t="shared" si="156"/>
        <v>2201</v>
      </c>
      <c r="L1420" s="1">
        <f>fact_events[[#This Row],[revenue_(before_promo)]]+fact_events[[#This Row],[revenue_(after_promo)]]</f>
        <v>4991</v>
      </c>
      <c r="M1420" s="1">
        <f t="shared" si="157"/>
        <v>26</v>
      </c>
      <c r="N1420" s="4">
        <f t="shared" si="158"/>
        <v>0.57777777777777772</v>
      </c>
      <c r="O1420" s="1">
        <f t="shared" si="159"/>
        <v>-589</v>
      </c>
      <c r="P1420" s="5">
        <f t="shared" si="160"/>
        <v>-9.1176470588235289E-2</v>
      </c>
      <c r="Q1420" s="1" t="str">
        <f>VLOOKUP(B1420,dim_stores[#All],2,FALSE)</f>
        <v>Mysuru</v>
      </c>
      <c r="R1420" s="1" t="str">
        <f>VLOOKUP(D1420,dim_products[#All],3,FALSE)</f>
        <v>Personal Care</v>
      </c>
      <c r="S1420" s="5"/>
    </row>
    <row r="1421" spans="1:19" x14ac:dyDescent="0.25">
      <c r="A1421" s="1" t="s">
        <v>1404</v>
      </c>
      <c r="B1421" t="s">
        <v>137</v>
      </c>
      <c r="C1421" t="s">
        <v>15</v>
      </c>
      <c r="D1421" t="s">
        <v>16</v>
      </c>
      <c r="E1421">
        <v>156</v>
      </c>
      <c r="F1421" t="s">
        <v>17</v>
      </c>
      <c r="G1421" s="1">
        <f t="shared" si="154"/>
        <v>117</v>
      </c>
      <c r="H1421">
        <v>204</v>
      </c>
      <c r="I1421" s="1">
        <f t="shared" si="155"/>
        <v>31824</v>
      </c>
      <c r="J1421">
        <v>175</v>
      </c>
      <c r="K1421" s="1">
        <f t="shared" si="156"/>
        <v>20475</v>
      </c>
      <c r="L1421" s="1">
        <f>fact_events[[#This Row],[revenue_(before_promo)]]+fact_events[[#This Row],[revenue_(after_promo)]]</f>
        <v>52299</v>
      </c>
      <c r="M1421" s="1">
        <f t="shared" si="157"/>
        <v>-29</v>
      </c>
      <c r="N1421" s="4">
        <f t="shared" si="158"/>
        <v>-0.14215686274509803</v>
      </c>
      <c r="O1421" s="1">
        <f t="shared" si="159"/>
        <v>-11349</v>
      </c>
      <c r="P1421" s="5">
        <f t="shared" si="160"/>
        <v>-1.7568111455108359</v>
      </c>
      <c r="Q1421" s="1" t="str">
        <f>VLOOKUP(B1421,dim_stores[#All],2,FALSE)</f>
        <v>Mangalore</v>
      </c>
      <c r="R1421" s="1" t="str">
        <f>VLOOKUP(D1421,dim_products[#All],3,FALSE)</f>
        <v>Grocery &amp; Staples</v>
      </c>
      <c r="S1421" s="5"/>
    </row>
    <row r="1422" spans="1:19" x14ac:dyDescent="0.25">
      <c r="A1422" s="1" t="s">
        <v>1405</v>
      </c>
      <c r="B1422" t="s">
        <v>31</v>
      </c>
      <c r="C1422" t="s">
        <v>10</v>
      </c>
      <c r="D1422" t="s">
        <v>85</v>
      </c>
      <c r="E1422">
        <v>90</v>
      </c>
      <c r="F1422" t="s">
        <v>17</v>
      </c>
      <c r="G1422" s="1">
        <f t="shared" si="154"/>
        <v>67.5</v>
      </c>
      <c r="H1422">
        <v>43</v>
      </c>
      <c r="I1422" s="1">
        <f t="shared" si="155"/>
        <v>3870</v>
      </c>
      <c r="J1422">
        <v>35</v>
      </c>
      <c r="K1422" s="1">
        <f t="shared" si="156"/>
        <v>2362.5</v>
      </c>
      <c r="L1422" s="1">
        <f>fact_events[[#This Row],[revenue_(before_promo)]]+fact_events[[#This Row],[revenue_(after_promo)]]</f>
        <v>6232.5</v>
      </c>
      <c r="M1422" s="1">
        <f t="shared" si="157"/>
        <v>-8</v>
      </c>
      <c r="N1422" s="4">
        <f t="shared" si="158"/>
        <v>-0.18604651162790697</v>
      </c>
      <c r="O1422" s="1">
        <f t="shared" si="159"/>
        <v>-1507.5</v>
      </c>
      <c r="P1422" s="5">
        <f t="shared" si="160"/>
        <v>-0.23335913312693499</v>
      </c>
      <c r="Q1422" s="1" t="str">
        <f>VLOOKUP(B1422,dim_stores[#All],2,FALSE)</f>
        <v>Visakhapatnam</v>
      </c>
      <c r="R1422" s="1" t="str">
        <f>VLOOKUP(D1422,dim_products[#All],3,FALSE)</f>
        <v>Personal Care</v>
      </c>
      <c r="S1422" s="5"/>
    </row>
    <row r="1423" spans="1:19" x14ac:dyDescent="0.25">
      <c r="A1423" s="1" t="s">
        <v>1406</v>
      </c>
      <c r="B1423" t="s">
        <v>115</v>
      </c>
      <c r="C1423" t="s">
        <v>15</v>
      </c>
      <c r="D1423" t="s">
        <v>53</v>
      </c>
      <c r="E1423">
        <v>860</v>
      </c>
      <c r="F1423" t="s">
        <v>54</v>
      </c>
      <c r="G1423" s="1">
        <f t="shared" si="154"/>
        <v>576.19999999999993</v>
      </c>
      <c r="H1423">
        <v>337</v>
      </c>
      <c r="I1423" s="1">
        <f t="shared" si="155"/>
        <v>289820</v>
      </c>
      <c r="J1423">
        <v>488</v>
      </c>
      <c r="K1423" s="1">
        <f t="shared" si="156"/>
        <v>281185.59999999998</v>
      </c>
      <c r="L1423" s="1">
        <f>fact_events[[#This Row],[revenue_(before_promo)]]+fact_events[[#This Row],[revenue_(after_promo)]]</f>
        <v>571005.6</v>
      </c>
      <c r="M1423" s="1">
        <f t="shared" si="157"/>
        <v>151</v>
      </c>
      <c r="N1423" s="4">
        <f t="shared" si="158"/>
        <v>0.44807121661721067</v>
      </c>
      <c r="O1423" s="1">
        <f t="shared" si="159"/>
        <v>-8634.4000000000233</v>
      </c>
      <c r="P1423" s="5">
        <f t="shared" si="160"/>
        <v>-1.3365944272445855</v>
      </c>
      <c r="Q1423" s="1" t="str">
        <f>VLOOKUP(B1423,dim_stores[#All],2,FALSE)</f>
        <v>Bengaluru</v>
      </c>
      <c r="R1423" s="1" t="str">
        <f>VLOOKUP(D1423,dim_products[#All],3,FALSE)</f>
        <v>Grocery &amp; Staples</v>
      </c>
      <c r="S1423" s="5"/>
    </row>
    <row r="1424" spans="1:19" x14ac:dyDescent="0.25">
      <c r="A1424" s="1" t="s">
        <v>1407</v>
      </c>
      <c r="B1424" t="s">
        <v>117</v>
      </c>
      <c r="C1424" t="s">
        <v>10</v>
      </c>
      <c r="D1424" t="s">
        <v>32</v>
      </c>
      <c r="E1424">
        <v>50</v>
      </c>
      <c r="F1424" t="s">
        <v>17</v>
      </c>
      <c r="G1424" s="1">
        <f t="shared" si="154"/>
        <v>37.5</v>
      </c>
      <c r="H1424">
        <v>13</v>
      </c>
      <c r="I1424" s="1">
        <f t="shared" si="155"/>
        <v>650</v>
      </c>
      <c r="J1424">
        <v>10</v>
      </c>
      <c r="K1424" s="1">
        <f t="shared" si="156"/>
        <v>375</v>
      </c>
      <c r="L1424" s="1">
        <f>fact_events[[#This Row],[revenue_(before_promo)]]+fact_events[[#This Row],[revenue_(after_promo)]]</f>
        <v>1025</v>
      </c>
      <c r="M1424" s="1">
        <f t="shared" si="157"/>
        <v>-3</v>
      </c>
      <c r="N1424" s="4">
        <f t="shared" si="158"/>
        <v>-0.23076923076923078</v>
      </c>
      <c r="O1424" s="1">
        <f t="shared" si="159"/>
        <v>-275</v>
      </c>
      <c r="P1424" s="5">
        <f t="shared" si="160"/>
        <v>-4.2569659442724457E-2</v>
      </c>
      <c r="Q1424" s="1" t="str">
        <f>VLOOKUP(B1424,dim_stores[#All],2,FALSE)</f>
        <v>Mangalore</v>
      </c>
      <c r="R1424" s="1" t="str">
        <f>VLOOKUP(D1424,dim_products[#All],3,FALSE)</f>
        <v>Personal Care</v>
      </c>
      <c r="S1424" s="5"/>
    </row>
    <row r="1425" spans="1:19" x14ac:dyDescent="0.25">
      <c r="A1425" s="1" t="s">
        <v>1408</v>
      </c>
      <c r="B1425" t="s">
        <v>119</v>
      </c>
      <c r="C1425" t="s">
        <v>10</v>
      </c>
      <c r="D1425" t="s">
        <v>35</v>
      </c>
      <c r="E1425">
        <v>350</v>
      </c>
      <c r="F1425" t="s">
        <v>21</v>
      </c>
      <c r="G1425" s="1">
        <f t="shared" si="154"/>
        <v>175</v>
      </c>
      <c r="H1425">
        <v>122</v>
      </c>
      <c r="I1425" s="1">
        <f t="shared" si="155"/>
        <v>42700</v>
      </c>
      <c r="J1425">
        <v>529</v>
      </c>
      <c r="K1425" s="1">
        <f t="shared" si="156"/>
        <v>92575</v>
      </c>
      <c r="L1425" s="1">
        <f>fact_events[[#This Row],[revenue_(before_promo)]]+fact_events[[#This Row],[revenue_(after_promo)]]</f>
        <v>135275</v>
      </c>
      <c r="M1425" s="1">
        <f t="shared" si="157"/>
        <v>407</v>
      </c>
      <c r="N1425" s="4">
        <f t="shared" si="158"/>
        <v>3.3360655737704916</v>
      </c>
      <c r="O1425" s="1">
        <f t="shared" si="159"/>
        <v>49875</v>
      </c>
      <c r="P1425" s="5">
        <f t="shared" si="160"/>
        <v>7.7205882352941178</v>
      </c>
      <c r="Q1425" s="1" t="str">
        <f>VLOOKUP(B1425,dim_stores[#All],2,FALSE)</f>
        <v>Chennai</v>
      </c>
      <c r="R1425" s="1" t="str">
        <f>VLOOKUP(D1425,dim_products[#All],3,FALSE)</f>
        <v>Home Appliances</v>
      </c>
      <c r="S1425" s="5"/>
    </row>
    <row r="1426" spans="1:19" x14ac:dyDescent="0.25">
      <c r="A1426" s="1" t="s">
        <v>1409</v>
      </c>
      <c r="B1426" t="s">
        <v>193</v>
      </c>
      <c r="C1426" t="s">
        <v>15</v>
      </c>
      <c r="D1426" t="s">
        <v>51</v>
      </c>
      <c r="E1426">
        <v>290</v>
      </c>
      <c r="F1426" t="s">
        <v>17</v>
      </c>
      <c r="G1426" s="1">
        <f t="shared" si="154"/>
        <v>217.5</v>
      </c>
      <c r="H1426">
        <v>350</v>
      </c>
      <c r="I1426" s="1">
        <f t="shared" si="155"/>
        <v>101500</v>
      </c>
      <c r="J1426">
        <v>304</v>
      </c>
      <c r="K1426" s="1">
        <f t="shared" si="156"/>
        <v>66120</v>
      </c>
      <c r="L1426" s="1">
        <f>fact_events[[#This Row],[revenue_(before_promo)]]+fact_events[[#This Row],[revenue_(after_promo)]]</f>
        <v>167620</v>
      </c>
      <c r="M1426" s="1">
        <f t="shared" si="157"/>
        <v>-46</v>
      </c>
      <c r="N1426" s="4">
        <f t="shared" si="158"/>
        <v>-0.13142857142857142</v>
      </c>
      <c r="O1426" s="1">
        <f t="shared" si="159"/>
        <v>-35380</v>
      </c>
      <c r="P1426" s="5">
        <f t="shared" si="160"/>
        <v>-5.4767801857585141</v>
      </c>
      <c r="Q1426" s="1" t="str">
        <f>VLOOKUP(B1426,dim_stores[#All],2,FALSE)</f>
        <v>Bengaluru</v>
      </c>
      <c r="R1426" s="1" t="str">
        <f>VLOOKUP(D1426,dim_products[#All],3,FALSE)</f>
        <v>Grocery &amp; Staples</v>
      </c>
      <c r="S1426" s="5"/>
    </row>
    <row r="1427" spans="1:19" x14ac:dyDescent="0.25">
      <c r="A1427" s="1" t="s">
        <v>1410</v>
      </c>
      <c r="B1427" t="s">
        <v>81</v>
      </c>
      <c r="C1427" t="s">
        <v>10</v>
      </c>
      <c r="D1427" t="s">
        <v>20</v>
      </c>
      <c r="E1427">
        <v>300</v>
      </c>
      <c r="F1427" t="s">
        <v>21</v>
      </c>
      <c r="G1427" s="1">
        <f t="shared" si="154"/>
        <v>150</v>
      </c>
      <c r="H1427">
        <v>31</v>
      </c>
      <c r="I1427" s="1">
        <f t="shared" si="155"/>
        <v>9300</v>
      </c>
      <c r="J1427">
        <v>130</v>
      </c>
      <c r="K1427" s="1">
        <f t="shared" si="156"/>
        <v>19500</v>
      </c>
      <c r="L1427" s="1">
        <f>fact_events[[#This Row],[revenue_(before_promo)]]+fact_events[[#This Row],[revenue_(after_promo)]]</f>
        <v>28800</v>
      </c>
      <c r="M1427" s="1">
        <f t="shared" si="157"/>
        <v>99</v>
      </c>
      <c r="N1427" s="4">
        <f t="shared" si="158"/>
        <v>3.193548387096774</v>
      </c>
      <c r="O1427" s="1">
        <f t="shared" si="159"/>
        <v>10200</v>
      </c>
      <c r="P1427" s="5">
        <f t="shared" si="160"/>
        <v>1.5789473684210527</v>
      </c>
      <c r="Q1427" s="1" t="str">
        <f>VLOOKUP(B1427,dim_stores[#All],2,FALSE)</f>
        <v>Madurai</v>
      </c>
      <c r="R1427" s="1" t="str">
        <f>VLOOKUP(D1427,dim_products[#All],3,FALSE)</f>
        <v>Home Care</v>
      </c>
      <c r="S1427" s="5"/>
    </row>
    <row r="1428" spans="1:19" x14ac:dyDescent="0.25">
      <c r="A1428" s="1" t="s">
        <v>1411</v>
      </c>
      <c r="B1428" t="s">
        <v>190</v>
      </c>
      <c r="C1428" t="s">
        <v>15</v>
      </c>
      <c r="D1428" t="s">
        <v>38</v>
      </c>
      <c r="E1428">
        <v>1190</v>
      </c>
      <c r="F1428" t="s">
        <v>21</v>
      </c>
      <c r="G1428" s="1">
        <f t="shared" si="154"/>
        <v>595</v>
      </c>
      <c r="H1428">
        <v>42</v>
      </c>
      <c r="I1428" s="1">
        <f t="shared" si="155"/>
        <v>49980</v>
      </c>
      <c r="J1428">
        <v>145</v>
      </c>
      <c r="K1428" s="1">
        <f t="shared" si="156"/>
        <v>86275</v>
      </c>
      <c r="L1428" s="1">
        <f>fact_events[[#This Row],[revenue_(before_promo)]]+fact_events[[#This Row],[revenue_(after_promo)]]</f>
        <v>136255</v>
      </c>
      <c r="M1428" s="1">
        <f t="shared" si="157"/>
        <v>103</v>
      </c>
      <c r="N1428" s="4">
        <f t="shared" si="158"/>
        <v>2.4523809523809526</v>
      </c>
      <c r="O1428" s="1">
        <f t="shared" si="159"/>
        <v>36295</v>
      </c>
      <c r="P1428" s="5">
        <f t="shared" si="160"/>
        <v>5.6184210526315788</v>
      </c>
      <c r="Q1428" s="1" t="str">
        <f>VLOOKUP(B1428,dim_stores[#All],2,FALSE)</f>
        <v>Visakhapatnam</v>
      </c>
      <c r="R1428" s="1" t="str">
        <f>VLOOKUP(D1428,dim_products[#All],3,FALSE)</f>
        <v>Home Care</v>
      </c>
      <c r="S1428" s="5"/>
    </row>
    <row r="1429" spans="1:19" x14ac:dyDescent="0.25">
      <c r="A1429" s="1" t="s">
        <v>1412</v>
      </c>
      <c r="B1429" t="s">
        <v>40</v>
      </c>
      <c r="C1429" t="s">
        <v>10</v>
      </c>
      <c r="D1429" t="s">
        <v>20</v>
      </c>
      <c r="E1429">
        <v>300</v>
      </c>
      <c r="F1429" t="s">
        <v>21</v>
      </c>
      <c r="G1429" s="1">
        <f t="shared" si="154"/>
        <v>150</v>
      </c>
      <c r="H1429">
        <v>33</v>
      </c>
      <c r="I1429" s="1">
        <f t="shared" si="155"/>
        <v>9900</v>
      </c>
      <c r="J1429">
        <v>128</v>
      </c>
      <c r="K1429" s="1">
        <f t="shared" si="156"/>
        <v>19200</v>
      </c>
      <c r="L1429" s="1">
        <f>fact_events[[#This Row],[revenue_(before_promo)]]+fact_events[[#This Row],[revenue_(after_promo)]]</f>
        <v>29100</v>
      </c>
      <c r="M1429" s="1">
        <f t="shared" si="157"/>
        <v>95</v>
      </c>
      <c r="N1429" s="4">
        <f t="shared" si="158"/>
        <v>2.8787878787878789</v>
      </c>
      <c r="O1429" s="1">
        <f t="shared" si="159"/>
        <v>9300</v>
      </c>
      <c r="P1429" s="5">
        <f t="shared" si="160"/>
        <v>1.4396284829721362</v>
      </c>
      <c r="Q1429" s="1" t="str">
        <f>VLOOKUP(B1429,dim_stores[#All],2,FALSE)</f>
        <v>Madurai</v>
      </c>
      <c r="R1429" s="1" t="str">
        <f>VLOOKUP(D1429,dim_products[#All],3,FALSE)</f>
        <v>Home Care</v>
      </c>
      <c r="S1429" s="5"/>
    </row>
    <row r="1430" spans="1:19" x14ac:dyDescent="0.25">
      <c r="A1430" s="1" t="s">
        <v>1413</v>
      </c>
      <c r="B1430" t="s">
        <v>52</v>
      </c>
      <c r="C1430" t="s">
        <v>10</v>
      </c>
      <c r="D1430" t="s">
        <v>32</v>
      </c>
      <c r="E1430">
        <v>50</v>
      </c>
      <c r="F1430" t="s">
        <v>17</v>
      </c>
      <c r="G1430" s="1">
        <f t="shared" si="154"/>
        <v>37.5</v>
      </c>
      <c r="H1430">
        <v>21</v>
      </c>
      <c r="I1430" s="1">
        <f t="shared" si="155"/>
        <v>1050</v>
      </c>
      <c r="J1430">
        <v>15</v>
      </c>
      <c r="K1430" s="1">
        <f t="shared" si="156"/>
        <v>562.5</v>
      </c>
      <c r="L1430" s="1">
        <f>fact_events[[#This Row],[revenue_(before_promo)]]+fact_events[[#This Row],[revenue_(after_promo)]]</f>
        <v>1612.5</v>
      </c>
      <c r="M1430" s="1">
        <f t="shared" si="157"/>
        <v>-6</v>
      </c>
      <c r="N1430" s="4">
        <f t="shared" si="158"/>
        <v>-0.2857142857142857</v>
      </c>
      <c r="O1430" s="1">
        <f t="shared" si="159"/>
        <v>-487.5</v>
      </c>
      <c r="P1430" s="5">
        <f t="shared" si="160"/>
        <v>-7.5464396284829718E-2</v>
      </c>
      <c r="Q1430" s="1" t="str">
        <f>VLOOKUP(B1430,dim_stores[#All],2,FALSE)</f>
        <v>Visakhapatnam</v>
      </c>
      <c r="R1430" s="1" t="str">
        <f>VLOOKUP(D1430,dim_products[#All],3,FALSE)</f>
        <v>Personal Care</v>
      </c>
      <c r="S1430" s="5"/>
    </row>
    <row r="1431" spans="1:19" x14ac:dyDescent="0.25">
      <c r="A1431" s="1" t="s">
        <v>1414</v>
      </c>
      <c r="B1431" t="s">
        <v>99</v>
      </c>
      <c r="C1431" t="s">
        <v>10</v>
      </c>
      <c r="D1431" t="s">
        <v>51</v>
      </c>
      <c r="E1431">
        <v>370</v>
      </c>
      <c r="F1431" t="s">
        <v>21</v>
      </c>
      <c r="G1431" s="1">
        <f t="shared" si="154"/>
        <v>185</v>
      </c>
      <c r="H1431">
        <v>364</v>
      </c>
      <c r="I1431" s="1">
        <f t="shared" si="155"/>
        <v>134680</v>
      </c>
      <c r="J1431">
        <v>1434</v>
      </c>
      <c r="K1431" s="1">
        <f t="shared" si="156"/>
        <v>265290</v>
      </c>
      <c r="L1431" s="1">
        <f>fact_events[[#This Row],[revenue_(before_promo)]]+fact_events[[#This Row],[revenue_(after_promo)]]</f>
        <v>399970</v>
      </c>
      <c r="M1431" s="1">
        <f t="shared" si="157"/>
        <v>1070</v>
      </c>
      <c r="N1431" s="4">
        <f t="shared" si="158"/>
        <v>2.9395604395604398</v>
      </c>
      <c r="O1431" s="1">
        <f t="shared" si="159"/>
        <v>130610</v>
      </c>
      <c r="P1431" s="5">
        <f t="shared" si="160"/>
        <v>20.21826625386997</v>
      </c>
      <c r="Q1431" s="1" t="str">
        <f>VLOOKUP(B1431,dim_stores[#All],2,FALSE)</f>
        <v>Coimbatore</v>
      </c>
      <c r="R1431" s="1" t="str">
        <f>VLOOKUP(D1431,dim_products[#All],3,FALSE)</f>
        <v>Grocery &amp; Staples</v>
      </c>
      <c r="S1431" s="5"/>
    </row>
    <row r="1432" spans="1:19" x14ac:dyDescent="0.25">
      <c r="A1432" s="1" t="s">
        <v>1415</v>
      </c>
      <c r="B1432" t="s">
        <v>142</v>
      </c>
      <c r="C1432" t="s">
        <v>10</v>
      </c>
      <c r="D1432" t="s">
        <v>43</v>
      </c>
      <c r="E1432">
        <v>415</v>
      </c>
      <c r="F1432" t="s">
        <v>17</v>
      </c>
      <c r="G1432" s="1">
        <f t="shared" si="154"/>
        <v>311.25</v>
      </c>
      <c r="H1432">
        <v>21</v>
      </c>
      <c r="I1432" s="1">
        <f t="shared" si="155"/>
        <v>8715</v>
      </c>
      <c r="J1432">
        <v>17</v>
      </c>
      <c r="K1432" s="1">
        <f t="shared" si="156"/>
        <v>5291.25</v>
      </c>
      <c r="L1432" s="1">
        <f>fact_events[[#This Row],[revenue_(before_promo)]]+fact_events[[#This Row],[revenue_(after_promo)]]</f>
        <v>14006.25</v>
      </c>
      <c r="M1432" s="1">
        <f t="shared" si="157"/>
        <v>-4</v>
      </c>
      <c r="N1432" s="4">
        <f t="shared" si="158"/>
        <v>-0.19047619047619047</v>
      </c>
      <c r="O1432" s="1">
        <f t="shared" si="159"/>
        <v>-3423.75</v>
      </c>
      <c r="P1432" s="5">
        <f t="shared" si="160"/>
        <v>-0.52999226006191946</v>
      </c>
      <c r="Q1432" s="1" t="str">
        <f>VLOOKUP(B1432,dim_stores[#All],2,FALSE)</f>
        <v>Madurai</v>
      </c>
      <c r="R1432" s="1" t="str">
        <f>VLOOKUP(D1432,dim_products[#All],3,FALSE)</f>
        <v>Home Care</v>
      </c>
      <c r="S1432" s="5"/>
    </row>
    <row r="1433" spans="1:19" x14ac:dyDescent="0.25">
      <c r="A1433" s="1" t="s">
        <v>1416</v>
      </c>
      <c r="B1433" t="s">
        <v>107</v>
      </c>
      <c r="C1433" t="s">
        <v>10</v>
      </c>
      <c r="D1433" t="s">
        <v>24</v>
      </c>
      <c r="E1433">
        <v>3000</v>
      </c>
      <c r="F1433" t="s">
        <v>25</v>
      </c>
      <c r="G1433" s="1">
        <f t="shared" si="154"/>
        <v>2500</v>
      </c>
      <c r="H1433">
        <v>126</v>
      </c>
      <c r="I1433" s="1">
        <f t="shared" si="155"/>
        <v>378000</v>
      </c>
      <c r="J1433">
        <v>275</v>
      </c>
      <c r="K1433" s="1">
        <f t="shared" si="156"/>
        <v>687500</v>
      </c>
      <c r="L1433" s="1">
        <f>fact_events[[#This Row],[revenue_(before_promo)]]+fact_events[[#This Row],[revenue_(after_promo)]]</f>
        <v>1065500</v>
      </c>
      <c r="M1433" s="1">
        <f t="shared" si="157"/>
        <v>149</v>
      </c>
      <c r="N1433" s="4">
        <f t="shared" si="158"/>
        <v>1.1825396825396826</v>
      </c>
      <c r="O1433" s="1">
        <f t="shared" si="159"/>
        <v>309500</v>
      </c>
      <c r="P1433" s="5">
        <f t="shared" si="160"/>
        <v>47.910216718266255</v>
      </c>
      <c r="Q1433" s="1" t="str">
        <f>VLOOKUP(B1433,dim_stores[#All],2,FALSE)</f>
        <v>Coimbatore</v>
      </c>
      <c r="R1433" s="1" t="str">
        <f>VLOOKUP(D1433,dim_products[#All],3,FALSE)</f>
        <v>Combo1</v>
      </c>
      <c r="S1433" s="5"/>
    </row>
    <row r="1434" spans="1:19" x14ac:dyDescent="0.25">
      <c r="A1434" s="1" t="s">
        <v>1417</v>
      </c>
      <c r="B1434" t="s">
        <v>110</v>
      </c>
      <c r="C1434" t="s">
        <v>10</v>
      </c>
      <c r="D1434" t="s">
        <v>85</v>
      </c>
      <c r="E1434">
        <v>90</v>
      </c>
      <c r="F1434" t="s">
        <v>17</v>
      </c>
      <c r="G1434" s="1">
        <f t="shared" si="154"/>
        <v>67.5</v>
      </c>
      <c r="H1434">
        <v>72</v>
      </c>
      <c r="I1434" s="1">
        <f t="shared" si="155"/>
        <v>6480</v>
      </c>
      <c r="J1434">
        <v>59</v>
      </c>
      <c r="K1434" s="1">
        <f t="shared" si="156"/>
        <v>3982.5</v>
      </c>
      <c r="L1434" s="1">
        <f>fact_events[[#This Row],[revenue_(before_promo)]]+fact_events[[#This Row],[revenue_(after_promo)]]</f>
        <v>10462.5</v>
      </c>
      <c r="M1434" s="1">
        <f t="shared" si="157"/>
        <v>-13</v>
      </c>
      <c r="N1434" s="4">
        <f t="shared" si="158"/>
        <v>-0.18055555555555555</v>
      </c>
      <c r="O1434" s="1">
        <f t="shared" si="159"/>
        <v>-2497.5</v>
      </c>
      <c r="P1434" s="5">
        <f t="shared" si="160"/>
        <v>-0.38660990712074306</v>
      </c>
      <c r="Q1434" s="1" t="str">
        <f>VLOOKUP(B1434,dim_stores[#All],2,FALSE)</f>
        <v>Chennai</v>
      </c>
      <c r="R1434" s="1" t="str">
        <f>VLOOKUP(D1434,dim_products[#All],3,FALSE)</f>
        <v>Personal Care</v>
      </c>
      <c r="S1434" s="5"/>
    </row>
    <row r="1435" spans="1:19" x14ac:dyDescent="0.25">
      <c r="A1435" s="1" t="s">
        <v>1418</v>
      </c>
      <c r="B1435" t="s">
        <v>37</v>
      </c>
      <c r="C1435" t="s">
        <v>10</v>
      </c>
      <c r="D1435" t="s">
        <v>61</v>
      </c>
      <c r="E1435">
        <v>172</v>
      </c>
      <c r="F1435" t="s">
        <v>54</v>
      </c>
      <c r="G1435" s="1">
        <f t="shared" si="154"/>
        <v>115.23999999999998</v>
      </c>
      <c r="H1435">
        <v>205</v>
      </c>
      <c r="I1435" s="1">
        <f t="shared" si="155"/>
        <v>35260</v>
      </c>
      <c r="J1435">
        <v>284</v>
      </c>
      <c r="K1435" s="1">
        <f t="shared" si="156"/>
        <v>32728.159999999996</v>
      </c>
      <c r="L1435" s="1">
        <f>fact_events[[#This Row],[revenue_(before_promo)]]+fact_events[[#This Row],[revenue_(after_promo)]]</f>
        <v>67988.160000000003</v>
      </c>
      <c r="M1435" s="1">
        <f t="shared" si="157"/>
        <v>79</v>
      </c>
      <c r="N1435" s="4">
        <f t="shared" si="158"/>
        <v>0.38536585365853659</v>
      </c>
      <c r="O1435" s="1">
        <f t="shared" si="159"/>
        <v>-2531.8400000000038</v>
      </c>
      <c r="P1435" s="5">
        <f t="shared" si="160"/>
        <v>-0.39192569659442783</v>
      </c>
      <c r="Q1435" s="1" t="str">
        <f>VLOOKUP(B1435,dim_stores[#All],2,FALSE)</f>
        <v>Coimbatore</v>
      </c>
      <c r="R1435" s="1" t="str">
        <f>VLOOKUP(D1435,dim_products[#All],3,FALSE)</f>
        <v>Grocery &amp; Staples</v>
      </c>
      <c r="S1435" s="5"/>
    </row>
    <row r="1436" spans="1:19" x14ac:dyDescent="0.25">
      <c r="A1436" s="1" t="s">
        <v>1419</v>
      </c>
      <c r="B1436" t="s">
        <v>60</v>
      </c>
      <c r="C1436" t="s">
        <v>10</v>
      </c>
      <c r="D1436" t="s">
        <v>61</v>
      </c>
      <c r="E1436">
        <v>172</v>
      </c>
      <c r="F1436" t="s">
        <v>54</v>
      </c>
      <c r="G1436" s="1">
        <f t="shared" si="154"/>
        <v>115.23999999999998</v>
      </c>
      <c r="H1436">
        <v>132</v>
      </c>
      <c r="I1436" s="1">
        <f t="shared" si="155"/>
        <v>22704</v>
      </c>
      <c r="J1436">
        <v>187</v>
      </c>
      <c r="K1436" s="1">
        <f t="shared" si="156"/>
        <v>21549.879999999997</v>
      </c>
      <c r="L1436" s="1">
        <f>fact_events[[#This Row],[revenue_(before_promo)]]+fact_events[[#This Row],[revenue_(after_promo)]]</f>
        <v>44253.88</v>
      </c>
      <c r="M1436" s="1">
        <f t="shared" si="157"/>
        <v>55</v>
      </c>
      <c r="N1436" s="4">
        <f t="shared" si="158"/>
        <v>0.41666666666666669</v>
      </c>
      <c r="O1436" s="1">
        <f t="shared" si="159"/>
        <v>-1154.1200000000026</v>
      </c>
      <c r="P1436" s="5">
        <f t="shared" si="160"/>
        <v>-0.17865634674922642</v>
      </c>
      <c r="Q1436" s="1" t="str">
        <f>VLOOKUP(B1436,dim_stores[#All],2,FALSE)</f>
        <v>Trivandrum</v>
      </c>
      <c r="R1436" s="1" t="str">
        <f>VLOOKUP(D1436,dim_products[#All],3,FALSE)</f>
        <v>Grocery &amp; Staples</v>
      </c>
      <c r="S1436" s="5"/>
    </row>
    <row r="1437" spans="1:19" x14ac:dyDescent="0.25">
      <c r="A1437" s="1" t="s">
        <v>1481</v>
      </c>
      <c r="B1437" t="s">
        <v>123</v>
      </c>
      <c r="C1437" t="s">
        <v>10</v>
      </c>
      <c r="D1437" t="s">
        <v>68</v>
      </c>
      <c r="E1437">
        <v>1020</v>
      </c>
      <c r="F1437" t="s">
        <v>21</v>
      </c>
      <c r="G1437" s="1">
        <f t="shared" si="154"/>
        <v>510</v>
      </c>
      <c r="H1437">
        <v>97</v>
      </c>
      <c r="I1437" s="1">
        <f t="shared" si="155"/>
        <v>98940</v>
      </c>
      <c r="J1437">
        <v>257</v>
      </c>
      <c r="K1437" s="1">
        <f t="shared" si="156"/>
        <v>131070</v>
      </c>
      <c r="L1437" s="1">
        <f>fact_events[[#This Row],[revenue_(before_promo)]]+fact_events[[#This Row],[revenue_(after_promo)]]</f>
        <v>230010</v>
      </c>
      <c r="M1437" s="1">
        <f t="shared" si="157"/>
        <v>160</v>
      </c>
      <c r="N1437" s="4">
        <f t="shared" si="158"/>
        <v>1.6494845360824741</v>
      </c>
      <c r="O1437" s="1">
        <f t="shared" si="159"/>
        <v>32130</v>
      </c>
      <c r="P1437" s="5">
        <f t="shared" si="160"/>
        <v>4.9736842105263159</v>
      </c>
      <c r="Q1437" s="1" t="str">
        <f>VLOOKUP(B1437,dim_stores[#All],2,FALSE)</f>
        <v>Bengaluru</v>
      </c>
      <c r="R1437" s="1" t="str">
        <f>VLOOKUP(D1437,dim_products[#All],3,FALSE)</f>
        <v>Home Appliances</v>
      </c>
      <c r="S1437" s="5"/>
    </row>
    <row r="1438" spans="1:19" x14ac:dyDescent="0.25">
      <c r="A1438" s="1" t="s">
        <v>1420</v>
      </c>
      <c r="B1438" t="s">
        <v>123</v>
      </c>
      <c r="C1438" t="s">
        <v>10</v>
      </c>
      <c r="D1438" t="s">
        <v>28</v>
      </c>
      <c r="E1438">
        <v>55</v>
      </c>
      <c r="F1438" t="s">
        <v>17</v>
      </c>
      <c r="G1438" s="1">
        <f t="shared" si="154"/>
        <v>41.25</v>
      </c>
      <c r="H1438">
        <v>19</v>
      </c>
      <c r="I1438" s="1">
        <f t="shared" si="155"/>
        <v>1045</v>
      </c>
      <c r="J1438">
        <v>17</v>
      </c>
      <c r="K1438" s="1">
        <f t="shared" si="156"/>
        <v>701.25</v>
      </c>
      <c r="L1438" s="1">
        <f>fact_events[[#This Row],[revenue_(before_promo)]]+fact_events[[#This Row],[revenue_(after_promo)]]</f>
        <v>1746.25</v>
      </c>
      <c r="M1438" s="1">
        <f t="shared" si="157"/>
        <v>-2</v>
      </c>
      <c r="N1438" s="4">
        <f t="shared" si="158"/>
        <v>-0.10526315789473684</v>
      </c>
      <c r="O1438" s="1">
        <f t="shared" si="159"/>
        <v>-343.75</v>
      </c>
      <c r="P1438" s="5">
        <f t="shared" si="160"/>
        <v>-5.321207430340557E-2</v>
      </c>
      <c r="Q1438" s="1" t="str">
        <f>VLOOKUP(B1438,dim_stores[#All],2,FALSE)</f>
        <v>Bengaluru</v>
      </c>
      <c r="R1438" s="1" t="str">
        <f>VLOOKUP(D1438,dim_products[#All],3,FALSE)</f>
        <v>Home Care</v>
      </c>
      <c r="S1438" s="5"/>
    </row>
    <row r="1439" spans="1:19" x14ac:dyDescent="0.25">
      <c r="A1439" s="1" t="s">
        <v>1421</v>
      </c>
      <c r="B1439" t="s">
        <v>63</v>
      </c>
      <c r="C1439" t="s">
        <v>15</v>
      </c>
      <c r="D1439" t="s">
        <v>35</v>
      </c>
      <c r="E1439">
        <v>350</v>
      </c>
      <c r="F1439" t="s">
        <v>21</v>
      </c>
      <c r="G1439" s="1">
        <f t="shared" si="154"/>
        <v>175</v>
      </c>
      <c r="H1439">
        <v>61</v>
      </c>
      <c r="I1439" s="1">
        <f t="shared" si="155"/>
        <v>21350</v>
      </c>
      <c r="J1439">
        <v>204</v>
      </c>
      <c r="K1439" s="1">
        <f t="shared" si="156"/>
        <v>35700</v>
      </c>
      <c r="L1439" s="1">
        <f>fact_events[[#This Row],[revenue_(before_promo)]]+fact_events[[#This Row],[revenue_(after_promo)]]</f>
        <v>57050</v>
      </c>
      <c r="M1439" s="1">
        <f t="shared" si="157"/>
        <v>143</v>
      </c>
      <c r="N1439" s="4">
        <f t="shared" si="158"/>
        <v>2.3442622950819674</v>
      </c>
      <c r="O1439" s="1">
        <f t="shared" si="159"/>
        <v>14350</v>
      </c>
      <c r="P1439" s="5">
        <f t="shared" si="160"/>
        <v>2.2213622291021671</v>
      </c>
      <c r="Q1439" s="1" t="str">
        <f>VLOOKUP(B1439,dim_stores[#All],2,FALSE)</f>
        <v>Visakhapatnam</v>
      </c>
      <c r="R1439" s="1" t="str">
        <f>VLOOKUP(D1439,dim_products[#All],3,FALSE)</f>
        <v>Home Appliances</v>
      </c>
      <c r="S1439" s="5"/>
    </row>
    <row r="1440" spans="1:19" x14ac:dyDescent="0.25">
      <c r="A1440" s="1" t="s">
        <v>1422</v>
      </c>
      <c r="B1440" t="s">
        <v>60</v>
      </c>
      <c r="C1440" t="s">
        <v>10</v>
      </c>
      <c r="D1440" t="s">
        <v>68</v>
      </c>
      <c r="E1440">
        <v>1020</v>
      </c>
      <c r="F1440" t="s">
        <v>21</v>
      </c>
      <c r="G1440" s="1">
        <f t="shared" si="154"/>
        <v>510</v>
      </c>
      <c r="H1440">
        <v>70</v>
      </c>
      <c r="I1440" s="1">
        <f t="shared" si="155"/>
        <v>71400</v>
      </c>
      <c r="J1440">
        <v>280</v>
      </c>
      <c r="K1440" s="1">
        <f t="shared" si="156"/>
        <v>142800</v>
      </c>
      <c r="L1440" s="1">
        <f>fact_events[[#This Row],[revenue_(before_promo)]]+fact_events[[#This Row],[revenue_(after_promo)]]</f>
        <v>214200</v>
      </c>
      <c r="M1440" s="1">
        <f t="shared" si="157"/>
        <v>210</v>
      </c>
      <c r="N1440" s="4">
        <f t="shared" si="158"/>
        <v>3</v>
      </c>
      <c r="O1440" s="1">
        <f t="shared" si="159"/>
        <v>71400</v>
      </c>
      <c r="P1440" s="5">
        <f t="shared" si="160"/>
        <v>11.052631578947368</v>
      </c>
      <c r="Q1440" s="1" t="str">
        <f>VLOOKUP(B1440,dim_stores[#All],2,FALSE)</f>
        <v>Trivandrum</v>
      </c>
      <c r="R1440" s="1" t="str">
        <f>VLOOKUP(D1440,dim_products[#All],3,FALSE)</f>
        <v>Home Appliances</v>
      </c>
      <c r="S1440" s="5"/>
    </row>
    <row r="1441" spans="1:19" x14ac:dyDescent="0.25">
      <c r="A1441" s="1" t="s">
        <v>1423</v>
      </c>
      <c r="B1441" t="s">
        <v>65</v>
      </c>
      <c r="C1441" t="s">
        <v>10</v>
      </c>
      <c r="D1441" t="s">
        <v>43</v>
      </c>
      <c r="E1441">
        <v>415</v>
      </c>
      <c r="F1441" t="s">
        <v>17</v>
      </c>
      <c r="G1441" s="1">
        <f t="shared" si="154"/>
        <v>311.25</v>
      </c>
      <c r="H1441">
        <v>39</v>
      </c>
      <c r="I1441" s="1">
        <f t="shared" si="155"/>
        <v>16185</v>
      </c>
      <c r="J1441">
        <v>35</v>
      </c>
      <c r="K1441" s="1">
        <f t="shared" si="156"/>
        <v>10893.75</v>
      </c>
      <c r="L1441" s="1">
        <f>fact_events[[#This Row],[revenue_(before_promo)]]+fact_events[[#This Row],[revenue_(after_promo)]]</f>
        <v>27078.75</v>
      </c>
      <c r="M1441" s="1">
        <f t="shared" si="157"/>
        <v>-4</v>
      </c>
      <c r="N1441" s="4">
        <f t="shared" si="158"/>
        <v>-0.10256410256410256</v>
      </c>
      <c r="O1441" s="1">
        <f t="shared" si="159"/>
        <v>-5291.25</v>
      </c>
      <c r="P1441" s="5">
        <f t="shared" si="160"/>
        <v>-0.81907894736842102</v>
      </c>
      <c r="Q1441" s="1" t="str">
        <f>VLOOKUP(B1441,dim_stores[#All],2,FALSE)</f>
        <v>Hyderabad</v>
      </c>
      <c r="R1441" s="1" t="str">
        <f>VLOOKUP(D1441,dim_products[#All],3,FALSE)</f>
        <v>Home Care</v>
      </c>
      <c r="S1441" s="5"/>
    </row>
    <row r="1442" spans="1:19" x14ac:dyDescent="0.25">
      <c r="A1442" s="1" t="s">
        <v>1424</v>
      </c>
      <c r="B1442" t="s">
        <v>34</v>
      </c>
      <c r="C1442" t="s">
        <v>10</v>
      </c>
      <c r="D1442" t="s">
        <v>68</v>
      </c>
      <c r="E1442">
        <v>1020</v>
      </c>
      <c r="F1442" t="s">
        <v>21</v>
      </c>
      <c r="G1442" s="1">
        <f t="shared" si="154"/>
        <v>510</v>
      </c>
      <c r="H1442">
        <v>102</v>
      </c>
      <c r="I1442" s="1">
        <f t="shared" si="155"/>
        <v>104040</v>
      </c>
      <c r="J1442">
        <v>410</v>
      </c>
      <c r="K1442" s="1">
        <f t="shared" si="156"/>
        <v>209100</v>
      </c>
      <c r="L1442" s="1">
        <f>fact_events[[#This Row],[revenue_(before_promo)]]+fact_events[[#This Row],[revenue_(after_promo)]]</f>
        <v>313140</v>
      </c>
      <c r="M1442" s="1">
        <f t="shared" si="157"/>
        <v>308</v>
      </c>
      <c r="N1442" s="4">
        <f t="shared" si="158"/>
        <v>3.0196078431372548</v>
      </c>
      <c r="O1442" s="1">
        <f t="shared" si="159"/>
        <v>105060</v>
      </c>
      <c r="P1442" s="5">
        <f t="shared" si="160"/>
        <v>16.263157894736842</v>
      </c>
      <c r="Q1442" s="1" t="str">
        <f>VLOOKUP(B1442,dim_stores[#All],2,FALSE)</f>
        <v>Hyderabad</v>
      </c>
      <c r="R1442" s="1" t="str">
        <f>VLOOKUP(D1442,dim_products[#All],3,FALSE)</f>
        <v>Home Appliances</v>
      </c>
      <c r="S1442" s="5"/>
    </row>
    <row r="1443" spans="1:19" x14ac:dyDescent="0.25">
      <c r="A1443" s="1" t="s">
        <v>1425</v>
      </c>
      <c r="B1443" t="s">
        <v>117</v>
      </c>
      <c r="C1443" t="s">
        <v>15</v>
      </c>
      <c r="D1443" t="s">
        <v>32</v>
      </c>
      <c r="E1443">
        <v>65</v>
      </c>
      <c r="F1443" t="s">
        <v>12</v>
      </c>
      <c r="G1443" s="1">
        <f t="shared" si="154"/>
        <v>32.5</v>
      </c>
      <c r="H1443">
        <v>50</v>
      </c>
      <c r="I1443" s="1">
        <f t="shared" si="155"/>
        <v>3250</v>
      </c>
      <c r="J1443">
        <v>68</v>
      </c>
      <c r="K1443" s="1">
        <f t="shared" si="156"/>
        <v>2210</v>
      </c>
      <c r="L1443" s="1">
        <f>fact_events[[#This Row],[revenue_(before_promo)]]+fact_events[[#This Row],[revenue_(after_promo)]]</f>
        <v>5460</v>
      </c>
      <c r="M1443" s="1">
        <f t="shared" si="157"/>
        <v>18</v>
      </c>
      <c r="N1443" s="4">
        <f t="shared" si="158"/>
        <v>0.36</v>
      </c>
      <c r="O1443" s="1">
        <f t="shared" si="159"/>
        <v>-1040</v>
      </c>
      <c r="P1443" s="5">
        <f t="shared" si="160"/>
        <v>-0.1609907120743034</v>
      </c>
      <c r="Q1443" s="1" t="str">
        <f>VLOOKUP(B1443,dim_stores[#All],2,FALSE)</f>
        <v>Mangalore</v>
      </c>
      <c r="R1443" s="1" t="str">
        <f>VLOOKUP(D1443,dim_products[#All],3,FALSE)</f>
        <v>Personal Care</v>
      </c>
      <c r="S1443" s="5"/>
    </row>
    <row r="1444" spans="1:19" x14ac:dyDescent="0.25">
      <c r="A1444" s="1" t="s">
        <v>1426</v>
      </c>
      <c r="B1444" t="s">
        <v>126</v>
      </c>
      <c r="C1444" t="s">
        <v>10</v>
      </c>
      <c r="D1444" t="s">
        <v>43</v>
      </c>
      <c r="E1444">
        <v>415</v>
      </c>
      <c r="F1444" t="s">
        <v>17</v>
      </c>
      <c r="G1444" s="1">
        <f t="shared" si="154"/>
        <v>311.25</v>
      </c>
      <c r="H1444">
        <v>15</v>
      </c>
      <c r="I1444" s="1">
        <f t="shared" si="155"/>
        <v>6225</v>
      </c>
      <c r="J1444">
        <v>12</v>
      </c>
      <c r="K1444" s="1">
        <f t="shared" si="156"/>
        <v>3735</v>
      </c>
      <c r="L1444" s="1">
        <f>fact_events[[#This Row],[revenue_(before_promo)]]+fact_events[[#This Row],[revenue_(after_promo)]]</f>
        <v>9960</v>
      </c>
      <c r="M1444" s="1">
        <f t="shared" si="157"/>
        <v>-3</v>
      </c>
      <c r="N1444" s="4">
        <f t="shared" si="158"/>
        <v>-0.2</v>
      </c>
      <c r="O1444" s="1">
        <f t="shared" si="159"/>
        <v>-2490</v>
      </c>
      <c r="P1444" s="5">
        <f t="shared" si="160"/>
        <v>-0.38544891640866874</v>
      </c>
      <c r="Q1444" s="1" t="str">
        <f>VLOOKUP(B1444,dim_stores[#All],2,FALSE)</f>
        <v>Mangalore</v>
      </c>
      <c r="R1444" s="1" t="str">
        <f>VLOOKUP(D1444,dim_products[#All],3,FALSE)</f>
        <v>Home Care</v>
      </c>
      <c r="S1444" s="5"/>
    </row>
    <row r="1445" spans="1:19" x14ac:dyDescent="0.25">
      <c r="A1445" s="1" t="s">
        <v>1427</v>
      </c>
      <c r="B1445" t="s">
        <v>34</v>
      </c>
      <c r="C1445" t="s">
        <v>10</v>
      </c>
      <c r="D1445" t="s">
        <v>51</v>
      </c>
      <c r="E1445">
        <v>370</v>
      </c>
      <c r="F1445" t="s">
        <v>21</v>
      </c>
      <c r="G1445" s="1">
        <f t="shared" si="154"/>
        <v>185</v>
      </c>
      <c r="H1445">
        <v>403</v>
      </c>
      <c r="I1445" s="1">
        <f t="shared" si="155"/>
        <v>149110</v>
      </c>
      <c r="J1445">
        <v>1567</v>
      </c>
      <c r="K1445" s="1">
        <f t="shared" si="156"/>
        <v>289895</v>
      </c>
      <c r="L1445" s="1">
        <f>fact_events[[#This Row],[revenue_(before_promo)]]+fact_events[[#This Row],[revenue_(after_promo)]]</f>
        <v>439005</v>
      </c>
      <c r="M1445" s="1">
        <f t="shared" si="157"/>
        <v>1164</v>
      </c>
      <c r="N1445" s="4">
        <f t="shared" si="158"/>
        <v>2.8883374689826304</v>
      </c>
      <c r="O1445" s="1">
        <f t="shared" si="159"/>
        <v>140785</v>
      </c>
      <c r="P1445" s="5">
        <f t="shared" si="160"/>
        <v>21.793343653250773</v>
      </c>
      <c r="Q1445" s="1" t="str">
        <f>VLOOKUP(B1445,dim_stores[#All],2,FALSE)</f>
        <v>Hyderabad</v>
      </c>
      <c r="R1445" s="1" t="str">
        <f>VLOOKUP(D1445,dim_products[#All],3,FALSE)</f>
        <v>Grocery &amp; Staples</v>
      </c>
      <c r="S1445" s="5"/>
    </row>
    <row r="1446" spans="1:19" x14ac:dyDescent="0.25">
      <c r="A1446" s="1" t="s">
        <v>1428</v>
      </c>
      <c r="B1446" t="s">
        <v>56</v>
      </c>
      <c r="C1446" t="s">
        <v>10</v>
      </c>
      <c r="D1446" t="s">
        <v>38</v>
      </c>
      <c r="E1446">
        <v>1190</v>
      </c>
      <c r="F1446" t="s">
        <v>21</v>
      </c>
      <c r="G1446" s="1">
        <f t="shared" si="154"/>
        <v>595</v>
      </c>
      <c r="H1446">
        <v>45</v>
      </c>
      <c r="I1446" s="1">
        <f t="shared" si="155"/>
        <v>53550</v>
      </c>
      <c r="J1446">
        <v>175</v>
      </c>
      <c r="K1446" s="1">
        <f t="shared" si="156"/>
        <v>104125</v>
      </c>
      <c r="L1446" s="1">
        <f>fact_events[[#This Row],[revenue_(before_promo)]]+fact_events[[#This Row],[revenue_(after_promo)]]</f>
        <v>157675</v>
      </c>
      <c r="M1446" s="1">
        <f t="shared" si="157"/>
        <v>130</v>
      </c>
      <c r="N1446" s="4">
        <f t="shared" si="158"/>
        <v>2.8888888888888888</v>
      </c>
      <c r="O1446" s="1">
        <f t="shared" si="159"/>
        <v>50575</v>
      </c>
      <c r="P1446" s="5">
        <f t="shared" si="160"/>
        <v>7.8289473684210522</v>
      </c>
      <c r="Q1446" s="1" t="str">
        <f>VLOOKUP(B1446,dim_stores[#All],2,FALSE)</f>
        <v>Chennai</v>
      </c>
      <c r="R1446" s="1" t="str">
        <f>VLOOKUP(D1446,dim_products[#All],3,FALSE)</f>
        <v>Home Care</v>
      </c>
      <c r="S1446" s="5"/>
    </row>
    <row r="1447" spans="1:19" x14ac:dyDescent="0.25">
      <c r="A1447" s="1" t="s">
        <v>1429</v>
      </c>
      <c r="B1447" t="s">
        <v>23</v>
      </c>
      <c r="C1447" t="s">
        <v>15</v>
      </c>
      <c r="D1447" t="s">
        <v>32</v>
      </c>
      <c r="E1447">
        <v>65</v>
      </c>
      <c r="F1447" t="s">
        <v>12</v>
      </c>
      <c r="G1447" s="1">
        <f t="shared" si="154"/>
        <v>32.5</v>
      </c>
      <c r="H1447">
        <v>80</v>
      </c>
      <c r="I1447" s="1">
        <f t="shared" si="155"/>
        <v>5200</v>
      </c>
      <c r="J1447">
        <v>92</v>
      </c>
      <c r="K1447" s="1">
        <f t="shared" si="156"/>
        <v>2990</v>
      </c>
      <c r="L1447" s="1">
        <f>fact_events[[#This Row],[revenue_(before_promo)]]+fact_events[[#This Row],[revenue_(after_promo)]]</f>
        <v>8190</v>
      </c>
      <c r="M1447" s="1">
        <f t="shared" si="157"/>
        <v>12</v>
      </c>
      <c r="N1447" s="4">
        <f t="shared" si="158"/>
        <v>0.15</v>
      </c>
      <c r="O1447" s="1">
        <f t="shared" si="159"/>
        <v>-2210</v>
      </c>
      <c r="P1447" s="5">
        <f t="shared" si="160"/>
        <v>-0.34210526315789475</v>
      </c>
      <c r="Q1447" s="1" t="str">
        <f>VLOOKUP(B1447,dim_stores[#All],2,FALSE)</f>
        <v>Coimbatore</v>
      </c>
      <c r="R1447" s="1" t="str">
        <f>VLOOKUP(D1447,dim_products[#All],3,FALSE)</f>
        <v>Personal Care</v>
      </c>
      <c r="S1447" s="5"/>
    </row>
    <row r="1448" spans="1:19" x14ac:dyDescent="0.25">
      <c r="A1448" s="1" t="s">
        <v>1430</v>
      </c>
      <c r="B1448" t="s">
        <v>84</v>
      </c>
      <c r="C1448" t="s">
        <v>10</v>
      </c>
      <c r="D1448" t="s">
        <v>32</v>
      </c>
      <c r="E1448">
        <v>50</v>
      </c>
      <c r="F1448" t="s">
        <v>17</v>
      </c>
      <c r="G1448" s="1">
        <f t="shared" si="154"/>
        <v>37.5</v>
      </c>
      <c r="H1448">
        <v>28</v>
      </c>
      <c r="I1448" s="1">
        <f t="shared" si="155"/>
        <v>1400</v>
      </c>
      <c r="J1448">
        <v>20</v>
      </c>
      <c r="K1448" s="1">
        <f t="shared" si="156"/>
        <v>750</v>
      </c>
      <c r="L1448" s="1">
        <f>fact_events[[#This Row],[revenue_(before_promo)]]+fact_events[[#This Row],[revenue_(after_promo)]]</f>
        <v>2150</v>
      </c>
      <c r="M1448" s="1">
        <f t="shared" si="157"/>
        <v>-8</v>
      </c>
      <c r="N1448" s="4">
        <f t="shared" si="158"/>
        <v>-0.2857142857142857</v>
      </c>
      <c r="O1448" s="1">
        <f t="shared" si="159"/>
        <v>-650</v>
      </c>
      <c r="P1448" s="5">
        <f t="shared" si="160"/>
        <v>-0.10061919504643962</v>
      </c>
      <c r="Q1448" s="1" t="str">
        <f>VLOOKUP(B1448,dim_stores[#All],2,FALSE)</f>
        <v>Mysuru</v>
      </c>
      <c r="R1448" s="1" t="str">
        <f>VLOOKUP(D1448,dim_products[#All],3,FALSE)</f>
        <v>Personal Care</v>
      </c>
      <c r="S1448" s="5"/>
    </row>
    <row r="1449" spans="1:19" x14ac:dyDescent="0.25">
      <c r="A1449" s="1" t="s">
        <v>1481</v>
      </c>
      <c r="B1449" t="s">
        <v>37</v>
      </c>
      <c r="C1449" t="s">
        <v>10</v>
      </c>
      <c r="D1449" t="s">
        <v>43</v>
      </c>
      <c r="E1449">
        <v>415</v>
      </c>
      <c r="F1449" t="s">
        <v>17</v>
      </c>
      <c r="G1449" s="1">
        <f t="shared" si="154"/>
        <v>311.25</v>
      </c>
      <c r="H1449">
        <v>21</v>
      </c>
      <c r="I1449" s="1">
        <f t="shared" si="155"/>
        <v>8715</v>
      </c>
      <c r="J1449">
        <v>17</v>
      </c>
      <c r="K1449" s="1">
        <f t="shared" si="156"/>
        <v>5291.25</v>
      </c>
      <c r="L1449" s="1">
        <f>fact_events[[#This Row],[revenue_(before_promo)]]+fact_events[[#This Row],[revenue_(after_promo)]]</f>
        <v>14006.25</v>
      </c>
      <c r="M1449" s="1">
        <f t="shared" si="157"/>
        <v>-4</v>
      </c>
      <c r="N1449" s="4">
        <f t="shared" si="158"/>
        <v>-0.19047619047619047</v>
      </c>
      <c r="O1449" s="1">
        <f t="shared" si="159"/>
        <v>-3423.75</v>
      </c>
      <c r="P1449" s="5">
        <f t="shared" si="160"/>
        <v>-0.52999226006191946</v>
      </c>
      <c r="Q1449" s="1" t="str">
        <f>VLOOKUP(B1449,dim_stores[#All],2,FALSE)</f>
        <v>Coimbatore</v>
      </c>
      <c r="R1449" s="1" t="str">
        <f>VLOOKUP(D1449,dim_products[#All],3,FALSE)</f>
        <v>Home Care</v>
      </c>
      <c r="S1449" s="5"/>
    </row>
    <row r="1450" spans="1:19" x14ac:dyDescent="0.25">
      <c r="A1450" s="1" t="s">
        <v>1431</v>
      </c>
      <c r="B1450" t="s">
        <v>14</v>
      </c>
      <c r="C1450" t="s">
        <v>10</v>
      </c>
      <c r="D1450" t="s">
        <v>16</v>
      </c>
      <c r="E1450">
        <v>200</v>
      </c>
      <c r="F1450" t="s">
        <v>21</v>
      </c>
      <c r="G1450" s="1">
        <f t="shared" si="154"/>
        <v>100</v>
      </c>
      <c r="H1450">
        <v>360</v>
      </c>
      <c r="I1450" s="1">
        <f t="shared" si="155"/>
        <v>72000</v>
      </c>
      <c r="J1450">
        <v>1414</v>
      </c>
      <c r="K1450" s="1">
        <f t="shared" si="156"/>
        <v>141400</v>
      </c>
      <c r="L1450" s="1">
        <f>fact_events[[#This Row],[revenue_(before_promo)]]+fact_events[[#This Row],[revenue_(after_promo)]]</f>
        <v>213400</v>
      </c>
      <c r="M1450" s="1">
        <f t="shared" si="157"/>
        <v>1054</v>
      </c>
      <c r="N1450" s="4">
        <f t="shared" si="158"/>
        <v>2.9277777777777776</v>
      </c>
      <c r="O1450" s="1">
        <f t="shared" si="159"/>
        <v>69400</v>
      </c>
      <c r="P1450" s="5">
        <f t="shared" si="160"/>
        <v>10.743034055727554</v>
      </c>
      <c r="Q1450" s="1" t="str">
        <f>VLOOKUP(B1450,dim_stores[#All],2,FALSE)</f>
        <v>Bengaluru</v>
      </c>
      <c r="R1450" s="1" t="str">
        <f>VLOOKUP(D1450,dim_products[#All],3,FALSE)</f>
        <v>Grocery &amp; Staples</v>
      </c>
      <c r="S1450" s="5"/>
    </row>
    <row r="1451" spans="1:19" x14ac:dyDescent="0.25">
      <c r="A1451" s="1" t="s">
        <v>1432</v>
      </c>
      <c r="B1451" t="s">
        <v>84</v>
      </c>
      <c r="C1451" t="s">
        <v>15</v>
      </c>
      <c r="D1451" t="s">
        <v>51</v>
      </c>
      <c r="E1451">
        <v>290</v>
      </c>
      <c r="F1451" t="s">
        <v>17</v>
      </c>
      <c r="G1451" s="1">
        <f t="shared" si="154"/>
        <v>217.5</v>
      </c>
      <c r="H1451">
        <v>204</v>
      </c>
      <c r="I1451" s="1">
        <f t="shared" si="155"/>
        <v>59160</v>
      </c>
      <c r="J1451">
        <v>157</v>
      </c>
      <c r="K1451" s="1">
        <f t="shared" si="156"/>
        <v>34147.5</v>
      </c>
      <c r="L1451" s="1">
        <f>fact_events[[#This Row],[revenue_(before_promo)]]+fact_events[[#This Row],[revenue_(after_promo)]]</f>
        <v>93307.5</v>
      </c>
      <c r="M1451" s="1">
        <f t="shared" si="157"/>
        <v>-47</v>
      </c>
      <c r="N1451" s="4">
        <f t="shared" si="158"/>
        <v>-0.23039215686274508</v>
      </c>
      <c r="O1451" s="1">
        <f t="shared" si="159"/>
        <v>-25012.5</v>
      </c>
      <c r="P1451" s="5">
        <f t="shared" si="160"/>
        <v>-3.8719040247678018</v>
      </c>
      <c r="Q1451" s="1" t="str">
        <f>VLOOKUP(B1451,dim_stores[#All],2,FALSE)</f>
        <v>Mysuru</v>
      </c>
      <c r="R1451" s="1" t="str">
        <f>VLOOKUP(D1451,dim_products[#All],3,FALSE)</f>
        <v>Grocery &amp; Staples</v>
      </c>
      <c r="S1451" s="5"/>
    </row>
    <row r="1452" spans="1:19" x14ac:dyDescent="0.25">
      <c r="A1452" s="1" t="s">
        <v>1433</v>
      </c>
      <c r="B1452" t="s">
        <v>27</v>
      </c>
      <c r="C1452" t="s">
        <v>15</v>
      </c>
      <c r="D1452" t="s">
        <v>51</v>
      </c>
      <c r="E1452">
        <v>290</v>
      </c>
      <c r="F1452" t="s">
        <v>17</v>
      </c>
      <c r="G1452" s="1">
        <f t="shared" si="154"/>
        <v>217.5</v>
      </c>
      <c r="H1452">
        <v>360</v>
      </c>
      <c r="I1452" s="1">
        <f t="shared" si="155"/>
        <v>104400</v>
      </c>
      <c r="J1452">
        <v>320</v>
      </c>
      <c r="K1452" s="1">
        <f t="shared" si="156"/>
        <v>69600</v>
      </c>
      <c r="L1452" s="1">
        <f>fact_events[[#This Row],[revenue_(before_promo)]]+fact_events[[#This Row],[revenue_(after_promo)]]</f>
        <v>174000</v>
      </c>
      <c r="M1452" s="1">
        <f t="shared" si="157"/>
        <v>-40</v>
      </c>
      <c r="N1452" s="4">
        <f t="shared" si="158"/>
        <v>-0.1111111111111111</v>
      </c>
      <c r="O1452" s="1">
        <f t="shared" si="159"/>
        <v>-34800</v>
      </c>
      <c r="P1452" s="5">
        <f t="shared" si="160"/>
        <v>-5.3869969040247678</v>
      </c>
      <c r="Q1452" s="1" t="str">
        <f>VLOOKUP(B1452,dim_stores[#All],2,FALSE)</f>
        <v>Bengaluru</v>
      </c>
      <c r="R1452" s="1" t="str">
        <f>VLOOKUP(D1452,dim_products[#All],3,FALSE)</f>
        <v>Grocery &amp; Staples</v>
      </c>
      <c r="S1452" s="5"/>
    </row>
    <row r="1453" spans="1:19" x14ac:dyDescent="0.25">
      <c r="A1453" s="1" t="s">
        <v>1434</v>
      </c>
      <c r="B1453" t="s">
        <v>45</v>
      </c>
      <c r="C1453" t="s">
        <v>15</v>
      </c>
      <c r="D1453" t="s">
        <v>68</v>
      </c>
      <c r="E1453">
        <v>1020</v>
      </c>
      <c r="F1453" t="s">
        <v>21</v>
      </c>
      <c r="G1453" s="1">
        <f t="shared" si="154"/>
        <v>510</v>
      </c>
      <c r="H1453">
        <v>45</v>
      </c>
      <c r="I1453" s="1">
        <f t="shared" si="155"/>
        <v>45900</v>
      </c>
      <c r="J1453">
        <v>155</v>
      </c>
      <c r="K1453" s="1">
        <f t="shared" si="156"/>
        <v>79050</v>
      </c>
      <c r="L1453" s="1">
        <f>fact_events[[#This Row],[revenue_(before_promo)]]+fact_events[[#This Row],[revenue_(after_promo)]]</f>
        <v>124950</v>
      </c>
      <c r="M1453" s="1">
        <f t="shared" si="157"/>
        <v>110</v>
      </c>
      <c r="N1453" s="4">
        <f t="shared" si="158"/>
        <v>2.4444444444444446</v>
      </c>
      <c r="O1453" s="1">
        <f t="shared" si="159"/>
        <v>33150</v>
      </c>
      <c r="P1453" s="5">
        <f t="shared" si="160"/>
        <v>5.1315789473684212</v>
      </c>
      <c r="Q1453" s="1" t="str">
        <f>VLOOKUP(B1453,dim_stores[#All],2,FALSE)</f>
        <v>Hyderabad</v>
      </c>
      <c r="R1453" s="1" t="str">
        <f>VLOOKUP(D1453,dim_products[#All],3,FALSE)</f>
        <v>Home Appliances</v>
      </c>
      <c r="S1453" s="5"/>
    </row>
    <row r="1454" spans="1:19" x14ac:dyDescent="0.25">
      <c r="A1454" s="1" t="s">
        <v>1435</v>
      </c>
      <c r="B1454" t="s">
        <v>14</v>
      </c>
      <c r="C1454" t="s">
        <v>10</v>
      </c>
      <c r="D1454" t="s">
        <v>48</v>
      </c>
      <c r="E1454">
        <v>62</v>
      </c>
      <c r="F1454" t="s">
        <v>12</v>
      </c>
      <c r="G1454" s="1">
        <f t="shared" si="154"/>
        <v>31</v>
      </c>
      <c r="H1454">
        <v>55</v>
      </c>
      <c r="I1454" s="1">
        <f t="shared" si="155"/>
        <v>3410</v>
      </c>
      <c r="J1454">
        <v>77</v>
      </c>
      <c r="K1454" s="1">
        <f t="shared" si="156"/>
        <v>2387</v>
      </c>
      <c r="L1454" s="1">
        <f>fact_events[[#This Row],[revenue_(before_promo)]]+fact_events[[#This Row],[revenue_(after_promo)]]</f>
        <v>5797</v>
      </c>
      <c r="M1454" s="1">
        <f t="shared" si="157"/>
        <v>22</v>
      </c>
      <c r="N1454" s="4">
        <f t="shared" si="158"/>
        <v>0.4</v>
      </c>
      <c r="O1454" s="1">
        <f t="shared" si="159"/>
        <v>-1023</v>
      </c>
      <c r="P1454" s="5">
        <f t="shared" si="160"/>
        <v>-0.15835913312693498</v>
      </c>
      <c r="Q1454" s="1" t="str">
        <f>VLOOKUP(B1454,dim_stores[#All],2,FALSE)</f>
        <v>Bengaluru</v>
      </c>
      <c r="R1454" s="1" t="str">
        <f>VLOOKUP(D1454,dim_products[#All],3,FALSE)</f>
        <v>Personal Care</v>
      </c>
      <c r="S1454" s="5"/>
    </row>
    <row r="1455" spans="1:19" x14ac:dyDescent="0.25">
      <c r="A1455" s="1" t="s">
        <v>1436</v>
      </c>
      <c r="B1455" t="s">
        <v>99</v>
      </c>
      <c r="C1455" t="s">
        <v>15</v>
      </c>
      <c r="D1455" t="s">
        <v>53</v>
      </c>
      <c r="E1455">
        <v>860</v>
      </c>
      <c r="F1455" t="s">
        <v>54</v>
      </c>
      <c r="G1455" s="1">
        <f t="shared" si="154"/>
        <v>576.19999999999993</v>
      </c>
      <c r="H1455">
        <v>266</v>
      </c>
      <c r="I1455" s="1">
        <f t="shared" si="155"/>
        <v>228760</v>
      </c>
      <c r="J1455">
        <v>446</v>
      </c>
      <c r="K1455" s="1">
        <f t="shared" si="156"/>
        <v>256985.19999999998</v>
      </c>
      <c r="L1455" s="1">
        <f>fact_events[[#This Row],[revenue_(before_promo)]]+fact_events[[#This Row],[revenue_(after_promo)]]</f>
        <v>485745.19999999995</v>
      </c>
      <c r="M1455" s="1">
        <f t="shared" si="157"/>
        <v>180</v>
      </c>
      <c r="N1455" s="4">
        <f t="shared" si="158"/>
        <v>0.67669172932330823</v>
      </c>
      <c r="O1455" s="1">
        <f t="shared" si="159"/>
        <v>28225.199999999983</v>
      </c>
      <c r="P1455" s="5">
        <f t="shared" si="160"/>
        <v>4.3692260061919477</v>
      </c>
      <c r="Q1455" s="1" t="str">
        <f>VLOOKUP(B1455,dim_stores[#All],2,FALSE)</f>
        <v>Coimbatore</v>
      </c>
      <c r="R1455" s="1" t="str">
        <f>VLOOKUP(D1455,dim_products[#All],3,FALSE)</f>
        <v>Grocery &amp; Staples</v>
      </c>
      <c r="S1455" s="5"/>
    </row>
    <row r="1456" spans="1:19" x14ac:dyDescent="0.25">
      <c r="A1456" s="1" t="s">
        <v>1437</v>
      </c>
      <c r="B1456" t="s">
        <v>45</v>
      </c>
      <c r="C1456" t="s">
        <v>10</v>
      </c>
      <c r="D1456" t="s">
        <v>20</v>
      </c>
      <c r="E1456">
        <v>300</v>
      </c>
      <c r="F1456" t="s">
        <v>21</v>
      </c>
      <c r="G1456" s="1">
        <f t="shared" si="154"/>
        <v>150</v>
      </c>
      <c r="H1456">
        <v>51</v>
      </c>
      <c r="I1456" s="1">
        <f t="shared" si="155"/>
        <v>15300</v>
      </c>
      <c r="J1456">
        <v>205</v>
      </c>
      <c r="K1456" s="1">
        <f t="shared" si="156"/>
        <v>30750</v>
      </c>
      <c r="L1456" s="1">
        <f>fact_events[[#This Row],[revenue_(before_promo)]]+fact_events[[#This Row],[revenue_(after_promo)]]</f>
        <v>46050</v>
      </c>
      <c r="M1456" s="1">
        <f t="shared" si="157"/>
        <v>154</v>
      </c>
      <c r="N1456" s="4">
        <f t="shared" si="158"/>
        <v>3.0196078431372548</v>
      </c>
      <c r="O1456" s="1">
        <f t="shared" si="159"/>
        <v>15450</v>
      </c>
      <c r="P1456" s="5">
        <f t="shared" si="160"/>
        <v>2.3916408668730651</v>
      </c>
      <c r="Q1456" s="1" t="str">
        <f>VLOOKUP(B1456,dim_stores[#All],2,FALSE)</f>
        <v>Hyderabad</v>
      </c>
      <c r="R1456" s="1" t="str">
        <f>VLOOKUP(D1456,dim_products[#All],3,FALSE)</f>
        <v>Home Care</v>
      </c>
      <c r="S1456" s="5"/>
    </row>
    <row r="1457" spans="1:19" x14ac:dyDescent="0.25">
      <c r="A1457" s="1" t="s">
        <v>1438</v>
      </c>
      <c r="B1457" t="s">
        <v>161</v>
      </c>
      <c r="C1457" t="s">
        <v>15</v>
      </c>
      <c r="D1457" t="s">
        <v>35</v>
      </c>
      <c r="E1457">
        <v>350</v>
      </c>
      <c r="F1457" t="s">
        <v>21</v>
      </c>
      <c r="G1457" s="1">
        <f t="shared" si="154"/>
        <v>175</v>
      </c>
      <c r="H1457">
        <v>63</v>
      </c>
      <c r="I1457" s="1">
        <f t="shared" si="155"/>
        <v>22050</v>
      </c>
      <c r="J1457">
        <v>242</v>
      </c>
      <c r="K1457" s="1">
        <f t="shared" si="156"/>
        <v>42350</v>
      </c>
      <c r="L1457" s="1">
        <f>fact_events[[#This Row],[revenue_(before_promo)]]+fact_events[[#This Row],[revenue_(after_promo)]]</f>
        <v>64400</v>
      </c>
      <c r="M1457" s="1">
        <f t="shared" si="157"/>
        <v>179</v>
      </c>
      <c r="N1457" s="4">
        <f t="shared" si="158"/>
        <v>2.8412698412698414</v>
      </c>
      <c r="O1457" s="1">
        <f t="shared" si="159"/>
        <v>20300</v>
      </c>
      <c r="P1457" s="5">
        <f t="shared" si="160"/>
        <v>3.1424148606811144</v>
      </c>
      <c r="Q1457" s="1" t="str">
        <f>VLOOKUP(B1457,dim_stores[#All],2,FALSE)</f>
        <v>Chennai</v>
      </c>
      <c r="R1457" s="1" t="str">
        <f>VLOOKUP(D1457,dim_products[#All],3,FALSE)</f>
        <v>Home Appliances</v>
      </c>
      <c r="S1457" s="5"/>
    </row>
    <row r="1458" spans="1:19" x14ac:dyDescent="0.25">
      <c r="A1458" s="1" t="s">
        <v>1439</v>
      </c>
      <c r="B1458" t="s">
        <v>174</v>
      </c>
      <c r="C1458" t="s">
        <v>15</v>
      </c>
      <c r="D1458" t="s">
        <v>20</v>
      </c>
      <c r="E1458">
        <v>300</v>
      </c>
      <c r="F1458" t="s">
        <v>21</v>
      </c>
      <c r="G1458" s="1">
        <f t="shared" si="154"/>
        <v>150</v>
      </c>
      <c r="H1458">
        <v>29</v>
      </c>
      <c r="I1458" s="1">
        <f t="shared" si="155"/>
        <v>8700</v>
      </c>
      <c r="J1458">
        <v>96</v>
      </c>
      <c r="K1458" s="1">
        <f t="shared" si="156"/>
        <v>14400</v>
      </c>
      <c r="L1458" s="1">
        <f>fact_events[[#This Row],[revenue_(before_promo)]]+fact_events[[#This Row],[revenue_(after_promo)]]</f>
        <v>23100</v>
      </c>
      <c r="M1458" s="1">
        <f t="shared" si="157"/>
        <v>67</v>
      </c>
      <c r="N1458" s="4">
        <f t="shared" si="158"/>
        <v>2.3103448275862069</v>
      </c>
      <c r="O1458" s="1">
        <f t="shared" si="159"/>
        <v>5700</v>
      </c>
      <c r="P1458" s="5">
        <f t="shared" si="160"/>
        <v>0.88235294117647056</v>
      </c>
      <c r="Q1458" s="1" t="str">
        <f>VLOOKUP(B1458,dim_stores[#All],2,FALSE)</f>
        <v>Trivandrum</v>
      </c>
      <c r="R1458" s="1" t="str">
        <f>VLOOKUP(D1458,dim_products[#All],3,FALSE)</f>
        <v>Home Care</v>
      </c>
      <c r="S1458" s="5"/>
    </row>
    <row r="1459" spans="1:19" x14ac:dyDescent="0.25">
      <c r="A1459" s="1" t="s">
        <v>1440</v>
      </c>
      <c r="B1459" t="s">
        <v>60</v>
      </c>
      <c r="C1459" t="s">
        <v>15</v>
      </c>
      <c r="D1459" t="s">
        <v>68</v>
      </c>
      <c r="E1459">
        <v>1020</v>
      </c>
      <c r="F1459" t="s">
        <v>21</v>
      </c>
      <c r="G1459" s="1">
        <f t="shared" si="154"/>
        <v>510</v>
      </c>
      <c r="H1459">
        <v>21</v>
      </c>
      <c r="I1459" s="1">
        <f t="shared" si="155"/>
        <v>21420</v>
      </c>
      <c r="J1459">
        <v>70</v>
      </c>
      <c r="K1459" s="1">
        <f t="shared" si="156"/>
        <v>35700</v>
      </c>
      <c r="L1459" s="1">
        <f>fact_events[[#This Row],[revenue_(before_promo)]]+fact_events[[#This Row],[revenue_(after_promo)]]</f>
        <v>57120</v>
      </c>
      <c r="M1459" s="1">
        <f t="shared" si="157"/>
        <v>49</v>
      </c>
      <c r="N1459" s="4">
        <f t="shared" si="158"/>
        <v>2.3333333333333335</v>
      </c>
      <c r="O1459" s="1">
        <f t="shared" si="159"/>
        <v>14280</v>
      </c>
      <c r="P1459" s="5">
        <f t="shared" si="160"/>
        <v>2.2105263157894739</v>
      </c>
      <c r="Q1459" s="1" t="str">
        <f>VLOOKUP(B1459,dim_stores[#All],2,FALSE)</f>
        <v>Trivandrum</v>
      </c>
      <c r="R1459" s="1" t="str">
        <f>VLOOKUP(D1459,dim_products[#All],3,FALSE)</f>
        <v>Home Appliances</v>
      </c>
      <c r="S1459" s="5"/>
    </row>
    <row r="1460" spans="1:19" x14ac:dyDescent="0.25">
      <c r="A1460" s="1" t="s">
        <v>1441</v>
      </c>
      <c r="B1460" t="s">
        <v>14</v>
      </c>
      <c r="C1460" t="s">
        <v>10</v>
      </c>
      <c r="D1460" t="s">
        <v>11</v>
      </c>
      <c r="E1460">
        <v>190</v>
      </c>
      <c r="F1460" t="s">
        <v>12</v>
      </c>
      <c r="G1460" s="1">
        <f t="shared" si="154"/>
        <v>95</v>
      </c>
      <c r="H1460">
        <v>45</v>
      </c>
      <c r="I1460" s="1">
        <f t="shared" si="155"/>
        <v>8550</v>
      </c>
      <c r="J1460">
        <v>62</v>
      </c>
      <c r="K1460" s="1">
        <f t="shared" si="156"/>
        <v>5890</v>
      </c>
      <c r="L1460" s="1">
        <f>fact_events[[#This Row],[revenue_(before_promo)]]+fact_events[[#This Row],[revenue_(after_promo)]]</f>
        <v>14440</v>
      </c>
      <c r="M1460" s="1">
        <f t="shared" si="157"/>
        <v>17</v>
      </c>
      <c r="N1460" s="4">
        <f t="shared" si="158"/>
        <v>0.37777777777777777</v>
      </c>
      <c r="O1460" s="1">
        <f t="shared" si="159"/>
        <v>-2660</v>
      </c>
      <c r="P1460" s="5">
        <f t="shared" si="160"/>
        <v>-0.41176470588235292</v>
      </c>
      <c r="Q1460" s="1" t="str">
        <f>VLOOKUP(B1460,dim_stores[#All],2,FALSE)</f>
        <v>Bengaluru</v>
      </c>
      <c r="R1460" s="1" t="str">
        <f>VLOOKUP(D1460,dim_products[#All],3,FALSE)</f>
        <v>Personal Care</v>
      </c>
      <c r="S1460" s="5"/>
    </row>
    <row r="1461" spans="1:19" x14ac:dyDescent="0.25">
      <c r="A1461" s="1" t="s">
        <v>1481</v>
      </c>
      <c r="B1461" t="s">
        <v>45</v>
      </c>
      <c r="C1461" t="s">
        <v>15</v>
      </c>
      <c r="D1461" t="s">
        <v>28</v>
      </c>
      <c r="E1461">
        <v>55</v>
      </c>
      <c r="F1461" t="s">
        <v>17</v>
      </c>
      <c r="G1461" s="1">
        <f t="shared" si="154"/>
        <v>41.25</v>
      </c>
      <c r="H1461">
        <v>117</v>
      </c>
      <c r="I1461" s="1">
        <f t="shared" si="155"/>
        <v>6435</v>
      </c>
      <c r="J1461">
        <v>104</v>
      </c>
      <c r="K1461" s="1">
        <f t="shared" si="156"/>
        <v>4290</v>
      </c>
      <c r="L1461" s="1">
        <f>fact_events[[#This Row],[revenue_(before_promo)]]+fact_events[[#This Row],[revenue_(after_promo)]]</f>
        <v>10725</v>
      </c>
      <c r="M1461" s="1">
        <f t="shared" si="157"/>
        <v>-13</v>
      </c>
      <c r="N1461" s="4">
        <f t="shared" si="158"/>
        <v>-0.1111111111111111</v>
      </c>
      <c r="O1461" s="1">
        <f t="shared" si="159"/>
        <v>-2145</v>
      </c>
      <c r="P1461" s="5">
        <f t="shared" si="160"/>
        <v>-0.33204334365325078</v>
      </c>
      <c r="Q1461" s="1" t="str">
        <f>VLOOKUP(B1461,dim_stores[#All],2,FALSE)</f>
        <v>Hyderabad</v>
      </c>
      <c r="R1461" s="1" t="str">
        <f>VLOOKUP(D1461,dim_products[#All],3,FALSE)</f>
        <v>Home Care</v>
      </c>
      <c r="S1461" s="5"/>
    </row>
    <row r="1462" spans="1:19" x14ac:dyDescent="0.25">
      <c r="A1462" s="1" t="s">
        <v>1442</v>
      </c>
      <c r="B1462" t="s">
        <v>45</v>
      </c>
      <c r="C1462" t="s">
        <v>15</v>
      </c>
      <c r="D1462" t="s">
        <v>20</v>
      </c>
      <c r="E1462">
        <v>300</v>
      </c>
      <c r="F1462" t="s">
        <v>21</v>
      </c>
      <c r="G1462" s="1">
        <f t="shared" si="154"/>
        <v>150</v>
      </c>
      <c r="H1462">
        <v>63</v>
      </c>
      <c r="I1462" s="1">
        <f t="shared" si="155"/>
        <v>18900</v>
      </c>
      <c r="J1462">
        <v>218</v>
      </c>
      <c r="K1462" s="1">
        <f t="shared" si="156"/>
        <v>32700</v>
      </c>
      <c r="L1462" s="1">
        <f>fact_events[[#This Row],[revenue_(before_promo)]]+fact_events[[#This Row],[revenue_(after_promo)]]</f>
        <v>51600</v>
      </c>
      <c r="M1462" s="1">
        <f t="shared" si="157"/>
        <v>155</v>
      </c>
      <c r="N1462" s="4">
        <f t="shared" si="158"/>
        <v>2.4603174603174605</v>
      </c>
      <c r="O1462" s="1">
        <f t="shared" si="159"/>
        <v>13800</v>
      </c>
      <c r="P1462" s="5">
        <f t="shared" si="160"/>
        <v>2.1362229102167181</v>
      </c>
      <c r="Q1462" s="1" t="str">
        <f>VLOOKUP(B1462,dim_stores[#All],2,FALSE)</f>
        <v>Hyderabad</v>
      </c>
      <c r="R1462" s="1" t="str">
        <f>VLOOKUP(D1462,dim_products[#All],3,FALSE)</f>
        <v>Home Care</v>
      </c>
      <c r="S1462" s="5"/>
    </row>
    <row r="1463" spans="1:19" x14ac:dyDescent="0.25">
      <c r="A1463" s="1" t="s">
        <v>1443</v>
      </c>
      <c r="B1463" t="s">
        <v>207</v>
      </c>
      <c r="C1463" t="s">
        <v>10</v>
      </c>
      <c r="D1463" t="s">
        <v>53</v>
      </c>
      <c r="E1463">
        <v>860</v>
      </c>
      <c r="F1463" t="s">
        <v>54</v>
      </c>
      <c r="G1463" s="1">
        <f t="shared" si="154"/>
        <v>576.19999999999993</v>
      </c>
      <c r="H1463">
        <v>514</v>
      </c>
      <c r="I1463" s="1">
        <f t="shared" si="155"/>
        <v>442040</v>
      </c>
      <c r="J1463">
        <v>791</v>
      </c>
      <c r="K1463" s="1">
        <f t="shared" si="156"/>
        <v>455774.19999999995</v>
      </c>
      <c r="L1463" s="1">
        <f>fact_events[[#This Row],[revenue_(before_promo)]]+fact_events[[#This Row],[revenue_(after_promo)]]</f>
        <v>897814.2</v>
      </c>
      <c r="M1463" s="1">
        <f t="shared" si="157"/>
        <v>277</v>
      </c>
      <c r="N1463" s="4">
        <f t="shared" si="158"/>
        <v>0.53891050583657585</v>
      </c>
      <c r="O1463" s="1">
        <f t="shared" si="159"/>
        <v>13734.199999999953</v>
      </c>
      <c r="P1463" s="5">
        <f t="shared" si="160"/>
        <v>2.126037151702779</v>
      </c>
      <c r="Q1463" s="1" t="str">
        <f>VLOOKUP(B1463,dim_stores[#All],2,FALSE)</f>
        <v>Hyderabad</v>
      </c>
      <c r="R1463" s="1" t="str">
        <f>VLOOKUP(D1463,dim_products[#All],3,FALSE)</f>
        <v>Grocery &amp; Staples</v>
      </c>
      <c r="S1463" s="5"/>
    </row>
    <row r="1464" spans="1:19" x14ac:dyDescent="0.25">
      <c r="A1464" s="1" t="s">
        <v>1444</v>
      </c>
      <c r="B1464" t="s">
        <v>34</v>
      </c>
      <c r="C1464" t="s">
        <v>15</v>
      </c>
      <c r="D1464" t="s">
        <v>61</v>
      </c>
      <c r="E1464">
        <v>172</v>
      </c>
      <c r="F1464" t="s">
        <v>54</v>
      </c>
      <c r="G1464" s="1">
        <f t="shared" si="154"/>
        <v>115.23999999999998</v>
      </c>
      <c r="H1464">
        <v>304</v>
      </c>
      <c r="I1464" s="1">
        <f t="shared" si="155"/>
        <v>52288</v>
      </c>
      <c r="J1464">
        <v>465</v>
      </c>
      <c r="K1464" s="1">
        <f t="shared" si="156"/>
        <v>53586.599999999991</v>
      </c>
      <c r="L1464" s="1">
        <f>fact_events[[#This Row],[revenue_(before_promo)]]+fact_events[[#This Row],[revenue_(after_promo)]]</f>
        <v>105874.59999999999</v>
      </c>
      <c r="M1464" s="1">
        <f t="shared" si="157"/>
        <v>161</v>
      </c>
      <c r="N1464" s="4">
        <f t="shared" si="158"/>
        <v>0.52960526315789469</v>
      </c>
      <c r="O1464" s="1">
        <f t="shared" si="159"/>
        <v>1298.5999999999913</v>
      </c>
      <c r="P1464" s="5">
        <f t="shared" si="160"/>
        <v>0.20102167182662403</v>
      </c>
      <c r="Q1464" s="1" t="str">
        <f>VLOOKUP(B1464,dim_stores[#All],2,FALSE)</f>
        <v>Hyderabad</v>
      </c>
      <c r="R1464" s="1" t="str">
        <f>VLOOKUP(D1464,dim_products[#All],3,FALSE)</f>
        <v>Grocery &amp; Staples</v>
      </c>
      <c r="S1464" s="5"/>
    </row>
    <row r="1465" spans="1:19" x14ac:dyDescent="0.25">
      <c r="A1465" s="1" t="s">
        <v>1445</v>
      </c>
      <c r="B1465" t="s">
        <v>63</v>
      </c>
      <c r="C1465" t="s">
        <v>15</v>
      </c>
      <c r="D1465" t="s">
        <v>16</v>
      </c>
      <c r="E1465">
        <v>156</v>
      </c>
      <c r="F1465" t="s">
        <v>17</v>
      </c>
      <c r="G1465" s="1">
        <f t="shared" si="154"/>
        <v>117</v>
      </c>
      <c r="H1465">
        <v>246</v>
      </c>
      <c r="I1465" s="1">
        <f t="shared" si="155"/>
        <v>38376</v>
      </c>
      <c r="J1465">
        <v>194</v>
      </c>
      <c r="K1465" s="1">
        <f t="shared" si="156"/>
        <v>22698</v>
      </c>
      <c r="L1465" s="1">
        <f>fact_events[[#This Row],[revenue_(before_promo)]]+fact_events[[#This Row],[revenue_(after_promo)]]</f>
        <v>61074</v>
      </c>
      <c r="M1465" s="1">
        <f t="shared" si="157"/>
        <v>-52</v>
      </c>
      <c r="N1465" s="4">
        <f t="shared" si="158"/>
        <v>-0.21138211382113822</v>
      </c>
      <c r="O1465" s="1">
        <f t="shared" si="159"/>
        <v>-15678</v>
      </c>
      <c r="P1465" s="5">
        <f t="shared" si="160"/>
        <v>-2.4269349845201238</v>
      </c>
      <c r="Q1465" s="1" t="str">
        <f>VLOOKUP(B1465,dim_stores[#All],2,FALSE)</f>
        <v>Visakhapatnam</v>
      </c>
      <c r="R1465" s="1" t="str">
        <f>VLOOKUP(D1465,dim_products[#All],3,FALSE)</f>
        <v>Grocery &amp; Staples</v>
      </c>
      <c r="S1465" s="5"/>
    </row>
    <row r="1466" spans="1:19" x14ac:dyDescent="0.25">
      <c r="A1466" s="1" t="s">
        <v>1446</v>
      </c>
      <c r="B1466" t="s">
        <v>93</v>
      </c>
      <c r="C1466" t="s">
        <v>10</v>
      </c>
      <c r="D1466" t="s">
        <v>68</v>
      </c>
      <c r="E1466">
        <v>1020</v>
      </c>
      <c r="F1466" t="s">
        <v>21</v>
      </c>
      <c r="G1466" s="1">
        <f t="shared" si="154"/>
        <v>510</v>
      </c>
      <c r="H1466">
        <v>97</v>
      </c>
      <c r="I1466" s="1">
        <f t="shared" si="155"/>
        <v>98940</v>
      </c>
      <c r="J1466">
        <v>380</v>
      </c>
      <c r="K1466" s="1">
        <f t="shared" si="156"/>
        <v>193800</v>
      </c>
      <c r="L1466" s="1">
        <f>fact_events[[#This Row],[revenue_(before_promo)]]+fact_events[[#This Row],[revenue_(after_promo)]]</f>
        <v>292740</v>
      </c>
      <c r="M1466" s="1">
        <f t="shared" si="157"/>
        <v>283</v>
      </c>
      <c r="N1466" s="4">
        <f t="shared" si="158"/>
        <v>2.9175257731958761</v>
      </c>
      <c r="O1466" s="1">
        <f t="shared" si="159"/>
        <v>94860</v>
      </c>
      <c r="P1466" s="5">
        <f t="shared" si="160"/>
        <v>14.684210526315789</v>
      </c>
      <c r="Q1466" s="1" t="str">
        <f>VLOOKUP(B1466,dim_stores[#All],2,FALSE)</f>
        <v>Bengaluru</v>
      </c>
      <c r="R1466" s="1" t="str">
        <f>VLOOKUP(D1466,dim_products[#All],3,FALSE)</f>
        <v>Home Appliances</v>
      </c>
      <c r="S1466" s="5"/>
    </row>
    <row r="1467" spans="1:19" x14ac:dyDescent="0.25">
      <c r="A1467" s="1" t="s">
        <v>1447</v>
      </c>
      <c r="B1467" t="s">
        <v>67</v>
      </c>
      <c r="C1467" t="s">
        <v>15</v>
      </c>
      <c r="D1467" t="s">
        <v>51</v>
      </c>
      <c r="E1467">
        <v>290</v>
      </c>
      <c r="F1467" t="s">
        <v>17</v>
      </c>
      <c r="G1467" s="1">
        <f t="shared" si="154"/>
        <v>217.5</v>
      </c>
      <c r="H1467">
        <v>337</v>
      </c>
      <c r="I1467" s="1">
        <f t="shared" si="155"/>
        <v>97730</v>
      </c>
      <c r="J1467">
        <v>296</v>
      </c>
      <c r="K1467" s="1">
        <f t="shared" si="156"/>
        <v>64380</v>
      </c>
      <c r="L1467" s="1">
        <f>fact_events[[#This Row],[revenue_(before_promo)]]+fact_events[[#This Row],[revenue_(after_promo)]]</f>
        <v>162110</v>
      </c>
      <c r="M1467" s="1">
        <f t="shared" si="157"/>
        <v>-41</v>
      </c>
      <c r="N1467" s="4">
        <f t="shared" si="158"/>
        <v>-0.12166172106824925</v>
      </c>
      <c r="O1467" s="1">
        <f t="shared" si="159"/>
        <v>-33350</v>
      </c>
      <c r="P1467" s="5">
        <f t="shared" si="160"/>
        <v>-5.1625386996904021</v>
      </c>
      <c r="Q1467" s="1" t="str">
        <f>VLOOKUP(B1467,dim_stores[#All],2,FALSE)</f>
        <v>Bengaluru</v>
      </c>
      <c r="R1467" s="1" t="str">
        <f>VLOOKUP(D1467,dim_products[#All],3,FALSE)</f>
        <v>Grocery &amp; Staples</v>
      </c>
      <c r="S1467" s="5"/>
    </row>
    <row r="1468" spans="1:19" x14ac:dyDescent="0.25">
      <c r="A1468" s="1" t="s">
        <v>1448</v>
      </c>
      <c r="B1468" t="s">
        <v>174</v>
      </c>
      <c r="C1468" t="s">
        <v>10</v>
      </c>
      <c r="D1468" t="s">
        <v>85</v>
      </c>
      <c r="E1468">
        <v>90</v>
      </c>
      <c r="F1468" t="s">
        <v>17</v>
      </c>
      <c r="G1468" s="1">
        <f t="shared" si="154"/>
        <v>67.5</v>
      </c>
      <c r="H1468">
        <v>30</v>
      </c>
      <c r="I1468" s="1">
        <f t="shared" si="155"/>
        <v>2700</v>
      </c>
      <c r="J1468">
        <v>28</v>
      </c>
      <c r="K1468" s="1">
        <f t="shared" si="156"/>
        <v>1890</v>
      </c>
      <c r="L1468" s="1">
        <f>fact_events[[#This Row],[revenue_(before_promo)]]+fact_events[[#This Row],[revenue_(after_promo)]]</f>
        <v>4590</v>
      </c>
      <c r="M1468" s="1">
        <f t="shared" si="157"/>
        <v>-2</v>
      </c>
      <c r="N1468" s="4">
        <f t="shared" si="158"/>
        <v>-6.6666666666666666E-2</v>
      </c>
      <c r="O1468" s="1">
        <f t="shared" si="159"/>
        <v>-810</v>
      </c>
      <c r="P1468" s="5">
        <f t="shared" si="160"/>
        <v>-0.12538699690402477</v>
      </c>
      <c r="Q1468" s="1" t="str">
        <f>VLOOKUP(B1468,dim_stores[#All],2,FALSE)</f>
        <v>Trivandrum</v>
      </c>
      <c r="R1468" s="1" t="str">
        <f>VLOOKUP(D1468,dim_products[#All],3,FALSE)</f>
        <v>Personal Care</v>
      </c>
      <c r="S1468" s="5"/>
    </row>
    <row r="1469" spans="1:19" x14ac:dyDescent="0.25">
      <c r="A1469" s="1" t="s">
        <v>1449</v>
      </c>
      <c r="B1469" t="s">
        <v>212</v>
      </c>
      <c r="C1469" t="s">
        <v>15</v>
      </c>
      <c r="D1469" t="s">
        <v>32</v>
      </c>
      <c r="E1469">
        <v>65</v>
      </c>
      <c r="F1469" t="s">
        <v>12</v>
      </c>
      <c r="G1469" s="1">
        <f t="shared" si="154"/>
        <v>32.5</v>
      </c>
      <c r="H1469">
        <v>120</v>
      </c>
      <c r="I1469" s="1">
        <f t="shared" si="155"/>
        <v>7800</v>
      </c>
      <c r="J1469">
        <v>188</v>
      </c>
      <c r="K1469" s="1">
        <f t="shared" si="156"/>
        <v>6110</v>
      </c>
      <c r="L1469" s="1">
        <f>fact_events[[#This Row],[revenue_(before_promo)]]+fact_events[[#This Row],[revenue_(after_promo)]]</f>
        <v>13910</v>
      </c>
      <c r="M1469" s="1">
        <f t="shared" si="157"/>
        <v>68</v>
      </c>
      <c r="N1469" s="4">
        <f t="shared" si="158"/>
        <v>0.56666666666666665</v>
      </c>
      <c r="O1469" s="1">
        <f t="shared" si="159"/>
        <v>-1690</v>
      </c>
      <c r="P1469" s="5">
        <f t="shared" si="160"/>
        <v>-0.26160990712074306</v>
      </c>
      <c r="Q1469" s="1" t="str">
        <f>VLOOKUP(B1469,dim_stores[#All],2,FALSE)</f>
        <v>Bengaluru</v>
      </c>
      <c r="R1469" s="1" t="str">
        <f>VLOOKUP(D1469,dim_products[#All],3,FALSE)</f>
        <v>Personal Care</v>
      </c>
      <c r="S1469" s="5"/>
    </row>
    <row r="1470" spans="1:19" x14ac:dyDescent="0.25">
      <c r="A1470" s="1" t="s">
        <v>1450</v>
      </c>
      <c r="B1470" t="s">
        <v>78</v>
      </c>
      <c r="C1470" t="s">
        <v>10</v>
      </c>
      <c r="D1470" t="s">
        <v>61</v>
      </c>
      <c r="E1470">
        <v>172</v>
      </c>
      <c r="F1470" t="s">
        <v>54</v>
      </c>
      <c r="G1470" s="1">
        <f t="shared" si="154"/>
        <v>115.23999999999998</v>
      </c>
      <c r="H1470">
        <v>279</v>
      </c>
      <c r="I1470" s="1">
        <f t="shared" si="155"/>
        <v>47988</v>
      </c>
      <c r="J1470">
        <v>401</v>
      </c>
      <c r="K1470" s="1">
        <f t="shared" si="156"/>
        <v>46211.239999999991</v>
      </c>
      <c r="L1470" s="1">
        <f>fact_events[[#This Row],[revenue_(before_promo)]]+fact_events[[#This Row],[revenue_(after_promo)]]</f>
        <v>94199.239999999991</v>
      </c>
      <c r="M1470" s="1">
        <f t="shared" si="157"/>
        <v>122</v>
      </c>
      <c r="N1470" s="4">
        <f t="shared" si="158"/>
        <v>0.43727598566308246</v>
      </c>
      <c r="O1470" s="1">
        <f t="shared" si="159"/>
        <v>-1776.7600000000093</v>
      </c>
      <c r="P1470" s="5">
        <f t="shared" si="160"/>
        <v>-0.27504024767802004</v>
      </c>
      <c r="Q1470" s="1" t="str">
        <f>VLOOKUP(B1470,dim_stores[#All],2,FALSE)</f>
        <v>Mysuru</v>
      </c>
      <c r="R1470" s="1" t="str">
        <f>VLOOKUP(D1470,dim_products[#All],3,FALSE)</f>
        <v>Grocery &amp; Staples</v>
      </c>
      <c r="S1470" s="5"/>
    </row>
    <row r="1471" spans="1:19" x14ac:dyDescent="0.25">
      <c r="A1471" s="1" t="s">
        <v>1451</v>
      </c>
      <c r="B1471" t="s">
        <v>123</v>
      </c>
      <c r="C1471" t="s">
        <v>10</v>
      </c>
      <c r="D1471" t="s">
        <v>61</v>
      </c>
      <c r="E1471">
        <v>172</v>
      </c>
      <c r="F1471" t="s">
        <v>54</v>
      </c>
      <c r="G1471" s="1">
        <f t="shared" si="154"/>
        <v>115.23999999999998</v>
      </c>
      <c r="H1471">
        <v>297</v>
      </c>
      <c r="I1471" s="1">
        <f t="shared" si="155"/>
        <v>51084</v>
      </c>
      <c r="J1471">
        <v>418</v>
      </c>
      <c r="K1471" s="1">
        <f t="shared" si="156"/>
        <v>48170.319999999992</v>
      </c>
      <c r="L1471" s="1">
        <f>fact_events[[#This Row],[revenue_(before_promo)]]+fact_events[[#This Row],[revenue_(after_promo)]]</f>
        <v>99254.319999999992</v>
      </c>
      <c r="M1471" s="1">
        <f t="shared" si="157"/>
        <v>121</v>
      </c>
      <c r="N1471" s="4">
        <f t="shared" si="158"/>
        <v>0.40740740740740738</v>
      </c>
      <c r="O1471" s="1">
        <f t="shared" si="159"/>
        <v>-2913.6800000000076</v>
      </c>
      <c r="P1471" s="5">
        <f t="shared" si="160"/>
        <v>-0.45103405572755534</v>
      </c>
      <c r="Q1471" s="1" t="str">
        <f>VLOOKUP(B1471,dim_stores[#All],2,FALSE)</f>
        <v>Bengaluru</v>
      </c>
      <c r="R1471" s="1" t="str">
        <f>VLOOKUP(D1471,dim_products[#All],3,FALSE)</f>
        <v>Grocery &amp; Staples</v>
      </c>
      <c r="S1471" s="5"/>
    </row>
    <row r="1472" spans="1:19" x14ac:dyDescent="0.25">
      <c r="A1472" s="1" t="s">
        <v>1452</v>
      </c>
      <c r="B1472" t="s">
        <v>103</v>
      </c>
      <c r="C1472" t="s">
        <v>15</v>
      </c>
      <c r="D1472" t="s">
        <v>85</v>
      </c>
      <c r="E1472">
        <v>110</v>
      </c>
      <c r="F1472" t="s">
        <v>12</v>
      </c>
      <c r="G1472" s="1">
        <f t="shared" si="154"/>
        <v>55</v>
      </c>
      <c r="H1472">
        <v>87</v>
      </c>
      <c r="I1472" s="1">
        <f t="shared" si="155"/>
        <v>9570</v>
      </c>
      <c r="J1472">
        <v>92</v>
      </c>
      <c r="K1472" s="1">
        <f t="shared" si="156"/>
        <v>5060</v>
      </c>
      <c r="L1472" s="1">
        <f>fact_events[[#This Row],[revenue_(before_promo)]]+fact_events[[#This Row],[revenue_(after_promo)]]</f>
        <v>14630</v>
      </c>
      <c r="M1472" s="1">
        <f t="shared" si="157"/>
        <v>5</v>
      </c>
      <c r="N1472" s="4">
        <f t="shared" si="158"/>
        <v>5.7471264367816091E-2</v>
      </c>
      <c r="O1472" s="1">
        <f t="shared" si="159"/>
        <v>-4510</v>
      </c>
      <c r="P1472" s="5">
        <f t="shared" si="160"/>
        <v>-0.69814241486068107</v>
      </c>
      <c r="Q1472" s="1" t="str">
        <f>VLOOKUP(B1472,dim_stores[#All],2,FALSE)</f>
        <v>Hyderabad</v>
      </c>
      <c r="R1472" s="1" t="str">
        <f>VLOOKUP(D1472,dim_products[#All],3,FALSE)</f>
        <v>Personal Care</v>
      </c>
      <c r="S1472" s="5"/>
    </row>
    <row r="1473" spans="1:19" x14ac:dyDescent="0.25">
      <c r="A1473" s="1" t="s">
        <v>1453</v>
      </c>
      <c r="B1473" t="s">
        <v>137</v>
      </c>
      <c r="C1473" t="s">
        <v>10</v>
      </c>
      <c r="D1473" t="s">
        <v>51</v>
      </c>
      <c r="E1473">
        <v>370</v>
      </c>
      <c r="F1473" t="s">
        <v>21</v>
      </c>
      <c r="G1473" s="1">
        <f t="shared" si="154"/>
        <v>185</v>
      </c>
      <c r="H1473">
        <v>226</v>
      </c>
      <c r="I1473" s="1">
        <f t="shared" si="155"/>
        <v>83620</v>
      </c>
      <c r="J1473">
        <v>881</v>
      </c>
      <c r="K1473" s="1">
        <f t="shared" si="156"/>
        <v>162985</v>
      </c>
      <c r="L1473" s="1">
        <f>fact_events[[#This Row],[revenue_(before_promo)]]+fact_events[[#This Row],[revenue_(after_promo)]]</f>
        <v>246605</v>
      </c>
      <c r="M1473" s="1">
        <f t="shared" si="157"/>
        <v>655</v>
      </c>
      <c r="N1473" s="4">
        <f t="shared" si="158"/>
        <v>2.8982300884955752</v>
      </c>
      <c r="O1473" s="1">
        <f t="shared" si="159"/>
        <v>79365</v>
      </c>
      <c r="P1473" s="5">
        <f t="shared" si="160"/>
        <v>12.285603715170279</v>
      </c>
      <c r="Q1473" s="1" t="str">
        <f>VLOOKUP(B1473,dim_stores[#All],2,FALSE)</f>
        <v>Mangalore</v>
      </c>
      <c r="R1473" s="1" t="str">
        <f>VLOOKUP(D1473,dim_products[#All],3,FALSE)</f>
        <v>Grocery &amp; Staples</v>
      </c>
      <c r="S1473" s="5"/>
    </row>
    <row r="1474" spans="1:19" x14ac:dyDescent="0.25">
      <c r="A1474" s="1" t="s">
        <v>1454</v>
      </c>
      <c r="B1474" t="s">
        <v>65</v>
      </c>
      <c r="C1474" t="s">
        <v>15</v>
      </c>
      <c r="D1474" t="s">
        <v>48</v>
      </c>
      <c r="E1474">
        <v>62</v>
      </c>
      <c r="F1474" t="s">
        <v>12</v>
      </c>
      <c r="G1474" s="1">
        <f t="shared" ref="G1474:G1501" si="161">IF(F1474="25% OFF", E1474*(1-0.25),IF(F1474="50% OFF", E1474*(1-0.5),IF(F1474="33% OFF", E1474*(1-0.33),IF(F1474="500 CAshback", E1474-500,IF(F1474="BOGOF", E1474/2,E1474)))))</f>
        <v>31</v>
      </c>
      <c r="H1474">
        <v>161</v>
      </c>
      <c r="I1474" s="1">
        <f t="shared" ref="I1474:I1501" si="162">E1474*H1474</f>
        <v>9982</v>
      </c>
      <c r="J1474">
        <v>209</v>
      </c>
      <c r="K1474" s="1">
        <f t="shared" ref="K1474:K1501" si="163">J1474*G1474</f>
        <v>6479</v>
      </c>
      <c r="L1474" s="1">
        <f>fact_events[[#This Row],[revenue_(before_promo)]]+fact_events[[#This Row],[revenue_(after_promo)]]</f>
        <v>16461</v>
      </c>
      <c r="M1474" s="1">
        <f t="shared" ref="M1474:M1501" si="164">J1474-H1474</f>
        <v>48</v>
      </c>
      <c r="N1474" s="4">
        <f t="shared" ref="N1474:N1501" si="165">M1474/H1474</f>
        <v>0.29813664596273293</v>
      </c>
      <c r="O1474" s="1">
        <f t="shared" ref="O1474:O1501" si="166">K1474-I1474</f>
        <v>-3503</v>
      </c>
      <c r="P1474" s="5">
        <f t="shared" ref="P1474:P1501" si="167">O1474/6460</f>
        <v>-0.5422600619195046</v>
      </c>
      <c r="Q1474" s="1" t="str">
        <f>VLOOKUP(B1474,dim_stores[#All],2,FALSE)</f>
        <v>Hyderabad</v>
      </c>
      <c r="R1474" s="1" t="str">
        <f>VLOOKUP(D1474,dim_products[#All],3,FALSE)</f>
        <v>Personal Care</v>
      </c>
      <c r="S1474" s="5"/>
    </row>
    <row r="1475" spans="1:19" x14ac:dyDescent="0.25">
      <c r="A1475" s="1" t="s">
        <v>1455</v>
      </c>
      <c r="B1475" t="s">
        <v>142</v>
      </c>
      <c r="C1475" t="s">
        <v>10</v>
      </c>
      <c r="D1475" t="s">
        <v>24</v>
      </c>
      <c r="E1475">
        <v>3000</v>
      </c>
      <c r="F1475" t="s">
        <v>25</v>
      </c>
      <c r="G1475" s="1">
        <f t="shared" si="161"/>
        <v>2500</v>
      </c>
      <c r="H1475">
        <v>85</v>
      </c>
      <c r="I1475" s="1">
        <f t="shared" si="162"/>
        <v>255000</v>
      </c>
      <c r="J1475">
        <v>195</v>
      </c>
      <c r="K1475" s="1">
        <f t="shared" si="163"/>
        <v>487500</v>
      </c>
      <c r="L1475" s="1">
        <f>fact_events[[#This Row],[revenue_(before_promo)]]+fact_events[[#This Row],[revenue_(after_promo)]]</f>
        <v>742500</v>
      </c>
      <c r="M1475" s="1">
        <f t="shared" si="164"/>
        <v>110</v>
      </c>
      <c r="N1475" s="4">
        <f t="shared" si="165"/>
        <v>1.2941176470588236</v>
      </c>
      <c r="O1475" s="1">
        <f t="shared" si="166"/>
        <v>232500</v>
      </c>
      <c r="P1475" s="5">
        <f t="shared" si="167"/>
        <v>35.990712074303403</v>
      </c>
      <c r="Q1475" s="1" t="str">
        <f>VLOOKUP(B1475,dim_stores[#All],2,FALSE)</f>
        <v>Madurai</v>
      </c>
      <c r="R1475" s="1" t="str">
        <f>VLOOKUP(D1475,dim_products[#All],3,FALSE)</f>
        <v>Combo1</v>
      </c>
      <c r="S1475" s="5"/>
    </row>
    <row r="1476" spans="1:19" x14ac:dyDescent="0.25">
      <c r="A1476" s="1" t="s">
        <v>1456</v>
      </c>
      <c r="B1476" t="s">
        <v>212</v>
      </c>
      <c r="C1476" t="s">
        <v>15</v>
      </c>
      <c r="D1476" t="s">
        <v>85</v>
      </c>
      <c r="E1476">
        <v>110</v>
      </c>
      <c r="F1476" t="s">
        <v>12</v>
      </c>
      <c r="G1476" s="1">
        <f t="shared" si="161"/>
        <v>55</v>
      </c>
      <c r="H1476">
        <v>78</v>
      </c>
      <c r="I1476" s="1">
        <f t="shared" si="162"/>
        <v>8580</v>
      </c>
      <c r="J1476">
        <v>117</v>
      </c>
      <c r="K1476" s="1">
        <f t="shared" si="163"/>
        <v>6435</v>
      </c>
      <c r="L1476" s="1">
        <f>fact_events[[#This Row],[revenue_(before_promo)]]+fact_events[[#This Row],[revenue_(after_promo)]]</f>
        <v>15015</v>
      </c>
      <c r="M1476" s="1">
        <f t="shared" si="164"/>
        <v>39</v>
      </c>
      <c r="N1476" s="4">
        <f t="shared" si="165"/>
        <v>0.5</v>
      </c>
      <c r="O1476" s="1">
        <f t="shared" si="166"/>
        <v>-2145</v>
      </c>
      <c r="P1476" s="5">
        <f t="shared" si="167"/>
        <v>-0.33204334365325078</v>
      </c>
      <c r="Q1476" s="1" t="str">
        <f>VLOOKUP(B1476,dim_stores[#All],2,FALSE)</f>
        <v>Bengaluru</v>
      </c>
      <c r="R1476" s="1" t="str">
        <f>VLOOKUP(D1476,dim_products[#All],3,FALSE)</f>
        <v>Personal Care</v>
      </c>
      <c r="S1476" s="5"/>
    </row>
    <row r="1477" spans="1:19" x14ac:dyDescent="0.25">
      <c r="A1477" s="1" t="s">
        <v>1457</v>
      </c>
      <c r="B1477" t="s">
        <v>89</v>
      </c>
      <c r="C1477" t="s">
        <v>10</v>
      </c>
      <c r="D1477" t="s">
        <v>53</v>
      </c>
      <c r="E1477">
        <v>860</v>
      </c>
      <c r="F1477" t="s">
        <v>54</v>
      </c>
      <c r="G1477" s="1">
        <f t="shared" si="161"/>
        <v>576.19999999999993</v>
      </c>
      <c r="H1477">
        <v>274</v>
      </c>
      <c r="I1477" s="1">
        <f t="shared" si="162"/>
        <v>235640</v>
      </c>
      <c r="J1477">
        <v>394</v>
      </c>
      <c r="K1477" s="1">
        <f t="shared" si="163"/>
        <v>227022.79999999996</v>
      </c>
      <c r="L1477" s="1">
        <f>fact_events[[#This Row],[revenue_(before_promo)]]+fact_events[[#This Row],[revenue_(after_promo)]]</f>
        <v>462662.79999999993</v>
      </c>
      <c r="M1477" s="1">
        <f t="shared" si="164"/>
        <v>120</v>
      </c>
      <c r="N1477" s="4">
        <f t="shared" si="165"/>
        <v>0.43795620437956206</v>
      </c>
      <c r="O1477" s="1">
        <f t="shared" si="166"/>
        <v>-8617.2000000000407</v>
      </c>
      <c r="P1477" s="5">
        <f t="shared" si="167"/>
        <v>-1.3339318885448979</v>
      </c>
      <c r="Q1477" s="1" t="str">
        <f>VLOOKUP(B1477,dim_stores[#All],2,FALSE)</f>
        <v>Vijayawada</v>
      </c>
      <c r="R1477" s="1" t="str">
        <f>VLOOKUP(D1477,dim_products[#All],3,FALSE)</f>
        <v>Grocery &amp; Staples</v>
      </c>
      <c r="S1477" s="5"/>
    </row>
    <row r="1478" spans="1:19" x14ac:dyDescent="0.25">
      <c r="A1478" s="1" t="s">
        <v>1458</v>
      </c>
      <c r="B1478" t="s">
        <v>75</v>
      </c>
      <c r="C1478" t="s">
        <v>15</v>
      </c>
      <c r="D1478" t="s">
        <v>61</v>
      </c>
      <c r="E1478">
        <v>172</v>
      </c>
      <c r="F1478" t="s">
        <v>54</v>
      </c>
      <c r="G1478" s="1">
        <f t="shared" si="161"/>
        <v>115.23999999999998</v>
      </c>
      <c r="H1478">
        <v>292</v>
      </c>
      <c r="I1478" s="1">
        <f t="shared" si="162"/>
        <v>50224</v>
      </c>
      <c r="J1478">
        <v>373</v>
      </c>
      <c r="K1478" s="1">
        <f t="shared" si="163"/>
        <v>42984.51999999999</v>
      </c>
      <c r="L1478" s="1">
        <f>fact_events[[#This Row],[revenue_(before_promo)]]+fact_events[[#This Row],[revenue_(after_promo)]]</f>
        <v>93208.51999999999</v>
      </c>
      <c r="M1478" s="1">
        <f t="shared" si="164"/>
        <v>81</v>
      </c>
      <c r="N1478" s="4">
        <f t="shared" si="165"/>
        <v>0.2773972602739726</v>
      </c>
      <c r="O1478" s="1">
        <f t="shared" si="166"/>
        <v>-7239.4800000000105</v>
      </c>
      <c r="P1478" s="5">
        <f t="shared" si="167"/>
        <v>-1.120662538699692</v>
      </c>
      <c r="Q1478" s="1" t="str">
        <f>VLOOKUP(B1478,dim_stores[#All],2,FALSE)</f>
        <v>Madurai</v>
      </c>
      <c r="R1478" s="1" t="str">
        <f>VLOOKUP(D1478,dim_products[#All],3,FALSE)</f>
        <v>Grocery &amp; Staples</v>
      </c>
      <c r="S1478" s="5"/>
    </row>
    <row r="1479" spans="1:19" x14ac:dyDescent="0.25">
      <c r="A1479" s="1" t="s">
        <v>1459</v>
      </c>
      <c r="B1479" t="s">
        <v>103</v>
      </c>
      <c r="C1479" t="s">
        <v>15</v>
      </c>
      <c r="D1479" t="s">
        <v>11</v>
      </c>
      <c r="E1479">
        <v>190</v>
      </c>
      <c r="F1479" t="s">
        <v>12</v>
      </c>
      <c r="G1479" s="1">
        <f t="shared" si="161"/>
        <v>95</v>
      </c>
      <c r="H1479">
        <v>61</v>
      </c>
      <c r="I1479" s="1">
        <f t="shared" si="162"/>
        <v>11590</v>
      </c>
      <c r="J1479">
        <v>72</v>
      </c>
      <c r="K1479" s="1">
        <f t="shared" si="163"/>
        <v>6840</v>
      </c>
      <c r="L1479" s="1">
        <f>fact_events[[#This Row],[revenue_(before_promo)]]+fact_events[[#This Row],[revenue_(after_promo)]]</f>
        <v>18430</v>
      </c>
      <c r="M1479" s="1">
        <f t="shared" si="164"/>
        <v>11</v>
      </c>
      <c r="N1479" s="4">
        <f t="shared" si="165"/>
        <v>0.18032786885245902</v>
      </c>
      <c r="O1479" s="1">
        <f t="shared" si="166"/>
        <v>-4750</v>
      </c>
      <c r="P1479" s="5">
        <f t="shared" si="167"/>
        <v>-0.73529411764705888</v>
      </c>
      <c r="Q1479" s="1" t="str">
        <f>VLOOKUP(B1479,dim_stores[#All],2,FALSE)</f>
        <v>Hyderabad</v>
      </c>
      <c r="R1479" s="1" t="str">
        <f>VLOOKUP(D1479,dim_products[#All],3,FALSE)</f>
        <v>Personal Care</v>
      </c>
      <c r="S1479" s="5"/>
    </row>
    <row r="1480" spans="1:19" x14ac:dyDescent="0.25">
      <c r="A1480" s="1" t="s">
        <v>1460</v>
      </c>
      <c r="B1480" t="s">
        <v>40</v>
      </c>
      <c r="C1480" t="s">
        <v>10</v>
      </c>
      <c r="D1480" t="s">
        <v>53</v>
      </c>
      <c r="E1480">
        <v>860</v>
      </c>
      <c r="F1480" t="s">
        <v>54</v>
      </c>
      <c r="G1480" s="1">
        <f t="shared" si="161"/>
        <v>576.19999999999993</v>
      </c>
      <c r="H1480">
        <v>319</v>
      </c>
      <c r="I1480" s="1">
        <f t="shared" si="162"/>
        <v>274340</v>
      </c>
      <c r="J1480">
        <v>379</v>
      </c>
      <c r="K1480" s="1">
        <f t="shared" si="163"/>
        <v>218379.8</v>
      </c>
      <c r="L1480" s="1">
        <f>fact_events[[#This Row],[revenue_(before_promo)]]+fact_events[[#This Row],[revenue_(after_promo)]]</f>
        <v>492719.8</v>
      </c>
      <c r="M1480" s="1">
        <f t="shared" si="164"/>
        <v>60</v>
      </c>
      <c r="N1480" s="4">
        <f t="shared" si="165"/>
        <v>0.18808777429467086</v>
      </c>
      <c r="O1480" s="1">
        <f t="shared" si="166"/>
        <v>-55960.200000000012</v>
      </c>
      <c r="P1480" s="5">
        <f t="shared" si="167"/>
        <v>-8.6625696594427257</v>
      </c>
      <c r="Q1480" s="1" t="str">
        <f>VLOOKUP(B1480,dim_stores[#All],2,FALSE)</f>
        <v>Madurai</v>
      </c>
      <c r="R1480" s="1" t="str">
        <f>VLOOKUP(D1480,dim_products[#All],3,FALSE)</f>
        <v>Grocery &amp; Staples</v>
      </c>
      <c r="S1480" s="5"/>
    </row>
    <row r="1481" spans="1:19" x14ac:dyDescent="0.25">
      <c r="A1481" s="1" t="s">
        <v>1461</v>
      </c>
      <c r="B1481" t="s">
        <v>103</v>
      </c>
      <c r="C1481" t="s">
        <v>10</v>
      </c>
      <c r="D1481" t="s">
        <v>16</v>
      </c>
      <c r="E1481">
        <v>200</v>
      </c>
      <c r="F1481" t="s">
        <v>21</v>
      </c>
      <c r="G1481" s="1">
        <f t="shared" si="161"/>
        <v>100</v>
      </c>
      <c r="H1481">
        <v>328</v>
      </c>
      <c r="I1481" s="1">
        <f t="shared" si="162"/>
        <v>65600</v>
      </c>
      <c r="J1481">
        <v>833</v>
      </c>
      <c r="K1481" s="1">
        <f t="shared" si="163"/>
        <v>83300</v>
      </c>
      <c r="L1481" s="1">
        <f>fact_events[[#This Row],[revenue_(before_promo)]]+fact_events[[#This Row],[revenue_(after_promo)]]</f>
        <v>148900</v>
      </c>
      <c r="M1481" s="1">
        <f t="shared" si="164"/>
        <v>505</v>
      </c>
      <c r="N1481" s="4">
        <f t="shared" si="165"/>
        <v>1.5396341463414633</v>
      </c>
      <c r="O1481" s="1">
        <f t="shared" si="166"/>
        <v>17700</v>
      </c>
      <c r="P1481" s="5">
        <f t="shared" si="167"/>
        <v>2.7399380804953561</v>
      </c>
      <c r="Q1481" s="1" t="str">
        <f>VLOOKUP(B1481,dim_stores[#All],2,FALSE)</f>
        <v>Hyderabad</v>
      </c>
      <c r="R1481" s="1" t="str">
        <f>VLOOKUP(D1481,dim_products[#All],3,FALSE)</f>
        <v>Grocery &amp; Staples</v>
      </c>
      <c r="S1481" s="5"/>
    </row>
    <row r="1482" spans="1:19" x14ac:dyDescent="0.25">
      <c r="A1482" s="1" t="s">
        <v>1462</v>
      </c>
      <c r="B1482" t="s">
        <v>110</v>
      </c>
      <c r="C1482" t="s">
        <v>10</v>
      </c>
      <c r="D1482" t="s">
        <v>48</v>
      </c>
      <c r="E1482">
        <v>62</v>
      </c>
      <c r="F1482" t="s">
        <v>12</v>
      </c>
      <c r="G1482" s="1">
        <f t="shared" si="161"/>
        <v>31</v>
      </c>
      <c r="H1482">
        <v>55</v>
      </c>
      <c r="I1482" s="1">
        <f t="shared" si="162"/>
        <v>3410</v>
      </c>
      <c r="J1482">
        <v>79</v>
      </c>
      <c r="K1482" s="1">
        <f t="shared" si="163"/>
        <v>2449</v>
      </c>
      <c r="L1482" s="1">
        <f>fact_events[[#This Row],[revenue_(before_promo)]]+fact_events[[#This Row],[revenue_(after_promo)]]</f>
        <v>5859</v>
      </c>
      <c r="M1482" s="1">
        <f t="shared" si="164"/>
        <v>24</v>
      </c>
      <c r="N1482" s="4">
        <f t="shared" si="165"/>
        <v>0.43636363636363634</v>
      </c>
      <c r="O1482" s="1">
        <f t="shared" si="166"/>
        <v>-961</v>
      </c>
      <c r="P1482" s="5">
        <f t="shared" si="167"/>
        <v>-0.14876160990712076</v>
      </c>
      <c r="Q1482" s="1" t="str">
        <f>VLOOKUP(B1482,dim_stores[#All],2,FALSE)</f>
        <v>Chennai</v>
      </c>
      <c r="R1482" s="1" t="str">
        <f>VLOOKUP(D1482,dim_products[#All],3,FALSE)</f>
        <v>Personal Care</v>
      </c>
      <c r="S1482" s="5"/>
    </row>
    <row r="1483" spans="1:19" x14ac:dyDescent="0.25">
      <c r="A1483" s="1" t="s">
        <v>1463</v>
      </c>
      <c r="B1483" t="s">
        <v>137</v>
      </c>
      <c r="C1483" t="s">
        <v>10</v>
      </c>
      <c r="D1483" t="s">
        <v>11</v>
      </c>
      <c r="E1483">
        <v>190</v>
      </c>
      <c r="F1483" t="s">
        <v>12</v>
      </c>
      <c r="G1483" s="1">
        <f t="shared" si="161"/>
        <v>95</v>
      </c>
      <c r="H1483">
        <v>24</v>
      </c>
      <c r="I1483" s="1">
        <f t="shared" si="162"/>
        <v>4560</v>
      </c>
      <c r="J1483">
        <v>27</v>
      </c>
      <c r="K1483" s="1">
        <f t="shared" si="163"/>
        <v>2565</v>
      </c>
      <c r="L1483" s="1">
        <f>fact_events[[#This Row],[revenue_(before_promo)]]+fact_events[[#This Row],[revenue_(after_promo)]]</f>
        <v>7125</v>
      </c>
      <c r="M1483" s="1">
        <f t="shared" si="164"/>
        <v>3</v>
      </c>
      <c r="N1483" s="4">
        <f t="shared" si="165"/>
        <v>0.125</v>
      </c>
      <c r="O1483" s="1">
        <f t="shared" si="166"/>
        <v>-1995</v>
      </c>
      <c r="P1483" s="5">
        <f t="shared" si="167"/>
        <v>-0.30882352941176472</v>
      </c>
      <c r="Q1483" s="1" t="str">
        <f>VLOOKUP(B1483,dim_stores[#All],2,FALSE)</f>
        <v>Mangalore</v>
      </c>
      <c r="R1483" s="1" t="str">
        <f>VLOOKUP(D1483,dim_products[#All],3,FALSE)</f>
        <v>Personal Care</v>
      </c>
      <c r="S1483" s="5"/>
    </row>
    <row r="1484" spans="1:19" x14ac:dyDescent="0.25">
      <c r="A1484" s="1" t="s">
        <v>1464</v>
      </c>
      <c r="B1484" t="s">
        <v>52</v>
      </c>
      <c r="C1484" t="s">
        <v>15</v>
      </c>
      <c r="D1484" t="s">
        <v>53</v>
      </c>
      <c r="E1484">
        <v>860</v>
      </c>
      <c r="F1484" t="s">
        <v>54</v>
      </c>
      <c r="G1484" s="1">
        <f t="shared" si="161"/>
        <v>576.19999999999993</v>
      </c>
      <c r="H1484">
        <v>267</v>
      </c>
      <c r="I1484" s="1">
        <f t="shared" si="162"/>
        <v>229620</v>
      </c>
      <c r="J1484">
        <v>389</v>
      </c>
      <c r="K1484" s="1">
        <f t="shared" si="163"/>
        <v>224141.79999999996</v>
      </c>
      <c r="L1484" s="1">
        <f>fact_events[[#This Row],[revenue_(before_promo)]]+fact_events[[#This Row],[revenue_(after_promo)]]</f>
        <v>453761.79999999993</v>
      </c>
      <c r="M1484" s="1">
        <f t="shared" si="164"/>
        <v>122</v>
      </c>
      <c r="N1484" s="4">
        <f t="shared" si="165"/>
        <v>0.45692883895131087</v>
      </c>
      <c r="O1484" s="1">
        <f t="shared" si="166"/>
        <v>-5478.2000000000407</v>
      </c>
      <c r="P1484" s="5">
        <f t="shared" si="167"/>
        <v>-0.8480185758513995</v>
      </c>
      <c r="Q1484" s="1" t="str">
        <f>VLOOKUP(B1484,dim_stores[#All],2,FALSE)</f>
        <v>Visakhapatnam</v>
      </c>
      <c r="R1484" s="1" t="str">
        <f>VLOOKUP(D1484,dim_products[#All],3,FALSE)</f>
        <v>Grocery &amp; Staples</v>
      </c>
      <c r="S1484" s="5"/>
    </row>
    <row r="1485" spans="1:19" x14ac:dyDescent="0.25">
      <c r="A1485" s="1" t="s">
        <v>1465</v>
      </c>
      <c r="B1485" t="s">
        <v>50</v>
      </c>
      <c r="C1485" t="s">
        <v>15</v>
      </c>
      <c r="D1485" t="s">
        <v>48</v>
      </c>
      <c r="E1485">
        <v>62</v>
      </c>
      <c r="F1485" t="s">
        <v>12</v>
      </c>
      <c r="G1485" s="1">
        <f t="shared" si="161"/>
        <v>31</v>
      </c>
      <c r="H1485">
        <v>126</v>
      </c>
      <c r="I1485" s="1">
        <f t="shared" si="162"/>
        <v>7812</v>
      </c>
      <c r="J1485">
        <v>157</v>
      </c>
      <c r="K1485" s="1">
        <f t="shared" si="163"/>
        <v>4867</v>
      </c>
      <c r="L1485" s="1">
        <f>fact_events[[#This Row],[revenue_(before_promo)]]+fact_events[[#This Row],[revenue_(after_promo)]]</f>
        <v>12679</v>
      </c>
      <c r="M1485" s="1">
        <f t="shared" si="164"/>
        <v>31</v>
      </c>
      <c r="N1485" s="4">
        <f t="shared" si="165"/>
        <v>0.24603174603174602</v>
      </c>
      <c r="O1485" s="1">
        <f t="shared" si="166"/>
        <v>-2945</v>
      </c>
      <c r="P1485" s="5">
        <f t="shared" si="167"/>
        <v>-0.45588235294117646</v>
      </c>
      <c r="Q1485" s="1" t="str">
        <f>VLOOKUP(B1485,dim_stores[#All],2,FALSE)</f>
        <v>Bengaluru</v>
      </c>
      <c r="R1485" s="1" t="str">
        <f>VLOOKUP(D1485,dim_products[#All],3,FALSE)</f>
        <v>Personal Care</v>
      </c>
      <c r="S1485" s="5"/>
    </row>
    <row r="1486" spans="1:19" x14ac:dyDescent="0.25">
      <c r="A1486" s="1" t="s">
        <v>1466</v>
      </c>
      <c r="B1486" t="s">
        <v>190</v>
      </c>
      <c r="C1486" t="s">
        <v>10</v>
      </c>
      <c r="D1486" t="s">
        <v>38</v>
      </c>
      <c r="E1486">
        <v>1190</v>
      </c>
      <c r="F1486" t="s">
        <v>21</v>
      </c>
      <c r="G1486" s="1">
        <f t="shared" si="161"/>
        <v>595</v>
      </c>
      <c r="H1486">
        <v>28</v>
      </c>
      <c r="I1486" s="1">
        <f t="shared" si="162"/>
        <v>33320</v>
      </c>
      <c r="J1486">
        <v>108</v>
      </c>
      <c r="K1486" s="1">
        <f t="shared" si="163"/>
        <v>64260</v>
      </c>
      <c r="L1486" s="1">
        <f>fact_events[[#This Row],[revenue_(before_promo)]]+fact_events[[#This Row],[revenue_(after_promo)]]</f>
        <v>97580</v>
      </c>
      <c r="M1486" s="1">
        <f t="shared" si="164"/>
        <v>80</v>
      </c>
      <c r="N1486" s="4">
        <f t="shared" si="165"/>
        <v>2.8571428571428572</v>
      </c>
      <c r="O1486" s="1">
        <f t="shared" si="166"/>
        <v>30940</v>
      </c>
      <c r="P1486" s="5">
        <f t="shared" si="167"/>
        <v>4.7894736842105265</v>
      </c>
      <c r="Q1486" s="1" t="str">
        <f>VLOOKUP(B1486,dim_stores[#All],2,FALSE)</f>
        <v>Visakhapatnam</v>
      </c>
      <c r="R1486" s="1" t="str">
        <f>VLOOKUP(D1486,dim_products[#All],3,FALSE)</f>
        <v>Home Care</v>
      </c>
      <c r="S1486" s="5"/>
    </row>
    <row r="1487" spans="1:19" x14ac:dyDescent="0.25">
      <c r="A1487" s="1" t="s">
        <v>1467</v>
      </c>
      <c r="B1487" t="s">
        <v>78</v>
      </c>
      <c r="C1487" t="s">
        <v>15</v>
      </c>
      <c r="D1487" t="s">
        <v>38</v>
      </c>
      <c r="E1487">
        <v>1190</v>
      </c>
      <c r="F1487" t="s">
        <v>21</v>
      </c>
      <c r="G1487" s="1">
        <f t="shared" si="161"/>
        <v>595</v>
      </c>
      <c r="H1487">
        <v>50</v>
      </c>
      <c r="I1487" s="1">
        <f t="shared" si="162"/>
        <v>59500</v>
      </c>
      <c r="J1487">
        <v>146</v>
      </c>
      <c r="K1487" s="1">
        <f t="shared" si="163"/>
        <v>86870</v>
      </c>
      <c r="L1487" s="1">
        <f>fact_events[[#This Row],[revenue_(before_promo)]]+fact_events[[#This Row],[revenue_(after_promo)]]</f>
        <v>146370</v>
      </c>
      <c r="M1487" s="1">
        <f t="shared" si="164"/>
        <v>96</v>
      </c>
      <c r="N1487" s="4">
        <f t="shared" si="165"/>
        <v>1.92</v>
      </c>
      <c r="O1487" s="1">
        <f t="shared" si="166"/>
        <v>27370</v>
      </c>
      <c r="P1487" s="5">
        <f t="shared" si="167"/>
        <v>4.2368421052631575</v>
      </c>
      <c r="Q1487" s="1" t="str">
        <f>VLOOKUP(B1487,dim_stores[#All],2,FALSE)</f>
        <v>Mysuru</v>
      </c>
      <c r="R1487" s="1" t="str">
        <f>VLOOKUP(D1487,dim_products[#All],3,FALSE)</f>
        <v>Home Care</v>
      </c>
      <c r="S1487" s="5"/>
    </row>
    <row r="1488" spans="1:19" x14ac:dyDescent="0.25">
      <c r="A1488" s="1" t="s">
        <v>1468</v>
      </c>
      <c r="B1488" t="s">
        <v>47</v>
      </c>
      <c r="C1488" t="s">
        <v>10</v>
      </c>
      <c r="D1488" t="s">
        <v>68</v>
      </c>
      <c r="E1488">
        <v>1020</v>
      </c>
      <c r="F1488" t="s">
        <v>21</v>
      </c>
      <c r="G1488" s="1">
        <f t="shared" si="161"/>
        <v>510</v>
      </c>
      <c r="H1488">
        <v>138</v>
      </c>
      <c r="I1488" s="1">
        <f t="shared" si="162"/>
        <v>140760</v>
      </c>
      <c r="J1488">
        <v>547</v>
      </c>
      <c r="K1488" s="1">
        <f t="shared" si="163"/>
        <v>278970</v>
      </c>
      <c r="L1488" s="1">
        <f>fact_events[[#This Row],[revenue_(before_promo)]]+fact_events[[#This Row],[revenue_(after_promo)]]</f>
        <v>419730</v>
      </c>
      <c r="M1488" s="1">
        <f t="shared" si="164"/>
        <v>409</v>
      </c>
      <c r="N1488" s="4">
        <f t="shared" si="165"/>
        <v>2.9637681159420288</v>
      </c>
      <c r="O1488" s="1">
        <f t="shared" si="166"/>
        <v>138210</v>
      </c>
      <c r="P1488" s="5">
        <f t="shared" si="167"/>
        <v>21.394736842105264</v>
      </c>
      <c r="Q1488" s="1" t="str">
        <f>VLOOKUP(B1488,dim_stores[#All],2,FALSE)</f>
        <v>Chennai</v>
      </c>
      <c r="R1488" s="1" t="str">
        <f>VLOOKUP(D1488,dim_products[#All],3,FALSE)</f>
        <v>Home Appliances</v>
      </c>
      <c r="S1488" s="5"/>
    </row>
    <row r="1489" spans="1:19" x14ac:dyDescent="0.25">
      <c r="A1489" s="1" t="s">
        <v>1469</v>
      </c>
      <c r="B1489" t="s">
        <v>99</v>
      </c>
      <c r="C1489" t="s">
        <v>10</v>
      </c>
      <c r="D1489" t="s">
        <v>35</v>
      </c>
      <c r="E1489">
        <v>350</v>
      </c>
      <c r="F1489" t="s">
        <v>21</v>
      </c>
      <c r="G1489" s="1">
        <f t="shared" si="161"/>
        <v>175</v>
      </c>
      <c r="H1489">
        <v>99</v>
      </c>
      <c r="I1489" s="1">
        <f t="shared" si="162"/>
        <v>34650</v>
      </c>
      <c r="J1489">
        <v>383</v>
      </c>
      <c r="K1489" s="1">
        <f t="shared" si="163"/>
        <v>67025</v>
      </c>
      <c r="L1489" s="1">
        <f>fact_events[[#This Row],[revenue_(before_promo)]]+fact_events[[#This Row],[revenue_(after_promo)]]</f>
        <v>101675</v>
      </c>
      <c r="M1489" s="1">
        <f t="shared" si="164"/>
        <v>284</v>
      </c>
      <c r="N1489" s="4">
        <f t="shared" si="165"/>
        <v>2.8686868686868685</v>
      </c>
      <c r="O1489" s="1">
        <f t="shared" si="166"/>
        <v>32375</v>
      </c>
      <c r="P1489" s="5">
        <f t="shared" si="167"/>
        <v>5.0116099071207429</v>
      </c>
      <c r="Q1489" s="1" t="str">
        <f>VLOOKUP(B1489,dim_stores[#All],2,FALSE)</f>
        <v>Coimbatore</v>
      </c>
      <c r="R1489" s="1" t="str">
        <f>VLOOKUP(D1489,dim_products[#All],3,FALSE)</f>
        <v>Home Appliances</v>
      </c>
      <c r="S1489" s="5"/>
    </row>
    <row r="1490" spans="1:19" x14ac:dyDescent="0.25">
      <c r="A1490" s="1" t="s">
        <v>1470</v>
      </c>
      <c r="B1490" t="s">
        <v>14</v>
      </c>
      <c r="C1490" t="s">
        <v>15</v>
      </c>
      <c r="D1490" t="s">
        <v>85</v>
      </c>
      <c r="E1490">
        <v>110</v>
      </c>
      <c r="F1490" t="s">
        <v>12</v>
      </c>
      <c r="G1490" s="1">
        <f t="shared" si="161"/>
        <v>55</v>
      </c>
      <c r="H1490">
        <v>61</v>
      </c>
      <c r="I1490" s="1">
        <f t="shared" si="162"/>
        <v>6710</v>
      </c>
      <c r="J1490">
        <v>77</v>
      </c>
      <c r="K1490" s="1">
        <f t="shared" si="163"/>
        <v>4235</v>
      </c>
      <c r="L1490" s="1">
        <f>fact_events[[#This Row],[revenue_(before_promo)]]+fact_events[[#This Row],[revenue_(after_promo)]]</f>
        <v>10945</v>
      </c>
      <c r="M1490" s="1">
        <f t="shared" si="164"/>
        <v>16</v>
      </c>
      <c r="N1490" s="4">
        <f t="shared" si="165"/>
        <v>0.26229508196721313</v>
      </c>
      <c r="O1490" s="1">
        <f t="shared" si="166"/>
        <v>-2475</v>
      </c>
      <c r="P1490" s="5">
        <f t="shared" si="167"/>
        <v>-0.38312693498452011</v>
      </c>
      <c r="Q1490" s="1" t="str">
        <f>VLOOKUP(B1490,dim_stores[#All],2,FALSE)</f>
        <v>Bengaluru</v>
      </c>
      <c r="R1490" s="1" t="str">
        <f>VLOOKUP(D1490,dim_products[#All],3,FALSE)</f>
        <v>Personal Care</v>
      </c>
      <c r="S1490" s="5"/>
    </row>
    <row r="1491" spans="1:19" x14ac:dyDescent="0.25">
      <c r="A1491" s="1" t="s">
        <v>1471</v>
      </c>
      <c r="B1491" t="s">
        <v>42</v>
      </c>
      <c r="C1491" t="s">
        <v>10</v>
      </c>
      <c r="D1491" t="s">
        <v>43</v>
      </c>
      <c r="E1491">
        <v>415</v>
      </c>
      <c r="F1491" t="s">
        <v>17</v>
      </c>
      <c r="G1491" s="1">
        <f t="shared" si="161"/>
        <v>311.25</v>
      </c>
      <c r="H1491">
        <v>31</v>
      </c>
      <c r="I1491" s="1">
        <f t="shared" si="162"/>
        <v>12865</v>
      </c>
      <c r="J1491">
        <v>26</v>
      </c>
      <c r="K1491" s="1">
        <f t="shared" si="163"/>
        <v>8092.5</v>
      </c>
      <c r="L1491" s="1">
        <f>fact_events[[#This Row],[revenue_(before_promo)]]+fact_events[[#This Row],[revenue_(after_promo)]]</f>
        <v>20957.5</v>
      </c>
      <c r="M1491" s="1">
        <f t="shared" si="164"/>
        <v>-5</v>
      </c>
      <c r="N1491" s="4">
        <f t="shared" si="165"/>
        <v>-0.16129032258064516</v>
      </c>
      <c r="O1491" s="1">
        <f t="shared" si="166"/>
        <v>-4772.5</v>
      </c>
      <c r="P1491" s="5">
        <f t="shared" si="167"/>
        <v>-0.73877708978328172</v>
      </c>
      <c r="Q1491" s="1" t="str">
        <f>VLOOKUP(B1491,dim_stores[#All],2,FALSE)</f>
        <v>Mysuru</v>
      </c>
      <c r="R1491" s="1" t="str">
        <f>VLOOKUP(D1491,dim_products[#All],3,FALSE)</f>
        <v>Home Care</v>
      </c>
      <c r="S1491" s="5"/>
    </row>
    <row r="1492" spans="1:19" x14ac:dyDescent="0.25">
      <c r="A1492" s="1" t="s">
        <v>1472</v>
      </c>
      <c r="B1492" t="s">
        <v>37</v>
      </c>
      <c r="C1492" t="s">
        <v>15</v>
      </c>
      <c r="D1492" t="s">
        <v>16</v>
      </c>
      <c r="E1492">
        <v>156</v>
      </c>
      <c r="F1492" t="s">
        <v>17</v>
      </c>
      <c r="G1492" s="1">
        <f t="shared" si="161"/>
        <v>117</v>
      </c>
      <c r="H1492">
        <v>257</v>
      </c>
      <c r="I1492" s="1">
        <f t="shared" si="162"/>
        <v>40092</v>
      </c>
      <c r="J1492">
        <v>221</v>
      </c>
      <c r="K1492" s="1">
        <f t="shared" si="163"/>
        <v>25857</v>
      </c>
      <c r="L1492" s="1">
        <f>fact_events[[#This Row],[revenue_(before_promo)]]+fact_events[[#This Row],[revenue_(after_promo)]]</f>
        <v>65949</v>
      </c>
      <c r="M1492" s="1">
        <f t="shared" si="164"/>
        <v>-36</v>
      </c>
      <c r="N1492" s="4">
        <f t="shared" si="165"/>
        <v>-0.14007782101167315</v>
      </c>
      <c r="O1492" s="1">
        <f t="shared" si="166"/>
        <v>-14235</v>
      </c>
      <c r="P1492" s="5">
        <f t="shared" si="167"/>
        <v>-2.2035603715170278</v>
      </c>
      <c r="Q1492" s="1" t="str">
        <f>VLOOKUP(B1492,dim_stores[#All],2,FALSE)</f>
        <v>Coimbatore</v>
      </c>
      <c r="R1492" s="1" t="str">
        <f>VLOOKUP(D1492,dim_products[#All],3,FALSE)</f>
        <v>Grocery &amp; Staples</v>
      </c>
      <c r="S1492" s="5"/>
    </row>
    <row r="1493" spans="1:19" x14ac:dyDescent="0.25">
      <c r="A1493" s="1" t="s">
        <v>1473</v>
      </c>
      <c r="B1493" t="s">
        <v>31</v>
      </c>
      <c r="C1493" t="s">
        <v>15</v>
      </c>
      <c r="D1493" t="s">
        <v>24</v>
      </c>
      <c r="E1493">
        <v>3000</v>
      </c>
      <c r="F1493" t="s">
        <v>25</v>
      </c>
      <c r="G1493" s="1">
        <f t="shared" si="161"/>
        <v>2500</v>
      </c>
      <c r="H1493">
        <v>204</v>
      </c>
      <c r="I1493" s="1">
        <f t="shared" si="162"/>
        <v>612000</v>
      </c>
      <c r="J1493">
        <v>589</v>
      </c>
      <c r="K1493" s="1">
        <f t="shared" si="163"/>
        <v>1472500</v>
      </c>
      <c r="L1493" s="1">
        <f>fact_events[[#This Row],[revenue_(before_promo)]]+fact_events[[#This Row],[revenue_(after_promo)]]</f>
        <v>2084500</v>
      </c>
      <c r="M1493" s="1">
        <f t="shared" si="164"/>
        <v>385</v>
      </c>
      <c r="N1493" s="4">
        <f t="shared" si="165"/>
        <v>1.8872549019607843</v>
      </c>
      <c r="O1493" s="1">
        <f t="shared" si="166"/>
        <v>860500</v>
      </c>
      <c r="P1493" s="5">
        <f t="shared" si="167"/>
        <v>133.20433436532508</v>
      </c>
      <c r="Q1493" s="1" t="str">
        <f>VLOOKUP(B1493,dim_stores[#All],2,FALSE)</f>
        <v>Visakhapatnam</v>
      </c>
      <c r="R1493" s="1" t="str">
        <f>VLOOKUP(D1493,dim_products[#All],3,FALSE)</f>
        <v>Combo1</v>
      </c>
      <c r="S1493" s="5"/>
    </row>
    <row r="1494" spans="1:19" x14ac:dyDescent="0.25">
      <c r="A1494" s="1" t="s">
        <v>1481</v>
      </c>
      <c r="B1494" t="s">
        <v>91</v>
      </c>
      <c r="C1494" t="s">
        <v>10</v>
      </c>
      <c r="D1494" t="s">
        <v>68</v>
      </c>
      <c r="E1494">
        <v>1020</v>
      </c>
      <c r="F1494" t="s">
        <v>21</v>
      </c>
      <c r="G1494" s="1">
        <f t="shared" si="161"/>
        <v>510</v>
      </c>
      <c r="H1494">
        <v>87</v>
      </c>
      <c r="I1494" s="1">
        <f t="shared" si="162"/>
        <v>88740</v>
      </c>
      <c r="J1494">
        <v>236</v>
      </c>
      <c r="K1494" s="1">
        <f t="shared" si="163"/>
        <v>120360</v>
      </c>
      <c r="L1494" s="1">
        <f>fact_events[[#This Row],[revenue_(before_promo)]]+fact_events[[#This Row],[revenue_(after_promo)]]</f>
        <v>209100</v>
      </c>
      <c r="M1494" s="1">
        <f t="shared" si="164"/>
        <v>149</v>
      </c>
      <c r="N1494" s="4">
        <f t="shared" si="165"/>
        <v>1.7126436781609196</v>
      </c>
      <c r="O1494" s="1">
        <f t="shared" si="166"/>
        <v>31620</v>
      </c>
      <c r="P1494" s="5">
        <f t="shared" si="167"/>
        <v>4.8947368421052628</v>
      </c>
      <c r="Q1494" s="1" t="str">
        <f>VLOOKUP(B1494,dim_stores[#All],2,FALSE)</f>
        <v>Hyderabad</v>
      </c>
      <c r="R1494" s="1" t="str">
        <f>VLOOKUP(D1494,dim_products[#All],3,FALSE)</f>
        <v>Home Appliances</v>
      </c>
      <c r="S1494" s="5"/>
    </row>
    <row r="1495" spans="1:19" x14ac:dyDescent="0.25">
      <c r="A1495" s="1" t="s">
        <v>1474</v>
      </c>
      <c r="B1495" t="s">
        <v>37</v>
      </c>
      <c r="C1495" t="s">
        <v>10</v>
      </c>
      <c r="D1495" t="s">
        <v>28</v>
      </c>
      <c r="E1495">
        <v>55</v>
      </c>
      <c r="F1495" t="s">
        <v>17</v>
      </c>
      <c r="G1495" s="1">
        <f t="shared" si="161"/>
        <v>41.25</v>
      </c>
      <c r="H1495">
        <v>16</v>
      </c>
      <c r="I1495" s="1">
        <f t="shared" si="162"/>
        <v>880</v>
      </c>
      <c r="J1495">
        <v>12</v>
      </c>
      <c r="K1495" s="1">
        <f t="shared" si="163"/>
        <v>495</v>
      </c>
      <c r="L1495" s="1">
        <f>fact_events[[#This Row],[revenue_(before_promo)]]+fact_events[[#This Row],[revenue_(after_promo)]]</f>
        <v>1375</v>
      </c>
      <c r="M1495" s="1">
        <f t="shared" si="164"/>
        <v>-4</v>
      </c>
      <c r="N1495" s="4">
        <f t="shared" si="165"/>
        <v>-0.25</v>
      </c>
      <c r="O1495" s="1">
        <f t="shared" si="166"/>
        <v>-385</v>
      </c>
      <c r="P1495" s="5">
        <f t="shared" si="167"/>
        <v>-5.9597523219814243E-2</v>
      </c>
      <c r="Q1495" s="1" t="str">
        <f>VLOOKUP(B1495,dim_stores[#All],2,FALSE)</f>
        <v>Coimbatore</v>
      </c>
      <c r="R1495" s="1" t="str">
        <f>VLOOKUP(D1495,dim_products[#All],3,FALSE)</f>
        <v>Home Care</v>
      </c>
      <c r="S1495" s="5"/>
    </row>
    <row r="1496" spans="1:19" x14ac:dyDescent="0.25">
      <c r="A1496" s="1" t="s">
        <v>1475</v>
      </c>
      <c r="B1496" t="s">
        <v>14</v>
      </c>
      <c r="C1496" t="s">
        <v>10</v>
      </c>
      <c r="D1496" t="s">
        <v>43</v>
      </c>
      <c r="E1496">
        <v>415</v>
      </c>
      <c r="F1496" t="s">
        <v>17</v>
      </c>
      <c r="G1496" s="1">
        <f t="shared" si="161"/>
        <v>311.25</v>
      </c>
      <c r="H1496">
        <v>22</v>
      </c>
      <c r="I1496" s="1">
        <f t="shared" si="162"/>
        <v>9130</v>
      </c>
      <c r="J1496">
        <v>16</v>
      </c>
      <c r="K1496" s="1">
        <f t="shared" si="163"/>
        <v>4980</v>
      </c>
      <c r="L1496" s="1">
        <f>fact_events[[#This Row],[revenue_(before_promo)]]+fact_events[[#This Row],[revenue_(after_promo)]]</f>
        <v>14110</v>
      </c>
      <c r="M1496" s="1">
        <f t="shared" si="164"/>
        <v>-6</v>
      </c>
      <c r="N1496" s="4">
        <f t="shared" si="165"/>
        <v>-0.27272727272727271</v>
      </c>
      <c r="O1496" s="1">
        <f t="shared" si="166"/>
        <v>-4150</v>
      </c>
      <c r="P1496" s="5">
        <f t="shared" si="167"/>
        <v>-0.64241486068111453</v>
      </c>
      <c r="Q1496" s="1" t="str">
        <f>VLOOKUP(B1496,dim_stores[#All],2,FALSE)</f>
        <v>Bengaluru</v>
      </c>
      <c r="R1496" s="1" t="str">
        <f>VLOOKUP(D1496,dim_products[#All],3,FALSE)</f>
        <v>Home Care</v>
      </c>
      <c r="S1496" s="5"/>
    </row>
    <row r="1497" spans="1:19" x14ac:dyDescent="0.25">
      <c r="A1497" s="1" t="s">
        <v>1476</v>
      </c>
      <c r="B1497" t="s">
        <v>50</v>
      </c>
      <c r="C1497" t="s">
        <v>10</v>
      </c>
      <c r="D1497" t="s">
        <v>48</v>
      </c>
      <c r="E1497">
        <v>62</v>
      </c>
      <c r="F1497" t="s">
        <v>12</v>
      </c>
      <c r="G1497" s="1">
        <f t="shared" si="161"/>
        <v>31</v>
      </c>
      <c r="H1497">
        <v>61</v>
      </c>
      <c r="I1497" s="1">
        <f t="shared" si="162"/>
        <v>3782</v>
      </c>
      <c r="J1497">
        <v>84</v>
      </c>
      <c r="K1497" s="1">
        <f t="shared" si="163"/>
        <v>2604</v>
      </c>
      <c r="L1497" s="1">
        <f>fact_events[[#This Row],[revenue_(before_promo)]]+fact_events[[#This Row],[revenue_(after_promo)]]</f>
        <v>6386</v>
      </c>
      <c r="M1497" s="1">
        <f t="shared" si="164"/>
        <v>23</v>
      </c>
      <c r="N1497" s="4">
        <f t="shared" si="165"/>
        <v>0.37704918032786883</v>
      </c>
      <c r="O1497" s="1">
        <f t="shared" si="166"/>
        <v>-1178</v>
      </c>
      <c r="P1497" s="5">
        <f t="shared" si="167"/>
        <v>-0.18235294117647058</v>
      </c>
      <c r="Q1497" s="1" t="str">
        <f>VLOOKUP(B1497,dim_stores[#All],2,FALSE)</f>
        <v>Bengaluru</v>
      </c>
      <c r="R1497" s="1" t="str">
        <f>VLOOKUP(D1497,dim_products[#All],3,FALSE)</f>
        <v>Personal Care</v>
      </c>
      <c r="S1497" s="5"/>
    </row>
    <row r="1498" spans="1:19" x14ac:dyDescent="0.25">
      <c r="A1498" s="1" t="s">
        <v>1477</v>
      </c>
      <c r="B1498" t="s">
        <v>142</v>
      </c>
      <c r="C1498" t="s">
        <v>10</v>
      </c>
      <c r="D1498" t="s">
        <v>32</v>
      </c>
      <c r="E1498">
        <v>50</v>
      </c>
      <c r="F1498" t="s">
        <v>17</v>
      </c>
      <c r="G1498" s="1">
        <f t="shared" si="161"/>
        <v>37.5</v>
      </c>
      <c r="H1498">
        <v>22</v>
      </c>
      <c r="I1498" s="1">
        <f t="shared" si="162"/>
        <v>1100</v>
      </c>
      <c r="J1498">
        <v>18</v>
      </c>
      <c r="K1498" s="1">
        <f t="shared" si="163"/>
        <v>675</v>
      </c>
      <c r="L1498" s="1">
        <f>fact_events[[#This Row],[revenue_(before_promo)]]+fact_events[[#This Row],[revenue_(after_promo)]]</f>
        <v>1775</v>
      </c>
      <c r="M1498" s="1">
        <f t="shared" si="164"/>
        <v>-4</v>
      </c>
      <c r="N1498" s="4">
        <f t="shared" si="165"/>
        <v>-0.18181818181818182</v>
      </c>
      <c r="O1498" s="1">
        <f t="shared" si="166"/>
        <v>-425</v>
      </c>
      <c r="P1498" s="5">
        <f t="shared" si="167"/>
        <v>-6.5789473684210523E-2</v>
      </c>
      <c r="Q1498" s="1" t="str">
        <f>VLOOKUP(B1498,dim_stores[#All],2,FALSE)</f>
        <v>Madurai</v>
      </c>
      <c r="R1498" s="1" t="str">
        <f>VLOOKUP(D1498,dim_products[#All],3,FALSE)</f>
        <v>Personal Care</v>
      </c>
      <c r="S1498" s="5"/>
    </row>
    <row r="1499" spans="1:19" x14ac:dyDescent="0.25">
      <c r="A1499" s="1" t="s">
        <v>1478</v>
      </c>
      <c r="B1499" t="s">
        <v>107</v>
      </c>
      <c r="C1499" t="s">
        <v>15</v>
      </c>
      <c r="D1499" t="s">
        <v>48</v>
      </c>
      <c r="E1499">
        <v>62</v>
      </c>
      <c r="F1499" t="s">
        <v>12</v>
      </c>
      <c r="G1499" s="1">
        <f t="shared" si="161"/>
        <v>31</v>
      </c>
      <c r="H1499">
        <v>80</v>
      </c>
      <c r="I1499" s="1">
        <f t="shared" si="162"/>
        <v>4960</v>
      </c>
      <c r="J1499">
        <v>119</v>
      </c>
      <c r="K1499" s="1">
        <f t="shared" si="163"/>
        <v>3689</v>
      </c>
      <c r="L1499" s="1">
        <f>fact_events[[#This Row],[revenue_(before_promo)]]+fact_events[[#This Row],[revenue_(after_promo)]]</f>
        <v>8649</v>
      </c>
      <c r="M1499" s="1">
        <f t="shared" si="164"/>
        <v>39</v>
      </c>
      <c r="N1499" s="4">
        <f t="shared" si="165"/>
        <v>0.48749999999999999</v>
      </c>
      <c r="O1499" s="1">
        <f t="shared" si="166"/>
        <v>-1271</v>
      </c>
      <c r="P1499" s="5">
        <f t="shared" si="167"/>
        <v>-0.19674922600619196</v>
      </c>
      <c r="Q1499" s="1" t="str">
        <f>VLOOKUP(B1499,dim_stores[#All],2,FALSE)</f>
        <v>Coimbatore</v>
      </c>
      <c r="R1499" s="1" t="str">
        <f>VLOOKUP(D1499,dim_products[#All],3,FALSE)</f>
        <v>Personal Care</v>
      </c>
      <c r="S1499" s="5"/>
    </row>
    <row r="1500" spans="1:19" x14ac:dyDescent="0.25">
      <c r="A1500" s="1" t="s">
        <v>1479</v>
      </c>
      <c r="B1500" t="s">
        <v>190</v>
      </c>
      <c r="C1500" t="s">
        <v>10</v>
      </c>
      <c r="D1500" t="s">
        <v>35</v>
      </c>
      <c r="E1500">
        <v>350</v>
      </c>
      <c r="F1500" t="s">
        <v>21</v>
      </c>
      <c r="G1500" s="1">
        <f t="shared" si="161"/>
        <v>175</v>
      </c>
      <c r="H1500">
        <v>73</v>
      </c>
      <c r="I1500" s="1">
        <f t="shared" si="162"/>
        <v>25550</v>
      </c>
      <c r="J1500">
        <v>282</v>
      </c>
      <c r="K1500" s="1">
        <f t="shared" si="163"/>
        <v>49350</v>
      </c>
      <c r="L1500" s="1">
        <f>fact_events[[#This Row],[revenue_(before_promo)]]+fact_events[[#This Row],[revenue_(after_promo)]]</f>
        <v>74900</v>
      </c>
      <c r="M1500" s="1">
        <f t="shared" si="164"/>
        <v>209</v>
      </c>
      <c r="N1500" s="4">
        <f t="shared" si="165"/>
        <v>2.8630136986301369</v>
      </c>
      <c r="O1500" s="1">
        <f t="shared" si="166"/>
        <v>23800</v>
      </c>
      <c r="P1500" s="5">
        <f t="shared" si="167"/>
        <v>3.6842105263157894</v>
      </c>
      <c r="Q1500" s="1" t="str">
        <f>VLOOKUP(B1500,dim_stores[#All],2,FALSE)</f>
        <v>Visakhapatnam</v>
      </c>
      <c r="R1500" s="1" t="str">
        <f>VLOOKUP(D1500,dim_products[#All],3,FALSE)</f>
        <v>Home Appliances</v>
      </c>
      <c r="S1500" s="5"/>
    </row>
    <row r="1501" spans="1:19" x14ac:dyDescent="0.25">
      <c r="A1501" s="1" t="s">
        <v>1480</v>
      </c>
      <c r="B1501" t="s">
        <v>115</v>
      </c>
      <c r="C1501" t="s">
        <v>10</v>
      </c>
      <c r="D1501" t="s">
        <v>48</v>
      </c>
      <c r="E1501">
        <v>62</v>
      </c>
      <c r="F1501" t="s">
        <v>12</v>
      </c>
      <c r="G1501" s="1">
        <f t="shared" si="161"/>
        <v>31</v>
      </c>
      <c r="H1501">
        <v>52</v>
      </c>
      <c r="I1501" s="1">
        <f t="shared" si="162"/>
        <v>3224</v>
      </c>
      <c r="J1501">
        <v>73</v>
      </c>
      <c r="K1501" s="1">
        <f t="shared" si="163"/>
        <v>2263</v>
      </c>
      <c r="L1501" s="1">
        <f>fact_events[[#This Row],[revenue_(before_promo)]]+fact_events[[#This Row],[revenue_(after_promo)]]</f>
        <v>5487</v>
      </c>
      <c r="M1501" s="1">
        <f t="shared" si="164"/>
        <v>21</v>
      </c>
      <c r="N1501" s="4">
        <f t="shared" si="165"/>
        <v>0.40384615384615385</v>
      </c>
      <c r="O1501" s="1">
        <f t="shared" si="166"/>
        <v>-961</v>
      </c>
      <c r="P1501" s="5">
        <f t="shared" si="167"/>
        <v>-0.14876160990712076</v>
      </c>
      <c r="Q1501" s="1" t="str">
        <f>VLOOKUP(B1501,dim_stores[#All],2,FALSE)</f>
        <v>Bengaluru</v>
      </c>
      <c r="R1501" s="1" t="str">
        <f>VLOOKUP(D1501,dim_products[#All],3,FALSE)</f>
        <v>Personal Care</v>
      </c>
      <c r="S1501" s="5"/>
    </row>
    <row r="1502" spans="1:19" x14ac:dyDescent="0.25">
      <c r="A1502" s="18"/>
      <c r="B1502" s="19"/>
      <c r="C1502" s="19"/>
      <c r="D1502" s="19"/>
      <c r="E1502" s="19"/>
      <c r="F1502" s="19"/>
      <c r="G1502" s="18"/>
      <c r="H1502" s="19"/>
      <c r="I1502" s="18"/>
      <c r="J1502" s="19"/>
      <c r="K1502" s="18"/>
      <c r="L1502" s="18">
        <f>SUBTOTAL(109,fact_events[total_revenue])</f>
        <v>388685721.59000003</v>
      </c>
      <c r="M1502" s="18"/>
      <c r="N1502" s="18"/>
      <c r="O1502" s="18">
        <f>SUBTOTAL(109,fact_events[incremental_revenue])</f>
        <v>107283345.58999994</v>
      </c>
      <c r="P1502" s="18"/>
      <c r="Q1502" s="18"/>
      <c r="R1502" s="18"/>
    </row>
    <row r="1505" spans="15:15" x14ac:dyDescent="0.25">
      <c r="O1505" s="5"/>
    </row>
  </sheetData>
  <conditionalFormatting sqref="O2">
    <cfRule type="cellIs" dxfId="35" priority="2" operator="greaterThan">
      <formula>0</formula>
    </cfRule>
  </conditionalFormatting>
  <conditionalFormatting sqref="O2:O1501">
    <cfRule type="cellIs" dxfId="34" priority="1" operator="lessThan">
      <formula>0</formula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E4" sqref="E4"/>
    </sheetView>
  </sheetViews>
  <sheetFormatPr defaultRowHeight="15" x14ac:dyDescent="0.25"/>
  <cols>
    <col min="1" max="1" width="14.85546875" customWidth="1"/>
    <col min="2" max="2" width="14.7109375" bestFit="1" customWidth="1"/>
  </cols>
  <sheetData>
    <row r="1" spans="1:2" x14ac:dyDescent="0.25">
      <c r="A1" t="s">
        <v>1</v>
      </c>
      <c r="B1" t="s">
        <v>1490</v>
      </c>
    </row>
    <row r="2" spans="1:2" x14ac:dyDescent="0.25">
      <c r="A2" t="s">
        <v>67</v>
      </c>
      <c r="B2" t="s">
        <v>1496</v>
      </c>
    </row>
    <row r="3" spans="1:2" x14ac:dyDescent="0.25">
      <c r="A3" t="s">
        <v>123</v>
      </c>
      <c r="B3" t="s">
        <v>1496</v>
      </c>
    </row>
    <row r="4" spans="1:2" x14ac:dyDescent="0.25">
      <c r="A4" t="s">
        <v>193</v>
      </c>
      <c r="B4" t="s">
        <v>1496</v>
      </c>
    </row>
    <row r="5" spans="1:2" x14ac:dyDescent="0.25">
      <c r="A5" t="s">
        <v>50</v>
      </c>
      <c r="B5" t="s">
        <v>1496</v>
      </c>
    </row>
    <row r="6" spans="1:2" x14ac:dyDescent="0.25">
      <c r="A6" t="s">
        <v>29</v>
      </c>
      <c r="B6" t="s">
        <v>1496</v>
      </c>
    </row>
    <row r="7" spans="1:2" x14ac:dyDescent="0.25">
      <c r="A7" t="s">
        <v>93</v>
      </c>
      <c r="B7" t="s">
        <v>1496</v>
      </c>
    </row>
    <row r="8" spans="1:2" x14ac:dyDescent="0.25">
      <c r="A8" t="s">
        <v>27</v>
      </c>
      <c r="B8" t="s">
        <v>1496</v>
      </c>
    </row>
    <row r="9" spans="1:2" x14ac:dyDescent="0.25">
      <c r="A9" t="s">
        <v>212</v>
      </c>
      <c r="B9" t="s">
        <v>1496</v>
      </c>
    </row>
    <row r="10" spans="1:2" x14ac:dyDescent="0.25">
      <c r="A10" t="s">
        <v>14</v>
      </c>
      <c r="B10" t="s">
        <v>1496</v>
      </c>
    </row>
    <row r="11" spans="1:2" x14ac:dyDescent="0.25">
      <c r="A11" t="s">
        <v>115</v>
      </c>
      <c r="B11" t="s">
        <v>1496</v>
      </c>
    </row>
    <row r="12" spans="1:2" x14ac:dyDescent="0.25">
      <c r="A12" t="s">
        <v>107</v>
      </c>
      <c r="B12" t="s">
        <v>1495</v>
      </c>
    </row>
    <row r="13" spans="1:2" x14ac:dyDescent="0.25">
      <c r="A13" t="s">
        <v>23</v>
      </c>
      <c r="B13" t="s">
        <v>1495</v>
      </c>
    </row>
    <row r="14" spans="1:2" x14ac:dyDescent="0.25">
      <c r="A14" t="s">
        <v>9</v>
      </c>
      <c r="B14" t="s">
        <v>1495</v>
      </c>
    </row>
    <row r="15" spans="1:2" x14ac:dyDescent="0.25">
      <c r="A15" t="s">
        <v>99</v>
      </c>
      <c r="B15" t="s">
        <v>1495</v>
      </c>
    </row>
    <row r="16" spans="1:2" x14ac:dyDescent="0.25">
      <c r="A16" t="s">
        <v>37</v>
      </c>
      <c r="B16" t="s">
        <v>1495</v>
      </c>
    </row>
    <row r="17" spans="1:2" x14ac:dyDescent="0.25">
      <c r="A17" t="s">
        <v>110</v>
      </c>
      <c r="B17" t="s">
        <v>1497</v>
      </c>
    </row>
    <row r="18" spans="1:2" x14ac:dyDescent="0.25">
      <c r="A18" t="s">
        <v>113</v>
      </c>
      <c r="B18" t="s">
        <v>1497</v>
      </c>
    </row>
    <row r="19" spans="1:2" x14ac:dyDescent="0.25">
      <c r="A19" t="s">
        <v>56</v>
      </c>
      <c r="B19" t="s">
        <v>1497</v>
      </c>
    </row>
    <row r="20" spans="1:2" x14ac:dyDescent="0.25">
      <c r="A20" t="s">
        <v>119</v>
      </c>
      <c r="B20" t="s">
        <v>1497</v>
      </c>
    </row>
    <row r="21" spans="1:2" x14ac:dyDescent="0.25">
      <c r="A21" t="s">
        <v>70</v>
      </c>
      <c r="B21" t="s">
        <v>1497</v>
      </c>
    </row>
    <row r="22" spans="1:2" x14ac:dyDescent="0.25">
      <c r="A22" t="s">
        <v>58</v>
      </c>
      <c r="B22" t="s">
        <v>1497</v>
      </c>
    </row>
    <row r="23" spans="1:2" x14ac:dyDescent="0.25">
      <c r="A23" t="s">
        <v>47</v>
      </c>
      <c r="B23" t="s">
        <v>1497</v>
      </c>
    </row>
    <row r="24" spans="1:2" x14ac:dyDescent="0.25">
      <c r="A24" t="s">
        <v>161</v>
      </c>
      <c r="B24" t="s">
        <v>1497</v>
      </c>
    </row>
    <row r="25" spans="1:2" x14ac:dyDescent="0.25">
      <c r="A25" t="s">
        <v>207</v>
      </c>
      <c r="B25" t="s">
        <v>1493</v>
      </c>
    </row>
    <row r="26" spans="1:2" x14ac:dyDescent="0.25">
      <c r="A26" t="s">
        <v>103</v>
      </c>
      <c r="B26" t="s">
        <v>1493</v>
      </c>
    </row>
    <row r="27" spans="1:2" x14ac:dyDescent="0.25">
      <c r="A27" t="s">
        <v>95</v>
      </c>
      <c r="B27" t="s">
        <v>1493</v>
      </c>
    </row>
    <row r="28" spans="1:2" x14ac:dyDescent="0.25">
      <c r="A28" t="s">
        <v>91</v>
      </c>
      <c r="B28" t="s">
        <v>1493</v>
      </c>
    </row>
    <row r="29" spans="1:2" x14ac:dyDescent="0.25">
      <c r="A29" t="s">
        <v>34</v>
      </c>
      <c r="B29" t="s">
        <v>1493</v>
      </c>
    </row>
    <row r="30" spans="1:2" x14ac:dyDescent="0.25">
      <c r="A30" t="s">
        <v>65</v>
      </c>
      <c r="B30" t="s">
        <v>1493</v>
      </c>
    </row>
    <row r="31" spans="1:2" x14ac:dyDescent="0.25">
      <c r="A31" t="s">
        <v>45</v>
      </c>
      <c r="B31" t="s">
        <v>1493</v>
      </c>
    </row>
    <row r="32" spans="1:2" x14ac:dyDescent="0.25">
      <c r="A32" t="s">
        <v>81</v>
      </c>
      <c r="B32" t="s">
        <v>1492</v>
      </c>
    </row>
    <row r="33" spans="1:2" x14ac:dyDescent="0.25">
      <c r="A33" t="s">
        <v>142</v>
      </c>
      <c r="B33" t="s">
        <v>1492</v>
      </c>
    </row>
    <row r="34" spans="1:2" x14ac:dyDescent="0.25">
      <c r="A34" t="s">
        <v>40</v>
      </c>
      <c r="B34" t="s">
        <v>1492</v>
      </c>
    </row>
    <row r="35" spans="1:2" x14ac:dyDescent="0.25">
      <c r="A35" t="s">
        <v>75</v>
      </c>
      <c r="B35" t="s">
        <v>1492</v>
      </c>
    </row>
    <row r="36" spans="1:2" x14ac:dyDescent="0.25">
      <c r="A36" t="s">
        <v>126</v>
      </c>
      <c r="B36" t="s">
        <v>1500</v>
      </c>
    </row>
    <row r="37" spans="1:2" x14ac:dyDescent="0.25">
      <c r="A37" t="s">
        <v>117</v>
      </c>
      <c r="B37" t="s">
        <v>1500</v>
      </c>
    </row>
    <row r="38" spans="1:2" x14ac:dyDescent="0.25">
      <c r="A38" t="s">
        <v>137</v>
      </c>
      <c r="B38" t="s">
        <v>1500</v>
      </c>
    </row>
    <row r="39" spans="1:2" x14ac:dyDescent="0.25">
      <c r="A39" t="s">
        <v>78</v>
      </c>
      <c r="B39" t="s">
        <v>1499</v>
      </c>
    </row>
    <row r="40" spans="1:2" x14ac:dyDescent="0.25">
      <c r="A40" t="s">
        <v>84</v>
      </c>
      <c r="B40" t="s">
        <v>1499</v>
      </c>
    </row>
    <row r="41" spans="1:2" x14ac:dyDescent="0.25">
      <c r="A41" t="s">
        <v>42</v>
      </c>
      <c r="B41" t="s">
        <v>1499</v>
      </c>
    </row>
    <row r="42" spans="1:2" x14ac:dyDescent="0.25">
      <c r="A42" t="s">
        <v>96</v>
      </c>
      <c r="B42" t="s">
        <v>1499</v>
      </c>
    </row>
    <row r="43" spans="1:2" x14ac:dyDescent="0.25">
      <c r="A43" t="s">
        <v>60</v>
      </c>
      <c r="B43" t="s">
        <v>1491</v>
      </c>
    </row>
    <row r="44" spans="1:2" x14ac:dyDescent="0.25">
      <c r="A44" t="s">
        <v>174</v>
      </c>
      <c r="B44" t="s">
        <v>1491</v>
      </c>
    </row>
    <row r="45" spans="1:2" x14ac:dyDescent="0.25">
      <c r="A45" t="s">
        <v>19</v>
      </c>
      <c r="B45" t="s">
        <v>1498</v>
      </c>
    </row>
    <row r="46" spans="1:2" x14ac:dyDescent="0.25">
      <c r="A46" t="s">
        <v>89</v>
      </c>
      <c r="B46" t="s">
        <v>1498</v>
      </c>
    </row>
    <row r="47" spans="1:2" x14ac:dyDescent="0.25">
      <c r="A47" t="s">
        <v>190</v>
      </c>
      <c r="B47" t="s">
        <v>1494</v>
      </c>
    </row>
    <row r="48" spans="1:2" x14ac:dyDescent="0.25">
      <c r="A48" t="s">
        <v>63</v>
      </c>
      <c r="B48" t="s">
        <v>1494</v>
      </c>
    </row>
    <row r="49" spans="1:2" x14ac:dyDescent="0.25">
      <c r="A49" t="s">
        <v>31</v>
      </c>
      <c r="B49" t="s">
        <v>1494</v>
      </c>
    </row>
    <row r="50" spans="1:2" x14ac:dyDescent="0.25">
      <c r="A50" t="s">
        <v>139</v>
      </c>
      <c r="B50" t="s">
        <v>1494</v>
      </c>
    </row>
    <row r="51" spans="1:2" x14ac:dyDescent="0.25">
      <c r="A51" t="s">
        <v>52</v>
      </c>
      <c r="B51" t="s">
        <v>1494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F18" sqref="F18"/>
    </sheetView>
  </sheetViews>
  <sheetFormatPr defaultRowHeight="15" x14ac:dyDescent="0.25"/>
  <cols>
    <col min="1" max="1" width="15.5703125" bestFit="1" customWidth="1"/>
    <col min="2" max="2" width="41.28515625" bestFit="1" customWidth="1"/>
    <col min="3" max="3" width="16.7109375" bestFit="1" customWidth="1"/>
  </cols>
  <sheetData>
    <row r="1" spans="1:3" x14ac:dyDescent="0.25">
      <c r="A1" t="s">
        <v>3</v>
      </c>
      <c r="B1" t="s">
        <v>1503</v>
      </c>
      <c r="C1" t="s">
        <v>1504</v>
      </c>
    </row>
    <row r="2" spans="1:3" x14ac:dyDescent="0.25">
      <c r="A2" t="s">
        <v>61</v>
      </c>
      <c r="B2" t="s">
        <v>1505</v>
      </c>
      <c r="C2" t="s">
        <v>1506</v>
      </c>
    </row>
    <row r="3" spans="1:3" x14ac:dyDescent="0.25">
      <c r="A3" t="s">
        <v>53</v>
      </c>
      <c r="B3" t="s">
        <v>1507</v>
      </c>
      <c r="C3" t="s">
        <v>1506</v>
      </c>
    </row>
    <row r="4" spans="1:3" x14ac:dyDescent="0.25">
      <c r="A4" t="s">
        <v>16</v>
      </c>
      <c r="B4" t="s">
        <v>1508</v>
      </c>
      <c r="C4" t="s">
        <v>1506</v>
      </c>
    </row>
    <row r="5" spans="1:3" x14ac:dyDescent="0.25">
      <c r="A5" t="s">
        <v>51</v>
      </c>
      <c r="B5" t="s">
        <v>1509</v>
      </c>
      <c r="C5" t="s">
        <v>1506</v>
      </c>
    </row>
    <row r="6" spans="1:3" x14ac:dyDescent="0.25">
      <c r="A6" t="s">
        <v>28</v>
      </c>
      <c r="B6" t="s">
        <v>1510</v>
      </c>
      <c r="C6" t="s">
        <v>1511</v>
      </c>
    </row>
    <row r="7" spans="1:3" x14ac:dyDescent="0.25">
      <c r="A7" t="s">
        <v>43</v>
      </c>
      <c r="B7" t="s">
        <v>1512</v>
      </c>
      <c r="C7" t="s">
        <v>1511</v>
      </c>
    </row>
    <row r="8" spans="1:3" x14ac:dyDescent="0.25">
      <c r="A8" t="s">
        <v>20</v>
      </c>
      <c r="B8" t="s">
        <v>1513</v>
      </c>
      <c r="C8" t="s">
        <v>1511</v>
      </c>
    </row>
    <row r="9" spans="1:3" x14ac:dyDescent="0.25">
      <c r="A9" t="s">
        <v>38</v>
      </c>
      <c r="B9" t="s">
        <v>1514</v>
      </c>
      <c r="C9" t="s">
        <v>1511</v>
      </c>
    </row>
    <row r="10" spans="1:3" x14ac:dyDescent="0.25">
      <c r="A10" t="s">
        <v>85</v>
      </c>
      <c r="B10" t="s">
        <v>1515</v>
      </c>
      <c r="C10" t="s">
        <v>1516</v>
      </c>
    </row>
    <row r="11" spans="1:3" x14ac:dyDescent="0.25">
      <c r="A11" t="s">
        <v>32</v>
      </c>
      <c r="B11" t="s">
        <v>1517</v>
      </c>
      <c r="C11" t="s">
        <v>1516</v>
      </c>
    </row>
    <row r="12" spans="1:3" x14ac:dyDescent="0.25">
      <c r="A12" t="s">
        <v>11</v>
      </c>
      <c r="B12" t="s">
        <v>1518</v>
      </c>
      <c r="C12" t="s">
        <v>1516</v>
      </c>
    </row>
    <row r="13" spans="1:3" x14ac:dyDescent="0.25">
      <c r="A13" t="s">
        <v>48</v>
      </c>
      <c r="B13" t="s">
        <v>1519</v>
      </c>
      <c r="C13" t="s">
        <v>1516</v>
      </c>
    </row>
    <row r="14" spans="1:3" x14ac:dyDescent="0.25">
      <c r="A14" t="s">
        <v>35</v>
      </c>
      <c r="B14" t="s">
        <v>1520</v>
      </c>
      <c r="C14" t="s">
        <v>1521</v>
      </c>
    </row>
    <row r="15" spans="1:3" x14ac:dyDescent="0.25">
      <c r="A15" t="s">
        <v>68</v>
      </c>
      <c r="B15" t="s">
        <v>1522</v>
      </c>
      <c r="C15" t="s">
        <v>1521</v>
      </c>
    </row>
    <row r="16" spans="1:3" x14ac:dyDescent="0.25">
      <c r="A16" t="s">
        <v>24</v>
      </c>
      <c r="B16" t="s">
        <v>1523</v>
      </c>
      <c r="C16" t="s">
        <v>1524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0" sqref="D10"/>
    </sheetView>
  </sheetViews>
  <sheetFormatPr defaultRowHeight="15" x14ac:dyDescent="0.25"/>
  <cols>
    <col min="1" max="1" width="14.42578125" bestFit="1" customWidth="1"/>
    <col min="2" max="2" width="17.85546875" bestFit="1" customWidth="1"/>
    <col min="3" max="3" width="12.28515625" bestFit="1" customWidth="1"/>
    <col min="4" max="4" width="11.7109375" bestFit="1" customWidth="1"/>
  </cols>
  <sheetData>
    <row r="1" spans="1:4" x14ac:dyDescent="0.25">
      <c r="A1" t="s">
        <v>2</v>
      </c>
      <c r="B1" t="s">
        <v>1525</v>
      </c>
      <c r="C1" t="s">
        <v>1526</v>
      </c>
      <c r="D1" t="s">
        <v>1527</v>
      </c>
    </row>
    <row r="2" spans="1:4" x14ac:dyDescent="0.25">
      <c r="A2" t="s">
        <v>15</v>
      </c>
      <c r="B2" t="s">
        <v>1528</v>
      </c>
      <c r="C2" s="10">
        <v>45271</v>
      </c>
      <c r="D2" s="10" t="s">
        <v>1529</v>
      </c>
    </row>
    <row r="3" spans="1:4" x14ac:dyDescent="0.25">
      <c r="A3" t="s">
        <v>10</v>
      </c>
      <c r="B3" t="s">
        <v>1530</v>
      </c>
      <c r="C3" s="10">
        <v>45566</v>
      </c>
      <c r="D3" s="10" t="s">
        <v>1531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2"/>
  <sheetViews>
    <sheetView tabSelected="1" workbookViewId="0">
      <selection activeCell="F52" sqref="F52"/>
    </sheetView>
  </sheetViews>
  <sheetFormatPr defaultRowHeight="15" x14ac:dyDescent="0.25"/>
  <cols>
    <col min="1" max="1" width="27.28515625" customWidth="1"/>
    <col min="2" max="2" width="26.28515625" customWidth="1"/>
    <col min="3" max="3" width="11.7109375" customWidth="1"/>
    <col min="4" max="4" width="17.42578125" customWidth="1"/>
    <col min="5" max="5" width="11.140625" customWidth="1"/>
    <col min="6" max="6" width="18.85546875" customWidth="1"/>
    <col min="7" max="7" width="17.5703125" customWidth="1"/>
    <col min="8" max="8" width="20.140625" customWidth="1"/>
    <col min="9" max="9" width="21.140625" customWidth="1"/>
    <col min="10" max="10" width="24.140625" customWidth="1"/>
    <col min="11" max="11" width="14.5703125" customWidth="1"/>
    <col min="12" max="17" width="7.85546875" customWidth="1"/>
    <col min="18" max="22" width="8" customWidth="1"/>
    <col min="23" max="23" width="17.5703125" customWidth="1"/>
    <col min="24" max="24" width="20.140625" customWidth="1"/>
    <col min="25" max="25" width="27.28515625" customWidth="1"/>
    <col min="26" max="38" width="4.140625" customWidth="1"/>
    <col min="39" max="39" width="11.28515625" customWidth="1"/>
    <col min="40" max="41" width="9.28515625" customWidth="1"/>
    <col min="42" max="44" width="8.5703125" customWidth="1"/>
    <col min="45" max="48" width="8.7109375" customWidth="1"/>
    <col min="49" max="50" width="8.140625" customWidth="1"/>
    <col min="51" max="52" width="8" customWidth="1"/>
    <col min="53" max="57" width="8.140625" customWidth="1"/>
    <col min="58" max="58" width="11.28515625" customWidth="1"/>
    <col min="59" max="59" width="3.7109375" customWidth="1"/>
    <col min="60" max="61" width="5" customWidth="1"/>
    <col min="62" max="63" width="4" customWidth="1"/>
    <col min="64" max="64" width="5" customWidth="1"/>
    <col min="65" max="67" width="4" customWidth="1"/>
    <col min="68" max="68" width="5" customWidth="1"/>
    <col min="69" max="70" width="4" customWidth="1"/>
    <col min="71" max="71" width="5" customWidth="1"/>
    <col min="72" max="79" width="4" customWidth="1"/>
    <col min="80" max="80" width="5" customWidth="1"/>
    <col min="81" max="87" width="4" customWidth="1"/>
    <col min="88" max="88" width="5" customWidth="1"/>
    <col min="89" max="91" width="4" customWidth="1"/>
    <col min="92" max="92" width="5" customWidth="1"/>
    <col min="93" max="93" width="4" customWidth="1"/>
    <col min="94" max="94" width="5" customWidth="1"/>
    <col min="95" max="96" width="4" customWidth="1"/>
    <col min="97" max="97" width="5" customWidth="1"/>
    <col min="98" max="99" width="4" customWidth="1"/>
    <col min="100" max="102" width="5" customWidth="1"/>
    <col min="103" max="104" width="4" customWidth="1"/>
    <col min="105" max="105" width="5" customWidth="1"/>
    <col min="106" max="134" width="4" customWidth="1"/>
    <col min="135" max="135" width="5" customWidth="1"/>
    <col min="136" max="137" width="4" customWidth="1"/>
    <col min="138" max="138" width="5" customWidth="1"/>
    <col min="139" max="139" width="4" customWidth="1"/>
    <col min="140" max="140" width="5" customWidth="1"/>
    <col min="141" max="180" width="4" customWidth="1"/>
    <col min="181" max="181" width="5" customWidth="1"/>
    <col min="182" max="182" width="4.7109375" customWidth="1"/>
    <col min="183" max="193" width="4" customWidth="1"/>
    <col min="194" max="194" width="5" customWidth="1"/>
    <col min="195" max="196" width="4" customWidth="1"/>
    <col min="197" max="197" width="5" customWidth="1"/>
    <col min="198" max="214" width="4" customWidth="1"/>
    <col min="215" max="215" width="5" customWidth="1"/>
    <col min="216" max="217" width="4" customWidth="1"/>
    <col min="218" max="218" width="5" customWidth="1"/>
    <col min="219" max="219" width="4" customWidth="1"/>
    <col min="220" max="220" width="5" customWidth="1"/>
    <col min="221" max="221" width="4" customWidth="1"/>
    <col min="222" max="223" width="5" customWidth="1"/>
    <col min="224" max="227" width="4" customWidth="1"/>
    <col min="228" max="229" width="5" customWidth="1"/>
    <col min="230" max="231" width="4" customWidth="1"/>
    <col min="232" max="232" width="5" customWidth="1"/>
    <col min="233" max="233" width="4.7109375" customWidth="1"/>
    <col min="234" max="242" width="4" customWidth="1"/>
    <col min="243" max="245" width="5" customWidth="1"/>
    <col min="246" max="246" width="4" customWidth="1"/>
    <col min="247" max="247" width="4.7109375" customWidth="1"/>
    <col min="248" max="249" width="4" customWidth="1"/>
    <col min="250" max="250" width="5" customWidth="1"/>
    <col min="251" max="252" width="4" customWidth="1"/>
    <col min="253" max="253" width="5" customWidth="1"/>
    <col min="254" max="254" width="4.7109375" customWidth="1"/>
    <col min="255" max="257" width="5" customWidth="1"/>
    <col min="258" max="258" width="4" customWidth="1"/>
    <col min="259" max="260" width="5" customWidth="1"/>
    <col min="261" max="261" width="4" customWidth="1"/>
    <col min="262" max="264" width="5" customWidth="1"/>
    <col min="265" max="265" width="4" customWidth="1"/>
    <col min="266" max="271" width="5" customWidth="1"/>
    <col min="272" max="272" width="4" customWidth="1"/>
    <col min="273" max="273" width="5" customWidth="1"/>
    <col min="274" max="275" width="4" customWidth="1"/>
    <col min="276" max="277" width="5" customWidth="1"/>
    <col min="278" max="278" width="4.7109375" customWidth="1"/>
    <col min="279" max="284" width="4" customWidth="1"/>
    <col min="285" max="287" width="5" customWidth="1"/>
    <col min="288" max="289" width="4" customWidth="1"/>
    <col min="290" max="290" width="5" customWidth="1"/>
    <col min="291" max="291" width="4" customWidth="1"/>
    <col min="292" max="292" width="5" customWidth="1"/>
    <col min="293" max="293" width="4" customWidth="1"/>
    <col min="294" max="297" width="5" customWidth="1"/>
    <col min="298" max="298" width="4" customWidth="1"/>
    <col min="299" max="301" width="5" customWidth="1"/>
    <col min="302" max="306" width="4" customWidth="1"/>
    <col min="307" max="309" width="5" customWidth="1"/>
    <col min="310" max="310" width="4" customWidth="1"/>
    <col min="311" max="311" width="5" customWidth="1"/>
    <col min="312" max="314" width="4" customWidth="1"/>
    <col min="315" max="315" width="5" customWidth="1"/>
    <col min="316" max="316" width="4" customWidth="1"/>
    <col min="317" max="317" width="5" customWidth="1"/>
    <col min="318" max="318" width="4" customWidth="1"/>
    <col min="319" max="319" width="5" customWidth="1"/>
    <col min="320" max="320" width="4" customWidth="1"/>
    <col min="321" max="323" width="5" customWidth="1"/>
    <col min="324" max="324" width="4" customWidth="1"/>
    <col min="325" max="325" width="5" customWidth="1"/>
    <col min="326" max="330" width="4" customWidth="1"/>
    <col min="331" max="331" width="5" customWidth="1"/>
    <col min="332" max="341" width="4" customWidth="1"/>
    <col min="342" max="342" width="27.28515625" bestFit="1" customWidth="1"/>
    <col min="343" max="345" width="7.7109375" customWidth="1"/>
    <col min="346" max="346" width="8.7109375" customWidth="1"/>
    <col min="347" max="347" width="7.7109375" customWidth="1"/>
    <col min="348" max="350" width="9.7109375" bestFit="1" customWidth="1"/>
    <col min="351" max="351" width="7" customWidth="1"/>
    <col min="352" max="352" width="6.7109375" customWidth="1"/>
    <col min="353" max="353" width="6" customWidth="1"/>
    <col min="354" max="354" width="9.7109375" bestFit="1" customWidth="1"/>
    <col min="355" max="355" width="6.7109375" customWidth="1"/>
    <col min="356" max="356" width="7" customWidth="1"/>
    <col min="357" max="357" width="9" customWidth="1"/>
    <col min="358" max="358" width="8.7109375" customWidth="1"/>
    <col min="359" max="359" width="9" customWidth="1"/>
    <col min="360" max="360" width="9.7109375" bestFit="1" customWidth="1"/>
    <col min="361" max="361" width="6" customWidth="1"/>
    <col min="362" max="362" width="7" customWidth="1"/>
    <col min="363" max="363" width="8" customWidth="1"/>
    <col min="364" max="364" width="10" bestFit="1" customWidth="1"/>
    <col min="365" max="365" width="8.7109375" customWidth="1"/>
    <col min="366" max="366" width="10" bestFit="1" customWidth="1"/>
    <col min="367" max="368" width="9" customWidth="1"/>
    <col min="369" max="371" width="7" customWidth="1"/>
    <col min="372" max="372" width="6" customWidth="1"/>
    <col min="373" max="373" width="9" customWidth="1"/>
    <col min="374" max="374" width="10" bestFit="1" customWidth="1"/>
    <col min="375" max="375" width="7" customWidth="1"/>
    <col min="376" max="376" width="8.7109375" customWidth="1"/>
    <col min="377" max="377" width="9" customWidth="1"/>
    <col min="378" max="378" width="8" customWidth="1"/>
    <col min="379" max="379" width="7" customWidth="1"/>
    <col min="380" max="380" width="8.7109375" customWidth="1"/>
    <col min="381" max="382" width="7" customWidth="1"/>
    <col min="383" max="383" width="9" customWidth="1"/>
    <col min="384" max="385" width="10" bestFit="1" customWidth="1"/>
    <col min="386" max="386" width="9" customWidth="1"/>
    <col min="387" max="387" width="10" bestFit="1" customWidth="1"/>
    <col min="388" max="388" width="5.7109375" customWidth="1"/>
    <col min="389" max="389" width="9" customWidth="1"/>
    <col min="390" max="390" width="7" customWidth="1"/>
    <col min="391" max="392" width="9" customWidth="1"/>
    <col min="393" max="393" width="7.7109375" customWidth="1"/>
    <col min="394" max="394" width="10" bestFit="1" customWidth="1"/>
    <col min="395" max="395" width="7" customWidth="1"/>
    <col min="396" max="396" width="6" customWidth="1"/>
    <col min="397" max="397" width="9.7109375" bestFit="1" customWidth="1"/>
    <col min="398" max="398" width="7" customWidth="1"/>
    <col min="399" max="399" width="9" customWidth="1"/>
    <col min="400" max="400" width="8.7109375" customWidth="1"/>
    <col min="401" max="401" width="5.7109375" customWidth="1"/>
    <col min="402" max="402" width="10" bestFit="1" customWidth="1"/>
    <col min="403" max="403" width="8.7109375" customWidth="1"/>
    <col min="404" max="405" width="10" bestFit="1" customWidth="1"/>
    <col min="406" max="406" width="7" customWidth="1"/>
    <col min="407" max="407" width="9.7109375" bestFit="1" customWidth="1"/>
    <col min="408" max="408" width="7" customWidth="1"/>
    <col min="409" max="409" width="10" bestFit="1" customWidth="1"/>
    <col min="410" max="410" width="8.7109375" customWidth="1"/>
    <col min="411" max="411" width="6" customWidth="1"/>
    <col min="412" max="413" width="9.7109375" bestFit="1" customWidth="1"/>
    <col min="414" max="414" width="7" customWidth="1"/>
    <col min="415" max="415" width="6.7109375" customWidth="1"/>
    <col min="416" max="416" width="9.7109375" bestFit="1" customWidth="1"/>
    <col min="417" max="417" width="7" customWidth="1"/>
    <col min="418" max="418" width="8.7109375" customWidth="1"/>
    <col min="419" max="419" width="7" customWidth="1"/>
    <col min="420" max="420" width="9" customWidth="1"/>
    <col min="421" max="421" width="8.7109375" customWidth="1"/>
    <col min="422" max="422" width="9" customWidth="1"/>
    <col min="423" max="423" width="8.7109375" customWidth="1"/>
    <col min="424" max="424" width="7" customWidth="1"/>
    <col min="425" max="425" width="7.7109375" customWidth="1"/>
    <col min="426" max="426" width="7" customWidth="1"/>
    <col min="427" max="427" width="9" customWidth="1"/>
    <col min="428" max="428" width="7" customWidth="1"/>
    <col min="429" max="429" width="10" bestFit="1" customWidth="1"/>
    <col min="430" max="430" width="9" customWidth="1"/>
    <col min="431" max="431" width="7" customWidth="1"/>
    <col min="432" max="432" width="9.7109375" bestFit="1" customWidth="1"/>
    <col min="433" max="434" width="7" customWidth="1"/>
    <col min="435" max="435" width="10" bestFit="1" customWidth="1"/>
    <col min="436" max="439" width="9" customWidth="1"/>
    <col min="440" max="440" width="7" customWidth="1"/>
    <col min="441" max="441" width="7.7109375" customWidth="1"/>
    <col min="442" max="443" width="9" customWidth="1"/>
    <col min="444" max="444" width="5.7109375" customWidth="1"/>
    <col min="445" max="445" width="7" customWidth="1"/>
    <col min="446" max="446" width="10" bestFit="1" customWidth="1"/>
    <col min="447" max="447" width="7" customWidth="1"/>
    <col min="448" max="448" width="5.7109375" customWidth="1"/>
    <col min="449" max="449" width="9.7109375" bestFit="1" customWidth="1"/>
    <col min="450" max="450" width="7" customWidth="1"/>
    <col min="451" max="451" width="10" bestFit="1" customWidth="1"/>
    <col min="452" max="452" width="5.7109375" customWidth="1"/>
    <col min="453" max="454" width="8.7109375" customWidth="1"/>
    <col min="455" max="455" width="5.7109375" customWidth="1"/>
    <col min="456" max="456" width="8.7109375" customWidth="1"/>
    <col min="457" max="457" width="7" customWidth="1"/>
    <col min="458" max="460" width="8.7109375" customWidth="1"/>
    <col min="461" max="461" width="9" customWidth="1"/>
    <col min="462" max="462" width="7" customWidth="1"/>
    <col min="463" max="463" width="9.7109375" bestFit="1" customWidth="1"/>
    <col min="464" max="464" width="5.7109375" customWidth="1"/>
    <col min="465" max="465" width="4.7109375" customWidth="1"/>
    <col min="466" max="466" width="9.7109375" bestFit="1" customWidth="1"/>
    <col min="467" max="468" width="8.7109375" customWidth="1"/>
    <col min="469" max="469" width="7" customWidth="1"/>
    <col min="470" max="470" width="8.7109375" customWidth="1"/>
    <col min="471" max="471" width="9" customWidth="1"/>
    <col min="472" max="472" width="10" bestFit="1" customWidth="1"/>
    <col min="473" max="473" width="6.7109375" customWidth="1"/>
    <col min="474" max="474" width="6" customWidth="1"/>
    <col min="475" max="475" width="8.7109375" customWidth="1"/>
    <col min="476" max="476" width="6" customWidth="1"/>
    <col min="477" max="477" width="10" bestFit="1" customWidth="1"/>
    <col min="478" max="478" width="8.7109375" customWidth="1"/>
    <col min="479" max="479" width="5" customWidth="1"/>
    <col min="480" max="480" width="8.7109375" customWidth="1"/>
    <col min="481" max="481" width="7.7109375" customWidth="1"/>
    <col min="482" max="482" width="10" bestFit="1" customWidth="1"/>
    <col min="483" max="483" width="8.7109375" customWidth="1"/>
    <col min="484" max="484" width="6.7109375" customWidth="1"/>
    <col min="485" max="485" width="5.7109375" customWidth="1"/>
    <col min="486" max="486" width="9.7109375" bestFit="1" customWidth="1"/>
    <col min="487" max="487" width="10" bestFit="1" customWidth="1"/>
    <col min="488" max="489" width="8.7109375" customWidth="1"/>
    <col min="490" max="490" width="8" customWidth="1"/>
    <col min="491" max="491" width="7" customWidth="1"/>
    <col min="492" max="492" width="8" customWidth="1"/>
    <col min="493" max="493" width="8.7109375" customWidth="1"/>
    <col min="494" max="494" width="6" customWidth="1"/>
    <col min="495" max="495" width="5.7109375" customWidth="1"/>
    <col min="496" max="496" width="9" customWidth="1"/>
    <col min="497" max="497" width="8" customWidth="1"/>
    <col min="498" max="498" width="9.7109375" bestFit="1" customWidth="1"/>
    <col min="499" max="499" width="6" customWidth="1"/>
    <col min="500" max="500" width="6.7109375" customWidth="1"/>
    <col min="501" max="501" width="6" customWidth="1"/>
    <col min="502" max="504" width="8.7109375" customWidth="1"/>
    <col min="505" max="505" width="11" bestFit="1" customWidth="1"/>
    <col min="506" max="506" width="8.7109375" customWidth="1"/>
    <col min="507" max="507" width="6.7109375" customWidth="1"/>
    <col min="508" max="508" width="9.7109375" bestFit="1" customWidth="1"/>
    <col min="509" max="509" width="8" customWidth="1"/>
    <col min="510" max="510" width="9.7109375" bestFit="1" customWidth="1"/>
    <col min="511" max="511" width="10" bestFit="1" customWidth="1"/>
    <col min="512" max="512" width="9.7109375" bestFit="1" customWidth="1"/>
    <col min="513" max="514" width="6.7109375" customWidth="1"/>
    <col min="515" max="515" width="11" bestFit="1" customWidth="1"/>
    <col min="516" max="516" width="8.7109375" customWidth="1"/>
    <col min="517" max="517" width="9" customWidth="1"/>
    <col min="518" max="519" width="8.7109375" customWidth="1"/>
    <col min="520" max="520" width="9.7109375" bestFit="1" customWidth="1"/>
    <col min="521" max="521" width="6.7109375" customWidth="1"/>
    <col min="522" max="522" width="7" customWidth="1"/>
    <col min="523" max="523" width="6" customWidth="1"/>
    <col min="524" max="524" width="7" customWidth="1"/>
    <col min="525" max="525" width="8.7109375" customWidth="1"/>
    <col min="526" max="526" width="9" customWidth="1"/>
    <col min="527" max="528" width="8" customWidth="1"/>
    <col min="529" max="530" width="8.7109375" customWidth="1"/>
    <col min="531" max="531" width="10" bestFit="1" customWidth="1"/>
    <col min="532" max="532" width="8.7109375" customWidth="1"/>
    <col min="533" max="533" width="6.7109375" customWidth="1"/>
    <col min="534" max="534" width="8.7109375" customWidth="1"/>
    <col min="535" max="535" width="5" customWidth="1"/>
    <col min="536" max="537" width="8.7109375" customWidth="1"/>
    <col min="538" max="538" width="9" customWidth="1"/>
    <col min="539" max="539" width="6.7109375" customWidth="1"/>
    <col min="540" max="540" width="8.7109375" customWidth="1"/>
    <col min="541" max="541" width="9.7109375" bestFit="1" customWidth="1"/>
    <col min="542" max="542" width="8.7109375" customWidth="1"/>
    <col min="543" max="543" width="6" customWidth="1"/>
    <col min="544" max="544" width="10" bestFit="1" customWidth="1"/>
    <col min="545" max="545" width="9" customWidth="1"/>
    <col min="546" max="546" width="9.7109375" bestFit="1" customWidth="1"/>
    <col min="547" max="547" width="8.7109375" customWidth="1"/>
    <col min="548" max="548" width="6.7109375" customWidth="1"/>
    <col min="549" max="549" width="11" bestFit="1" customWidth="1"/>
    <col min="550" max="551" width="8.7109375" customWidth="1"/>
    <col min="552" max="552" width="9" customWidth="1"/>
    <col min="553" max="553" width="9.7109375" bestFit="1" customWidth="1"/>
    <col min="554" max="554" width="7" customWidth="1"/>
    <col min="555" max="555" width="7.7109375" customWidth="1"/>
    <col min="556" max="556" width="8.7109375" customWidth="1"/>
    <col min="557" max="557" width="9" customWidth="1"/>
    <col min="558" max="558" width="9.7109375" bestFit="1" customWidth="1"/>
    <col min="559" max="559" width="8.7109375" customWidth="1"/>
    <col min="560" max="561" width="8" customWidth="1"/>
    <col min="562" max="562" width="11" bestFit="1" customWidth="1"/>
    <col min="563" max="563" width="10" bestFit="1" customWidth="1"/>
    <col min="564" max="564" width="9.7109375" bestFit="1" customWidth="1"/>
    <col min="565" max="566" width="11" bestFit="1" customWidth="1"/>
    <col min="567" max="567" width="10" bestFit="1" customWidth="1"/>
    <col min="568" max="569" width="9.7109375" bestFit="1" customWidth="1"/>
    <col min="570" max="570" width="6" customWidth="1"/>
    <col min="571" max="571" width="11" bestFit="1" customWidth="1"/>
    <col min="572" max="572" width="9.7109375" bestFit="1" customWidth="1"/>
    <col min="573" max="573" width="6" customWidth="1"/>
    <col min="574" max="574" width="8.7109375" customWidth="1"/>
    <col min="575" max="575" width="9.7109375" bestFit="1" customWidth="1"/>
    <col min="576" max="577" width="10" bestFit="1" customWidth="1"/>
    <col min="578" max="578" width="9.7109375" bestFit="1" customWidth="1"/>
    <col min="579" max="579" width="6" customWidth="1"/>
    <col min="580" max="580" width="9" customWidth="1"/>
    <col min="581" max="581" width="8" customWidth="1"/>
    <col min="582" max="582" width="8.7109375" customWidth="1"/>
    <col min="583" max="583" width="9.7109375" bestFit="1" customWidth="1"/>
    <col min="584" max="584" width="6.7109375" customWidth="1"/>
    <col min="585" max="585" width="8.7109375" customWidth="1"/>
    <col min="586" max="586" width="6.7109375" customWidth="1"/>
    <col min="587" max="587" width="7" customWidth="1"/>
    <col min="588" max="589" width="11" bestFit="1" customWidth="1"/>
    <col min="590" max="590" width="6.7109375" customWidth="1"/>
    <col min="591" max="591" width="7" customWidth="1"/>
    <col min="592" max="592" width="10" bestFit="1" customWidth="1"/>
    <col min="593" max="593" width="7" customWidth="1"/>
    <col min="594" max="594" width="8.7109375" customWidth="1"/>
    <col min="595" max="595" width="8" customWidth="1"/>
    <col min="596" max="596" width="9" customWidth="1"/>
    <col min="597" max="597" width="11" bestFit="1" customWidth="1"/>
    <col min="598" max="598" width="7" customWidth="1"/>
    <col min="599" max="599" width="8.7109375" customWidth="1"/>
    <col min="600" max="600" width="7" customWidth="1"/>
    <col min="601" max="602" width="6.7109375" customWidth="1"/>
    <col min="603" max="604" width="10" bestFit="1" customWidth="1"/>
    <col min="605" max="605" width="7" customWidth="1"/>
    <col min="606" max="606" width="6.7109375" customWidth="1"/>
    <col min="607" max="607" width="7" customWidth="1"/>
    <col min="608" max="608" width="6.7109375" customWidth="1"/>
    <col min="609" max="609" width="8" customWidth="1"/>
    <col min="610" max="610" width="7" customWidth="1"/>
    <col min="611" max="611" width="8" customWidth="1"/>
    <col min="612" max="612" width="10" bestFit="1" customWidth="1"/>
    <col min="613" max="613" width="7.7109375" customWidth="1"/>
    <col min="614" max="615" width="8" customWidth="1"/>
    <col min="616" max="616" width="8.7109375" customWidth="1"/>
    <col min="617" max="617" width="8" customWidth="1"/>
    <col min="618" max="618" width="7.7109375" customWidth="1"/>
    <col min="619" max="619" width="10" bestFit="1" customWidth="1"/>
    <col min="620" max="620" width="9" customWidth="1"/>
    <col min="621" max="621" width="7" customWidth="1"/>
    <col min="622" max="622" width="6" customWidth="1"/>
    <col min="623" max="623" width="8" customWidth="1"/>
    <col min="624" max="624" width="9" customWidth="1"/>
    <col min="625" max="625" width="8.7109375" customWidth="1"/>
    <col min="626" max="626" width="7" customWidth="1"/>
    <col min="627" max="627" width="6.7109375" customWidth="1"/>
    <col min="628" max="628" width="7" customWidth="1"/>
    <col min="629" max="630" width="8" customWidth="1"/>
    <col min="631" max="631" width="7" customWidth="1"/>
    <col min="632" max="632" width="6.7109375" customWidth="1"/>
    <col min="633" max="633" width="8" customWidth="1"/>
    <col min="634" max="634" width="7" customWidth="1"/>
    <col min="635" max="635" width="10" bestFit="1" customWidth="1"/>
    <col min="636" max="636" width="8.7109375" customWidth="1"/>
    <col min="637" max="637" width="8" customWidth="1"/>
    <col min="638" max="638" width="8.7109375" customWidth="1"/>
    <col min="639" max="639" width="8" customWidth="1"/>
    <col min="640" max="640" width="6.7109375" customWidth="1"/>
    <col min="641" max="642" width="8" customWidth="1"/>
    <col min="643" max="643" width="9" customWidth="1"/>
    <col min="644" max="644" width="8.7109375" customWidth="1"/>
    <col min="645" max="645" width="9" customWidth="1"/>
    <col min="646" max="646" width="8.7109375" customWidth="1"/>
    <col min="647" max="647" width="6" customWidth="1"/>
    <col min="648" max="648" width="8.7109375" customWidth="1"/>
    <col min="649" max="649" width="7" customWidth="1"/>
    <col min="650" max="650" width="6.7109375" customWidth="1"/>
    <col min="651" max="651" width="7" customWidth="1"/>
    <col min="652" max="652" width="8.7109375" customWidth="1"/>
    <col min="653" max="653" width="6" customWidth="1"/>
    <col min="654" max="654" width="8.7109375" customWidth="1"/>
    <col min="655" max="657" width="7" customWidth="1"/>
    <col min="658" max="658" width="8.7109375" customWidth="1"/>
    <col min="659" max="659" width="8" customWidth="1"/>
    <col min="660" max="660" width="6.7109375" customWidth="1"/>
    <col min="661" max="663" width="8.7109375" customWidth="1"/>
    <col min="664" max="664" width="7.7109375" customWidth="1"/>
    <col min="665" max="665" width="7" customWidth="1"/>
    <col min="666" max="666" width="8" customWidth="1"/>
    <col min="667" max="667" width="8.7109375" customWidth="1"/>
    <col min="668" max="668" width="7" customWidth="1"/>
    <col min="669" max="669" width="8" customWidth="1"/>
    <col min="670" max="672" width="8.7109375" customWidth="1"/>
    <col min="673" max="673" width="7" customWidth="1"/>
    <col min="674" max="675" width="8.7109375" customWidth="1"/>
    <col min="676" max="676" width="15.140625" bestFit="1" customWidth="1"/>
    <col min="677" max="677" width="32.28515625" bestFit="1" customWidth="1"/>
  </cols>
  <sheetData>
    <row r="1" spans="1:5" x14ac:dyDescent="0.25">
      <c r="A1" s="21" t="s">
        <v>1532</v>
      </c>
      <c r="B1" s="21"/>
    </row>
    <row r="3" spans="1:5" x14ac:dyDescent="0.25">
      <c r="A3" s="22" t="s">
        <v>1533</v>
      </c>
      <c r="B3" s="22"/>
    </row>
    <row r="5" spans="1:5" x14ac:dyDescent="0.25">
      <c r="A5" s="16" t="s">
        <v>1542</v>
      </c>
    </row>
    <row r="6" spans="1:5" x14ac:dyDescent="0.25">
      <c r="A6" s="20" t="s">
        <v>1535</v>
      </c>
      <c r="B6" s="20"/>
      <c r="C6" s="20"/>
      <c r="D6" s="11">
        <f>SUM(SUM(fact_events!I2:I1501),SUM(fact_events!K2:K1501))</f>
        <v>388685721.59000015</v>
      </c>
    </row>
    <row r="7" spans="1:5" x14ac:dyDescent="0.25">
      <c r="A7" s="20" t="s">
        <v>1536</v>
      </c>
      <c r="B7" s="20"/>
      <c r="C7" s="20"/>
      <c r="D7" s="11">
        <v>140701188</v>
      </c>
    </row>
    <row r="8" spans="1:5" x14ac:dyDescent="0.25">
      <c r="A8" s="20" t="s">
        <v>1537</v>
      </c>
      <c r="B8" s="20"/>
      <c r="C8" s="20"/>
      <c r="D8" s="11">
        <v>247984533.59000012</v>
      </c>
    </row>
    <row r="10" spans="1:5" x14ac:dyDescent="0.25">
      <c r="A10" s="20" t="s">
        <v>1538</v>
      </c>
      <c r="B10" s="20"/>
      <c r="C10" s="20"/>
      <c r="D10" s="13">
        <f>209050+435473</f>
        <v>644523</v>
      </c>
    </row>
    <row r="11" spans="1:5" x14ac:dyDescent="0.25">
      <c r="A11" s="20" t="s">
        <v>1539</v>
      </c>
      <c r="B11" s="20"/>
      <c r="C11" s="20"/>
      <c r="D11" s="13">
        <v>209050</v>
      </c>
    </row>
    <row r="12" spans="1:5" x14ac:dyDescent="0.25">
      <c r="A12" s="20" t="s">
        <v>1540</v>
      </c>
      <c r="B12" s="20"/>
      <c r="C12" s="20"/>
      <c r="D12" s="13">
        <v>435473</v>
      </c>
    </row>
    <row r="15" spans="1:5" x14ac:dyDescent="0.25">
      <c r="A15" s="20" t="s">
        <v>1534</v>
      </c>
      <c r="B15" s="20"/>
      <c r="C15" s="20"/>
      <c r="D15" s="11">
        <f>SUM(fact_events!O2:O1501)</f>
        <v>107283345.58999994</v>
      </c>
      <c r="E15" s="14">
        <f>(D8-D7)/D7</f>
        <v>0.76249068764081884</v>
      </c>
    </row>
    <row r="16" spans="1:5" x14ac:dyDescent="0.25">
      <c r="A16" s="20" t="s">
        <v>1541</v>
      </c>
      <c r="B16" s="20"/>
      <c r="C16" s="20"/>
      <c r="D16" s="13">
        <v>226423</v>
      </c>
      <c r="E16" s="15">
        <f>(D12-D11)/D11</f>
        <v>1.0831045204496532</v>
      </c>
    </row>
    <row r="20" spans="1:11" x14ac:dyDescent="0.25">
      <c r="A20" s="20" t="s">
        <v>1543</v>
      </c>
      <c r="B20" s="20"/>
      <c r="E20" s="20" t="s">
        <v>1548</v>
      </c>
      <c r="F20" s="20"/>
      <c r="I20" s="12" t="s">
        <v>1549</v>
      </c>
      <c r="J20" s="12"/>
    </row>
    <row r="21" spans="1:11" x14ac:dyDescent="0.25">
      <c r="B21" s="6" t="s">
        <v>1502</v>
      </c>
      <c r="F21" s="6" t="s">
        <v>1502</v>
      </c>
      <c r="J21" s="6" t="s">
        <v>1502</v>
      </c>
    </row>
    <row r="22" spans="1:11" ht="45" x14ac:dyDescent="0.25">
      <c r="A22" s="6" t="s">
        <v>1544</v>
      </c>
      <c r="B22" s="9" t="s">
        <v>1545</v>
      </c>
      <c r="C22" t="s">
        <v>1501</v>
      </c>
      <c r="E22" s="6" t="s">
        <v>1544</v>
      </c>
      <c r="F22" t="s">
        <v>1501</v>
      </c>
      <c r="G22" s="9" t="s">
        <v>1545</v>
      </c>
      <c r="I22" s="6" t="s">
        <v>1563</v>
      </c>
      <c r="J22" s="9" t="s">
        <v>1545</v>
      </c>
      <c r="K22" t="s">
        <v>1501</v>
      </c>
    </row>
    <row r="23" spans="1:11" x14ac:dyDescent="0.25">
      <c r="A23" s="7" t="s">
        <v>84</v>
      </c>
      <c r="B23" s="1">
        <v>3634103.54</v>
      </c>
      <c r="C23" s="1">
        <v>6862</v>
      </c>
      <c r="E23" s="7" t="s">
        <v>126</v>
      </c>
      <c r="F23" s="1">
        <v>1952</v>
      </c>
      <c r="G23" s="1">
        <v>784261.24</v>
      </c>
      <c r="I23" s="7" t="s">
        <v>1496</v>
      </c>
      <c r="J23" s="1">
        <v>26743159.790000007</v>
      </c>
      <c r="K23" s="1">
        <v>55970</v>
      </c>
    </row>
    <row r="24" spans="1:11" x14ac:dyDescent="0.25">
      <c r="A24" s="7" t="s">
        <v>70</v>
      </c>
      <c r="B24" s="1">
        <v>3536630.03</v>
      </c>
      <c r="C24" s="1">
        <v>6453</v>
      </c>
      <c r="E24" s="7" t="s">
        <v>139</v>
      </c>
      <c r="F24" s="1">
        <v>2209</v>
      </c>
      <c r="G24" s="1">
        <v>1055396.47</v>
      </c>
      <c r="I24" s="7" t="s">
        <v>1497</v>
      </c>
      <c r="J24" s="1">
        <v>21164944.16</v>
      </c>
      <c r="K24" s="1">
        <v>43768</v>
      </c>
    </row>
    <row r="25" spans="1:11" x14ac:dyDescent="0.25">
      <c r="A25" s="7" t="s">
        <v>67</v>
      </c>
      <c r="B25" s="1">
        <v>3506983.65</v>
      </c>
      <c r="C25" s="1">
        <v>6487</v>
      </c>
      <c r="E25" s="7" t="s">
        <v>52</v>
      </c>
      <c r="F25" s="1">
        <v>2469</v>
      </c>
      <c r="G25" s="1">
        <v>1178448.1100000001</v>
      </c>
      <c r="I25" s="7" t="s">
        <v>1493</v>
      </c>
      <c r="J25" s="1">
        <v>15236572.489999998</v>
      </c>
      <c r="K25" s="1">
        <v>35036</v>
      </c>
    </row>
    <row r="26" spans="1:11" x14ac:dyDescent="0.25">
      <c r="A26" s="7" t="s">
        <v>212</v>
      </c>
      <c r="B26" s="1">
        <v>3397407.3299999996</v>
      </c>
      <c r="C26" s="1">
        <v>6859</v>
      </c>
      <c r="E26" s="7" t="s">
        <v>174</v>
      </c>
      <c r="F26" s="1">
        <v>2604</v>
      </c>
      <c r="G26" s="1">
        <v>1132556.0899999999</v>
      </c>
      <c r="I26" s="7" t="s">
        <v>1499</v>
      </c>
      <c r="J26" s="1">
        <v>10070870.280000001</v>
      </c>
      <c r="K26" s="1">
        <v>18901</v>
      </c>
    </row>
    <row r="27" spans="1:11" x14ac:dyDescent="0.25">
      <c r="A27" s="7" t="s">
        <v>96</v>
      </c>
      <c r="B27" s="1">
        <v>3362866.98</v>
      </c>
      <c r="C27" s="1">
        <v>5284</v>
      </c>
      <c r="E27" s="7" t="s">
        <v>137</v>
      </c>
      <c r="F27" s="1">
        <v>2664</v>
      </c>
      <c r="G27" s="1">
        <v>1307584.08</v>
      </c>
      <c r="I27" s="7" t="s">
        <v>1495</v>
      </c>
      <c r="J27" s="1">
        <v>9311207.9899999984</v>
      </c>
      <c r="K27" s="1">
        <v>20750</v>
      </c>
    </row>
    <row r="28" spans="1:11" x14ac:dyDescent="0.25">
      <c r="A28" s="7" t="s">
        <v>161</v>
      </c>
      <c r="B28" s="1">
        <v>3338660.72</v>
      </c>
      <c r="C28" s="1">
        <v>6560</v>
      </c>
      <c r="E28" s="7" t="s">
        <v>60</v>
      </c>
      <c r="F28" s="1">
        <v>2733</v>
      </c>
      <c r="G28" s="1">
        <v>1218729.42</v>
      </c>
      <c r="I28" s="7" t="s">
        <v>1492</v>
      </c>
      <c r="J28" s="1">
        <v>8968876.0100000016</v>
      </c>
      <c r="K28" s="1">
        <v>16711</v>
      </c>
    </row>
    <row r="29" spans="1:11" x14ac:dyDescent="0.25">
      <c r="A29" s="7" t="s">
        <v>27</v>
      </c>
      <c r="B29" s="1">
        <v>3292205.29</v>
      </c>
      <c r="C29" s="1">
        <v>6573</v>
      </c>
      <c r="E29" s="7" t="s">
        <v>89</v>
      </c>
      <c r="F29" s="1">
        <v>2763</v>
      </c>
      <c r="G29" s="1">
        <v>1416891.7</v>
      </c>
      <c r="I29" s="7" t="s">
        <v>1494</v>
      </c>
      <c r="J29" s="1">
        <v>7218222.040000001</v>
      </c>
      <c r="K29" s="1">
        <v>16741</v>
      </c>
    </row>
    <row r="30" spans="1:11" x14ac:dyDescent="0.25">
      <c r="A30" s="7" t="s">
        <v>119</v>
      </c>
      <c r="B30" s="1">
        <v>3155340.33</v>
      </c>
      <c r="C30" s="1">
        <v>6091</v>
      </c>
      <c r="E30" s="7" t="s">
        <v>117</v>
      </c>
      <c r="F30" s="1">
        <v>2784</v>
      </c>
      <c r="G30" s="1">
        <v>1271063.8799999999</v>
      </c>
      <c r="I30" s="7" t="s">
        <v>1500</v>
      </c>
      <c r="J30" s="1">
        <v>3362909.1999999997</v>
      </c>
      <c r="K30" s="1">
        <v>7400</v>
      </c>
    </row>
    <row r="31" spans="1:11" x14ac:dyDescent="0.25">
      <c r="A31" s="7" t="s">
        <v>81</v>
      </c>
      <c r="B31" s="1">
        <v>2829717.0100000002</v>
      </c>
      <c r="C31" s="1">
        <v>4724</v>
      </c>
      <c r="E31" s="7" t="s">
        <v>37</v>
      </c>
      <c r="F31" s="1">
        <v>2927</v>
      </c>
      <c r="G31" s="1">
        <v>1279801.95</v>
      </c>
      <c r="I31" s="7" t="s">
        <v>1498</v>
      </c>
      <c r="J31" s="1">
        <v>2855298.1199999996</v>
      </c>
      <c r="K31" s="1">
        <v>5809</v>
      </c>
    </row>
    <row r="32" spans="1:11" x14ac:dyDescent="0.25">
      <c r="A32" s="7" t="s">
        <v>50</v>
      </c>
      <c r="B32" s="1">
        <v>2780073.4</v>
      </c>
      <c r="C32" s="1">
        <v>5777</v>
      </c>
      <c r="E32" s="7" t="s">
        <v>19</v>
      </c>
      <c r="F32" s="1">
        <v>3046</v>
      </c>
      <c r="G32" s="1">
        <v>1438406.42</v>
      </c>
      <c r="I32" s="7" t="s">
        <v>1491</v>
      </c>
      <c r="J32" s="1">
        <v>2351285.5099999998</v>
      </c>
      <c r="K32" s="1">
        <v>5337</v>
      </c>
    </row>
    <row r="33" spans="1:11" x14ac:dyDescent="0.25">
      <c r="A33" s="7" t="s">
        <v>1489</v>
      </c>
      <c r="B33" s="1">
        <v>32833988.280000001</v>
      </c>
      <c r="C33" s="1">
        <v>61670</v>
      </c>
      <c r="E33" s="7" t="s">
        <v>1489</v>
      </c>
      <c r="F33" s="1">
        <v>26151</v>
      </c>
      <c r="G33" s="1">
        <v>12083139.359999999</v>
      </c>
      <c r="I33" s="7" t="s">
        <v>1489</v>
      </c>
      <c r="J33" s="1">
        <v>107283345.59000002</v>
      </c>
      <c r="K33" s="1">
        <v>226423</v>
      </c>
    </row>
    <row r="38" spans="1:11" x14ac:dyDescent="0.25">
      <c r="A38" s="21" t="s">
        <v>1550</v>
      </c>
      <c r="B38" s="21"/>
    </row>
    <row r="40" spans="1:11" x14ac:dyDescent="0.25">
      <c r="A40" s="22" t="s">
        <v>1547</v>
      </c>
      <c r="B40" s="22"/>
    </row>
    <row r="42" spans="1:11" x14ac:dyDescent="0.25">
      <c r="A42" s="16" t="s">
        <v>1542</v>
      </c>
    </row>
    <row r="43" spans="1:11" x14ac:dyDescent="0.25">
      <c r="A43" s="20" t="s">
        <v>1535</v>
      </c>
      <c r="B43" s="20"/>
      <c r="C43" s="20"/>
      <c r="D43" s="11">
        <f>SUM(SUM(fact_events!I39:I1537),SUM(fact_events!K39:K1537))</f>
        <v>380434583.97000009</v>
      </c>
    </row>
    <row r="44" spans="1:11" x14ac:dyDescent="0.25">
      <c r="A44" s="20" t="s">
        <v>1536</v>
      </c>
      <c r="B44" s="20"/>
      <c r="C44" s="20"/>
      <c r="D44" s="11">
        <v>140701188</v>
      </c>
    </row>
    <row r="45" spans="1:11" x14ac:dyDescent="0.25">
      <c r="A45" s="20" t="s">
        <v>1537</v>
      </c>
      <c r="B45" s="20"/>
      <c r="C45" s="20"/>
      <c r="D45" s="11">
        <v>247984533.59000012</v>
      </c>
    </row>
    <row r="47" spans="1:11" x14ac:dyDescent="0.25">
      <c r="A47" s="20" t="s">
        <v>1538</v>
      </c>
      <c r="B47" s="20"/>
      <c r="C47" s="20"/>
      <c r="D47" s="13">
        <f>209050+435473</f>
        <v>644523</v>
      </c>
    </row>
    <row r="48" spans="1:11" x14ac:dyDescent="0.25">
      <c r="A48" s="20" t="s">
        <v>1539</v>
      </c>
      <c r="B48" s="20"/>
      <c r="C48" s="20"/>
      <c r="D48" s="13">
        <v>209050</v>
      </c>
    </row>
    <row r="49" spans="1:23" x14ac:dyDescent="0.25">
      <c r="A49" s="20" t="s">
        <v>1540</v>
      </c>
      <c r="B49" s="20"/>
      <c r="C49" s="20"/>
      <c r="D49" s="13">
        <v>435473</v>
      </c>
    </row>
    <row r="52" spans="1:23" x14ac:dyDescent="0.25">
      <c r="A52" s="20" t="s">
        <v>1534</v>
      </c>
      <c r="B52" s="20"/>
      <c r="C52" s="20"/>
      <c r="D52" s="11">
        <f>SUM(fact_events!O39:O1537)</f>
        <v>212104419.55999988</v>
      </c>
      <c r="E52" s="14">
        <f>(D45-D44)/D44</f>
        <v>0.76249068764081884</v>
      </c>
    </row>
    <row r="53" spans="1:23" x14ac:dyDescent="0.25">
      <c r="A53" s="20" t="s">
        <v>1541</v>
      </c>
      <c r="B53" s="20"/>
      <c r="C53" s="20"/>
      <c r="D53" s="13">
        <v>226423</v>
      </c>
      <c r="E53" s="15">
        <f>(D49-D48)/D48</f>
        <v>1.0831045204496532</v>
      </c>
    </row>
    <row r="56" spans="1:23" x14ac:dyDescent="0.25">
      <c r="A56" s="20" t="s">
        <v>1554</v>
      </c>
      <c r="B56" s="20"/>
      <c r="D56" s="20" t="s">
        <v>1555</v>
      </c>
      <c r="E56" s="20"/>
      <c r="G56" s="17" t="s">
        <v>1556</v>
      </c>
      <c r="H56" s="17"/>
    </row>
    <row r="57" spans="1:23" x14ac:dyDescent="0.25">
      <c r="A57" s="6" t="s">
        <v>1564</v>
      </c>
      <c r="B57" t="s">
        <v>1545</v>
      </c>
      <c r="D57" s="6" t="s">
        <v>1564</v>
      </c>
      <c r="E57" t="s">
        <v>1501</v>
      </c>
      <c r="G57" s="6" t="s">
        <v>1545</v>
      </c>
      <c r="H57" s="6" t="s">
        <v>1551</v>
      </c>
    </row>
    <row r="58" spans="1:23" x14ac:dyDescent="0.25">
      <c r="A58" s="7" t="s">
        <v>25</v>
      </c>
      <c r="B58" s="1">
        <v>91053000</v>
      </c>
      <c r="D58" s="7" t="s">
        <v>17</v>
      </c>
      <c r="E58" s="1">
        <v>-5717</v>
      </c>
      <c r="G58" s="6" t="s">
        <v>1564</v>
      </c>
      <c r="H58" t="s">
        <v>61</v>
      </c>
      <c r="I58" t="s">
        <v>53</v>
      </c>
      <c r="J58" t="s">
        <v>16</v>
      </c>
      <c r="K58" t="s">
        <v>51</v>
      </c>
      <c r="L58" t="s">
        <v>28</v>
      </c>
      <c r="M58" t="s">
        <v>43</v>
      </c>
      <c r="N58" t="s">
        <v>20</v>
      </c>
      <c r="O58" t="s">
        <v>38</v>
      </c>
      <c r="P58" t="s">
        <v>85</v>
      </c>
      <c r="Q58" t="s">
        <v>32</v>
      </c>
      <c r="R58" t="s">
        <v>11</v>
      </c>
      <c r="S58" t="s">
        <v>48</v>
      </c>
      <c r="T58" t="s">
        <v>35</v>
      </c>
      <c r="U58" t="s">
        <v>68</v>
      </c>
      <c r="V58" t="s">
        <v>24</v>
      </c>
      <c r="W58" t="s">
        <v>1489</v>
      </c>
    </row>
    <row r="59" spans="1:23" x14ac:dyDescent="0.25">
      <c r="A59" s="7" t="s">
        <v>21</v>
      </c>
      <c r="B59" s="1">
        <v>21694880</v>
      </c>
      <c r="D59" s="7" t="s">
        <v>12</v>
      </c>
      <c r="E59" s="1">
        <v>6931</v>
      </c>
      <c r="G59" s="7" t="s">
        <v>17</v>
      </c>
      <c r="H59" s="1"/>
      <c r="I59" s="1"/>
      <c r="J59" s="1">
        <v>-792831</v>
      </c>
      <c r="K59" s="1">
        <v>-1382575</v>
      </c>
      <c r="L59" s="1">
        <v>-111278.75</v>
      </c>
      <c r="M59" s="1">
        <v>-768995</v>
      </c>
      <c r="N59" s="1"/>
      <c r="O59" s="1"/>
      <c r="P59" s="1">
        <v>-91485</v>
      </c>
      <c r="Q59" s="1">
        <v>-27350</v>
      </c>
      <c r="R59" s="1"/>
      <c r="S59" s="1"/>
      <c r="T59" s="1"/>
      <c r="U59" s="1"/>
      <c r="V59" s="1"/>
      <c r="W59" s="1">
        <v>-3174514.75</v>
      </c>
    </row>
    <row r="60" spans="1:23" x14ac:dyDescent="0.25">
      <c r="A60" s="7" t="s">
        <v>1489</v>
      </c>
      <c r="B60" s="1">
        <v>112747880</v>
      </c>
      <c r="D60" s="7" t="s">
        <v>1489</v>
      </c>
      <c r="E60" s="1">
        <v>1214</v>
      </c>
      <c r="G60" s="7" t="s">
        <v>54</v>
      </c>
      <c r="H60" s="1">
        <v>-175703.16000000064</v>
      </c>
      <c r="I60" s="1">
        <v>-1387653.000000004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>
        <v>-1563356.1600000046</v>
      </c>
    </row>
    <row r="61" spans="1:23" x14ac:dyDescent="0.25">
      <c r="G61" s="7" t="s">
        <v>12</v>
      </c>
      <c r="H61" s="1"/>
      <c r="I61" s="1"/>
      <c r="J61" s="1"/>
      <c r="K61" s="1"/>
      <c r="L61" s="1"/>
      <c r="M61" s="1"/>
      <c r="N61" s="1"/>
      <c r="O61" s="1"/>
      <c r="P61" s="1">
        <v>-124685</v>
      </c>
      <c r="Q61" s="1">
        <v>-110402.5</v>
      </c>
      <c r="R61" s="1">
        <v>-331740</v>
      </c>
      <c r="S61" s="1">
        <v>-159836</v>
      </c>
      <c r="T61" s="1"/>
      <c r="U61" s="1"/>
      <c r="V61" s="1"/>
      <c r="W61" s="1">
        <v>-726663.5</v>
      </c>
    </row>
    <row r="62" spans="1:23" x14ac:dyDescent="0.25">
      <c r="G62" s="7" t="s">
        <v>25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>
        <v>91053000</v>
      </c>
      <c r="W62" s="1">
        <v>91053000</v>
      </c>
    </row>
    <row r="63" spans="1:23" x14ac:dyDescent="0.25">
      <c r="G63" s="7" t="s">
        <v>21</v>
      </c>
      <c r="H63" s="1"/>
      <c r="I63" s="1"/>
      <c r="J63" s="1">
        <v>2867100</v>
      </c>
      <c r="K63" s="1">
        <v>5966250</v>
      </c>
      <c r="L63" s="1"/>
      <c r="M63" s="1"/>
      <c r="N63" s="1">
        <v>1069950</v>
      </c>
      <c r="O63" s="1">
        <v>3957940</v>
      </c>
      <c r="P63" s="1"/>
      <c r="Q63" s="1"/>
      <c r="R63" s="1"/>
      <c r="S63" s="1"/>
      <c r="T63" s="1">
        <v>2351650</v>
      </c>
      <c r="U63" s="1">
        <v>5481990</v>
      </c>
      <c r="V63" s="1"/>
      <c r="W63" s="1">
        <v>21694880</v>
      </c>
    </row>
    <row r="64" spans="1:23" x14ac:dyDescent="0.25">
      <c r="G64" s="7" t="s">
        <v>1489</v>
      </c>
      <c r="H64" s="1">
        <v>-175703.16000000064</v>
      </c>
      <c r="I64" s="1">
        <v>-1387653.000000004</v>
      </c>
      <c r="J64" s="1">
        <v>2074269</v>
      </c>
      <c r="K64" s="1">
        <v>4583675</v>
      </c>
      <c r="L64" s="1">
        <v>-111278.75</v>
      </c>
      <c r="M64" s="1">
        <v>-768995</v>
      </c>
      <c r="N64" s="1">
        <v>1069950</v>
      </c>
      <c r="O64" s="1">
        <v>3957940</v>
      </c>
      <c r="P64" s="1">
        <v>-216170</v>
      </c>
      <c r="Q64" s="1">
        <v>-137752.5</v>
      </c>
      <c r="R64" s="1">
        <v>-331740</v>
      </c>
      <c r="S64" s="1">
        <v>-159836</v>
      </c>
      <c r="T64" s="1">
        <v>2351650</v>
      </c>
      <c r="U64" s="1">
        <v>5481990</v>
      </c>
      <c r="V64" s="1">
        <v>91053000</v>
      </c>
      <c r="W64" s="1">
        <v>107283345.58999999</v>
      </c>
    </row>
    <row r="67" spans="1:8" x14ac:dyDescent="0.25">
      <c r="A67" s="20" t="s">
        <v>1557</v>
      </c>
      <c r="B67" s="20"/>
      <c r="D67" s="20" t="s">
        <v>1558</v>
      </c>
      <c r="E67" s="20"/>
      <c r="G67" s="20" t="s">
        <v>1569</v>
      </c>
      <c r="H67" s="20"/>
    </row>
    <row r="68" spans="1:8" x14ac:dyDescent="0.25">
      <c r="A68" s="6" t="s">
        <v>1564</v>
      </c>
      <c r="B68" t="s">
        <v>1545</v>
      </c>
      <c r="D68" s="6" t="s">
        <v>1564</v>
      </c>
      <c r="E68" t="s">
        <v>1501</v>
      </c>
      <c r="G68" s="6" t="s">
        <v>1564</v>
      </c>
      <c r="H68" t="s">
        <v>1568</v>
      </c>
    </row>
    <row r="69" spans="1:8" x14ac:dyDescent="0.25">
      <c r="A69" s="7" t="s">
        <v>25</v>
      </c>
      <c r="B69" s="1">
        <v>91053000</v>
      </c>
      <c r="D69" s="7" t="s">
        <v>21</v>
      </c>
      <c r="E69" s="1">
        <v>157073</v>
      </c>
      <c r="G69" s="7" t="s">
        <v>17</v>
      </c>
      <c r="H69" s="1">
        <v>400</v>
      </c>
    </row>
    <row r="70" spans="1:8" x14ac:dyDescent="0.25">
      <c r="A70" s="7" t="s">
        <v>21</v>
      </c>
      <c r="B70" s="1">
        <v>21694880</v>
      </c>
      <c r="D70" s="7" t="s">
        <v>25</v>
      </c>
      <c r="E70" s="1">
        <v>40881</v>
      </c>
      <c r="G70" s="7" t="s">
        <v>54</v>
      </c>
      <c r="H70" s="1">
        <v>200</v>
      </c>
    </row>
    <row r="71" spans="1:8" x14ac:dyDescent="0.25">
      <c r="A71" s="7" t="s">
        <v>12</v>
      </c>
      <c r="B71" s="1">
        <v>-726663.5</v>
      </c>
      <c r="D71" s="7" t="s">
        <v>54</v>
      </c>
      <c r="E71" s="1">
        <v>27255</v>
      </c>
      <c r="G71" s="7" t="s">
        <v>12</v>
      </c>
      <c r="H71" s="1">
        <v>300</v>
      </c>
    </row>
    <row r="72" spans="1:8" x14ac:dyDescent="0.25">
      <c r="A72" s="7" t="s">
        <v>54</v>
      </c>
      <c r="B72" s="1">
        <v>-1563356.1600000039</v>
      </c>
      <c r="D72" s="7" t="s">
        <v>12</v>
      </c>
      <c r="E72" s="1">
        <v>6931</v>
      </c>
      <c r="G72" s="7" t="s">
        <v>25</v>
      </c>
      <c r="H72" s="1">
        <v>100</v>
      </c>
    </row>
    <row r="73" spans="1:8" x14ac:dyDescent="0.25">
      <c r="A73" s="7" t="s">
        <v>17</v>
      </c>
      <c r="B73" s="1">
        <v>-3174514.75</v>
      </c>
      <c r="D73" s="7" t="s">
        <v>17</v>
      </c>
      <c r="E73" s="1">
        <v>-5717</v>
      </c>
      <c r="G73" s="7" t="s">
        <v>21</v>
      </c>
      <c r="H73" s="1">
        <v>500</v>
      </c>
    </row>
    <row r="74" spans="1:8" x14ac:dyDescent="0.25">
      <c r="A74" s="7" t="s">
        <v>1489</v>
      </c>
      <c r="B74" s="1">
        <v>107283345.59</v>
      </c>
      <c r="D74" s="7" t="s">
        <v>1489</v>
      </c>
      <c r="E74" s="1">
        <v>226423</v>
      </c>
      <c r="G74" s="7" t="s">
        <v>1489</v>
      </c>
      <c r="H74" s="1">
        <v>1500</v>
      </c>
    </row>
    <row r="78" spans="1:8" x14ac:dyDescent="0.25">
      <c r="A78" s="21" t="s">
        <v>1552</v>
      </c>
      <c r="B78" s="21"/>
    </row>
    <row r="80" spans="1:8" x14ac:dyDescent="0.25">
      <c r="A80" s="22" t="s">
        <v>1553</v>
      </c>
      <c r="B80" s="22"/>
    </row>
    <row r="82" spans="1:5" x14ac:dyDescent="0.25">
      <c r="A82" s="16" t="s">
        <v>1542</v>
      </c>
    </row>
    <row r="83" spans="1:5" x14ac:dyDescent="0.25">
      <c r="A83" s="20" t="s">
        <v>1535</v>
      </c>
      <c r="B83" s="20"/>
      <c r="C83" s="20"/>
      <c r="D83" s="11">
        <f>SUM(SUM(fact_events!I79:I1577),SUM(fact_events!K79:K1577))</f>
        <v>368796723.0200001</v>
      </c>
    </row>
    <row r="84" spans="1:5" x14ac:dyDescent="0.25">
      <c r="A84" s="20" t="s">
        <v>1536</v>
      </c>
      <c r="B84" s="20"/>
      <c r="C84" s="20"/>
      <c r="D84" s="11">
        <v>140701188</v>
      </c>
    </row>
    <row r="85" spans="1:5" x14ac:dyDescent="0.25">
      <c r="A85" s="20" t="s">
        <v>1537</v>
      </c>
      <c r="B85" s="20"/>
      <c r="C85" s="20"/>
      <c r="D85" s="11">
        <v>247984533.59000012</v>
      </c>
    </row>
    <row r="87" spans="1:5" x14ac:dyDescent="0.25">
      <c r="A87" s="20" t="s">
        <v>1538</v>
      </c>
      <c r="B87" s="20"/>
      <c r="C87" s="20"/>
      <c r="D87" s="13">
        <f>209050+435473</f>
        <v>644523</v>
      </c>
    </row>
    <row r="88" spans="1:5" x14ac:dyDescent="0.25">
      <c r="A88" s="20" t="s">
        <v>1539</v>
      </c>
      <c r="B88" s="20"/>
      <c r="C88" s="20"/>
      <c r="D88" s="13">
        <v>209050</v>
      </c>
    </row>
    <row r="89" spans="1:5" x14ac:dyDescent="0.25">
      <c r="A89" s="20" t="s">
        <v>1540</v>
      </c>
      <c r="B89" s="20"/>
      <c r="C89" s="20"/>
      <c r="D89" s="13">
        <v>435473</v>
      </c>
    </row>
    <row r="92" spans="1:5" x14ac:dyDescent="0.25">
      <c r="A92" s="20" t="s">
        <v>1534</v>
      </c>
      <c r="B92" s="20"/>
      <c r="C92" s="20"/>
      <c r="D92" s="11">
        <f>SUM(fact_events!O79:O1577)</f>
        <v>208241572.60999984</v>
      </c>
      <c r="E92" s="14">
        <f>(D85-D84)/D84</f>
        <v>0.76249068764081884</v>
      </c>
    </row>
    <row r="93" spans="1:5" x14ac:dyDescent="0.25">
      <c r="A93" s="20" t="s">
        <v>1541</v>
      </c>
      <c r="B93" s="20"/>
      <c r="C93" s="20"/>
      <c r="D93" s="13">
        <v>226423</v>
      </c>
      <c r="E93" s="15">
        <f>(D89-D88)/D88</f>
        <v>1.0831045204496532</v>
      </c>
    </row>
    <row r="96" spans="1:5" x14ac:dyDescent="0.25">
      <c r="A96" s="20" t="s">
        <v>1559</v>
      </c>
      <c r="B96" s="20"/>
      <c r="C96" s="20"/>
    </row>
    <row r="97" spans="1:17" x14ac:dyDescent="0.25">
      <c r="A97" s="6" t="s">
        <v>1545</v>
      </c>
      <c r="B97" s="6" t="s">
        <v>1551</v>
      </c>
    </row>
    <row r="98" spans="1:17" x14ac:dyDescent="0.25">
      <c r="A98" s="6" t="s">
        <v>1565</v>
      </c>
      <c r="B98" t="s">
        <v>61</v>
      </c>
      <c r="C98" t="s">
        <v>53</v>
      </c>
      <c r="D98" t="s">
        <v>16</v>
      </c>
      <c r="E98" t="s">
        <v>51</v>
      </c>
      <c r="F98" t="s">
        <v>28</v>
      </c>
      <c r="G98" t="s">
        <v>43</v>
      </c>
      <c r="H98" t="s">
        <v>20</v>
      </c>
      <c r="I98" t="s">
        <v>38</v>
      </c>
      <c r="J98" t="s">
        <v>85</v>
      </c>
      <c r="K98" t="s">
        <v>32</v>
      </c>
      <c r="L98" t="s">
        <v>11</v>
      </c>
      <c r="M98" t="s">
        <v>48</v>
      </c>
      <c r="N98" t="s">
        <v>35</v>
      </c>
      <c r="O98" t="s">
        <v>68</v>
      </c>
      <c r="P98" t="s">
        <v>24</v>
      </c>
      <c r="Q98" t="s">
        <v>1489</v>
      </c>
    </row>
    <row r="99" spans="1:17" x14ac:dyDescent="0.25">
      <c r="A99" s="7" t="s">
        <v>1524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>
        <v>91053000</v>
      </c>
      <c r="Q99" s="1">
        <v>91053000</v>
      </c>
    </row>
    <row r="100" spans="1:17" x14ac:dyDescent="0.25">
      <c r="A100" s="7" t="s">
        <v>1521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>
        <v>2351650</v>
      </c>
      <c r="O100" s="1">
        <v>5481990</v>
      </c>
      <c r="P100" s="1"/>
      <c r="Q100" s="1">
        <v>7833640</v>
      </c>
    </row>
    <row r="101" spans="1:17" x14ac:dyDescent="0.25">
      <c r="A101" s="7" t="s">
        <v>1506</v>
      </c>
      <c r="B101" s="1">
        <v>-175703.16000000064</v>
      </c>
      <c r="C101" s="1">
        <v>-1387653.000000004</v>
      </c>
      <c r="D101" s="1">
        <v>2074269</v>
      </c>
      <c r="E101" s="1">
        <v>4583675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>
        <v>5094587.8399999952</v>
      </c>
    </row>
    <row r="102" spans="1:17" x14ac:dyDescent="0.25">
      <c r="A102" s="7" t="s">
        <v>1511</v>
      </c>
      <c r="B102" s="1"/>
      <c r="C102" s="1"/>
      <c r="D102" s="1"/>
      <c r="E102" s="1"/>
      <c r="F102" s="1">
        <v>-111278.75</v>
      </c>
      <c r="G102" s="1">
        <v>-768995</v>
      </c>
      <c r="H102" s="1">
        <v>1069950</v>
      </c>
      <c r="I102" s="1">
        <v>3957940</v>
      </c>
      <c r="J102" s="1"/>
      <c r="K102" s="1"/>
      <c r="L102" s="1"/>
      <c r="M102" s="1"/>
      <c r="N102" s="1"/>
      <c r="O102" s="1"/>
      <c r="P102" s="1"/>
      <c r="Q102" s="1">
        <v>4147616.25</v>
      </c>
    </row>
    <row r="103" spans="1:17" x14ac:dyDescent="0.25">
      <c r="A103" s="7" t="s">
        <v>1516</v>
      </c>
      <c r="B103" s="1"/>
      <c r="C103" s="1"/>
      <c r="D103" s="1"/>
      <c r="E103" s="1"/>
      <c r="F103" s="1"/>
      <c r="G103" s="1"/>
      <c r="H103" s="1"/>
      <c r="I103" s="1"/>
      <c r="J103" s="1">
        <v>-216170</v>
      </c>
      <c r="K103" s="1">
        <v>-137752.5</v>
      </c>
      <c r="L103" s="1">
        <v>-331740</v>
      </c>
      <c r="M103" s="1">
        <v>-159836</v>
      </c>
      <c r="N103" s="1"/>
      <c r="O103" s="1"/>
      <c r="P103" s="1"/>
      <c r="Q103" s="1">
        <v>-845498.5</v>
      </c>
    </row>
    <row r="104" spans="1:17" x14ac:dyDescent="0.25">
      <c r="A104" s="7" t="s">
        <v>1489</v>
      </c>
      <c r="B104" s="1">
        <v>-175703.16000000064</v>
      </c>
      <c r="C104" s="1">
        <v>-1387653.000000004</v>
      </c>
      <c r="D104" s="1">
        <v>2074269</v>
      </c>
      <c r="E104" s="1">
        <v>4583675</v>
      </c>
      <c r="F104" s="1">
        <v>-111278.75</v>
      </c>
      <c r="G104" s="1">
        <v>-768995</v>
      </c>
      <c r="H104" s="1">
        <v>1069950</v>
      </c>
      <c r="I104" s="1">
        <v>3957940</v>
      </c>
      <c r="J104" s="1">
        <v>-216170</v>
      </c>
      <c r="K104" s="1">
        <v>-137752.5</v>
      </c>
      <c r="L104" s="1">
        <v>-331740</v>
      </c>
      <c r="M104" s="1">
        <v>-159836</v>
      </c>
      <c r="N104" s="1">
        <v>2351650</v>
      </c>
      <c r="O104" s="1">
        <v>5481990</v>
      </c>
      <c r="P104" s="1">
        <v>91053000</v>
      </c>
      <c r="Q104" s="1">
        <v>107283345.58999999</v>
      </c>
    </row>
    <row r="106" spans="1:17" x14ac:dyDescent="0.25">
      <c r="A106" s="20" t="s">
        <v>1560</v>
      </c>
      <c r="B106" s="20"/>
      <c r="E106" s="20" t="s">
        <v>1561</v>
      </c>
      <c r="F106" s="20"/>
      <c r="G106" s="20"/>
    </row>
    <row r="107" spans="1:17" x14ac:dyDescent="0.25">
      <c r="B107" s="6" t="s">
        <v>1502</v>
      </c>
      <c r="F107" s="6" t="s">
        <v>1502</v>
      </c>
    </row>
    <row r="108" spans="1:17" x14ac:dyDescent="0.25">
      <c r="A108" s="6" t="s">
        <v>1567</v>
      </c>
      <c r="B108" t="s">
        <v>1545</v>
      </c>
      <c r="C108" t="s">
        <v>1501</v>
      </c>
      <c r="E108" s="6" t="s">
        <v>1566</v>
      </c>
      <c r="F108" t="s">
        <v>1545</v>
      </c>
      <c r="G108" t="s">
        <v>1501</v>
      </c>
    </row>
    <row r="109" spans="1:17" x14ac:dyDescent="0.25">
      <c r="A109" s="7" t="s">
        <v>24</v>
      </c>
      <c r="B109" s="1">
        <v>91053000</v>
      </c>
      <c r="C109" s="1">
        <v>40881</v>
      </c>
      <c r="E109" s="7" t="s">
        <v>53</v>
      </c>
      <c r="F109" s="1">
        <v>-1387653.000000004</v>
      </c>
      <c r="G109" s="1">
        <v>15954</v>
      </c>
    </row>
    <row r="110" spans="1:17" x14ac:dyDescent="0.25">
      <c r="A110" s="7" t="s">
        <v>68</v>
      </c>
      <c r="B110" s="1">
        <v>5481990</v>
      </c>
      <c r="C110" s="1">
        <v>17217</v>
      </c>
      <c r="E110" s="7" t="s">
        <v>43</v>
      </c>
      <c r="F110" s="1">
        <v>-768995</v>
      </c>
      <c r="G110" s="1">
        <v>-735</v>
      </c>
    </row>
    <row r="111" spans="1:17" x14ac:dyDescent="0.25">
      <c r="A111" s="7" t="s">
        <v>51</v>
      </c>
      <c r="B111" s="1">
        <v>4583675</v>
      </c>
      <c r="C111" s="1">
        <v>48950</v>
      </c>
      <c r="E111" s="7" t="s">
        <v>11</v>
      </c>
      <c r="F111" s="1">
        <v>-331740</v>
      </c>
      <c r="G111" s="1">
        <v>1765</v>
      </c>
    </row>
    <row r="112" spans="1:17" x14ac:dyDescent="0.25">
      <c r="A112" s="7" t="s">
        <v>1489</v>
      </c>
      <c r="B112" s="1">
        <v>101118665</v>
      </c>
      <c r="C112" s="1">
        <v>107048</v>
      </c>
      <c r="E112" s="7" t="s">
        <v>1489</v>
      </c>
      <c r="F112" s="1">
        <v>-2488388.0000000037</v>
      </c>
      <c r="G112" s="1">
        <v>16984</v>
      </c>
    </row>
    <row r="115" spans="1:6" x14ac:dyDescent="0.25">
      <c r="A115" s="20" t="s">
        <v>1562</v>
      </c>
      <c r="B115" s="20"/>
    </row>
    <row r="116" spans="1:6" x14ac:dyDescent="0.25">
      <c r="A116" s="6" t="s">
        <v>1545</v>
      </c>
      <c r="B116" s="6" t="s">
        <v>1551</v>
      </c>
    </row>
    <row r="117" spans="1:6" x14ac:dyDescent="0.25">
      <c r="A117" s="6" t="s">
        <v>1566</v>
      </c>
      <c r="B117" t="s">
        <v>17</v>
      </c>
      <c r="C117" t="s">
        <v>54</v>
      </c>
      <c r="D117" t="s">
        <v>12</v>
      </c>
      <c r="E117" t="s">
        <v>21</v>
      </c>
      <c r="F117" t="s">
        <v>1489</v>
      </c>
    </row>
    <row r="118" spans="1:6" x14ac:dyDescent="0.25">
      <c r="A118" s="7" t="s">
        <v>1506</v>
      </c>
      <c r="B118" s="1">
        <v>-2175406</v>
      </c>
      <c r="C118" s="1">
        <v>-1563356.1600000043</v>
      </c>
      <c r="D118" s="1"/>
      <c r="E118" s="1">
        <v>8833350</v>
      </c>
      <c r="F118" s="1">
        <v>5094587.8399999961</v>
      </c>
    </row>
    <row r="119" spans="1:6" x14ac:dyDescent="0.25">
      <c r="A119" s="7" t="s">
        <v>1521</v>
      </c>
      <c r="B119" s="1"/>
      <c r="C119" s="1"/>
      <c r="D119" s="1"/>
      <c r="E119" s="1">
        <v>7833640</v>
      </c>
      <c r="F119" s="1">
        <v>7833640</v>
      </c>
    </row>
    <row r="120" spans="1:6" x14ac:dyDescent="0.25">
      <c r="A120" s="7" t="s">
        <v>1511</v>
      </c>
      <c r="B120" s="1">
        <v>-880273.75</v>
      </c>
      <c r="C120" s="1"/>
      <c r="D120" s="1"/>
      <c r="E120" s="1">
        <v>5027890</v>
      </c>
      <c r="F120" s="1">
        <v>4147616.25</v>
      </c>
    </row>
    <row r="121" spans="1:6" x14ac:dyDescent="0.25">
      <c r="A121" s="7" t="s">
        <v>1516</v>
      </c>
      <c r="B121" s="1">
        <v>-118835</v>
      </c>
      <c r="C121" s="1"/>
      <c r="D121" s="1">
        <v>-726663.5</v>
      </c>
      <c r="E121" s="1"/>
      <c r="F121" s="1">
        <v>-845498.5</v>
      </c>
    </row>
    <row r="122" spans="1:6" x14ac:dyDescent="0.25">
      <c r="A122" s="7" t="s">
        <v>1489</v>
      </c>
      <c r="B122" s="1">
        <v>-3174514.75</v>
      </c>
      <c r="C122" s="1">
        <v>-1563356.1600000043</v>
      </c>
      <c r="D122" s="1">
        <v>-726663.5</v>
      </c>
      <c r="E122" s="1">
        <v>21694880</v>
      </c>
      <c r="F122" s="1">
        <v>16230345.589999996</v>
      </c>
    </row>
  </sheetData>
  <mergeCells count="41">
    <mergeCell ref="G67:H67"/>
    <mergeCell ref="A96:C96"/>
    <mergeCell ref="A106:B106"/>
    <mergeCell ref="E106:G106"/>
    <mergeCell ref="A115:B115"/>
    <mergeCell ref="A88:C88"/>
    <mergeCell ref="A89:C89"/>
    <mergeCell ref="A92:C92"/>
    <mergeCell ref="A93:C93"/>
    <mergeCell ref="A56:B56"/>
    <mergeCell ref="D56:E56"/>
    <mergeCell ref="A67:B67"/>
    <mergeCell ref="D67:E67"/>
    <mergeCell ref="A87:C87"/>
    <mergeCell ref="A78:B78"/>
    <mergeCell ref="A80:B80"/>
    <mergeCell ref="A83:C83"/>
    <mergeCell ref="A84:C84"/>
    <mergeCell ref="A85:C85"/>
    <mergeCell ref="A1:B1"/>
    <mergeCell ref="A3:B3"/>
    <mergeCell ref="A6:C6"/>
    <mergeCell ref="A7:C7"/>
    <mergeCell ref="A8:C8"/>
    <mergeCell ref="A15:C15"/>
    <mergeCell ref="A10:C10"/>
    <mergeCell ref="A11:C11"/>
    <mergeCell ref="A12:C12"/>
    <mergeCell ref="A16:C16"/>
    <mergeCell ref="E20:F20"/>
    <mergeCell ref="A48:C48"/>
    <mergeCell ref="A49:C49"/>
    <mergeCell ref="A52:C52"/>
    <mergeCell ref="A53:C53"/>
    <mergeCell ref="A20:B20"/>
    <mergeCell ref="A38:B38"/>
    <mergeCell ref="A40:B40"/>
    <mergeCell ref="A43:C43"/>
    <mergeCell ref="A44:C44"/>
    <mergeCell ref="A45:C45"/>
    <mergeCell ref="A47:C47"/>
  </mergeCells>
  <pageMargins left="0.7" right="0.7" top="0.75" bottom="0.75" header="0.3" footer="0.3"/>
  <pageSetup orientation="portrait" horizontalDpi="0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fact_events</vt:lpstr>
      <vt:lpstr>dim_stores</vt:lpstr>
      <vt:lpstr>dim_products</vt:lpstr>
      <vt:lpstr>dim_campaigns</vt:lpstr>
      <vt:lpstr>EDA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Akshay</cp:lastModifiedBy>
  <dcterms:created xsi:type="dcterms:W3CDTF">2024-02-09T04:37:38Z</dcterms:created>
  <dcterms:modified xsi:type="dcterms:W3CDTF">2024-04-17T15:17:09Z</dcterms:modified>
</cp:coreProperties>
</file>