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State" sheetId="1" r:id="rId4"/>
    <sheet state="visible" name="Mid State" sheetId="2" r:id="rId5"/>
    <sheet state="visible" name="Final State" sheetId="3" r:id="rId6"/>
    <sheet state="visible" name="Whatif" sheetId="4" r:id="rId7"/>
  </sheets>
  <definedNames/>
  <calcPr/>
</workbook>
</file>

<file path=xl/sharedStrings.xml><?xml version="1.0" encoding="utf-8"?>
<sst xmlns="http://schemas.openxmlformats.org/spreadsheetml/2006/main" count="61" uniqueCount="21">
  <si>
    <t>W1</t>
  </si>
  <si>
    <t>W2</t>
  </si>
  <si>
    <t>b1</t>
  </si>
  <si>
    <t>W3</t>
  </si>
  <si>
    <t>W4</t>
  </si>
  <si>
    <t>b2</t>
  </si>
  <si>
    <t>W5</t>
  </si>
  <si>
    <t>W6</t>
  </si>
  <si>
    <t>b3</t>
  </si>
  <si>
    <t>W7</t>
  </si>
  <si>
    <t>W8</t>
  </si>
  <si>
    <t>b4</t>
  </si>
  <si>
    <t>W9</t>
  </si>
  <si>
    <t>W10</t>
  </si>
  <si>
    <t>b5</t>
  </si>
  <si>
    <t>Mechanical Input</t>
  </si>
  <si>
    <t>Chemical Input</t>
  </si>
  <si>
    <t>Old Bilogical Output</t>
  </si>
  <si>
    <t>Cost Function</t>
  </si>
  <si>
    <t>MAE</t>
  </si>
  <si>
    <t>6AugSession.ipynb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</si>
</sst>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24.0"/>
      <color theme="1"/>
      <name val="Arial"/>
      <scheme val="minor"/>
    </font>
    <font>
      <sz val="11.0"/>
      <color rgb="FF000000"/>
      <name val="&quot;Aptos Narrow&quot;"/>
    </font>
    <font>
      <color rgb="FFFFFFFF"/>
      <name val="Arial"/>
      <scheme val="minor"/>
    </font>
    <font>
      <b/>
      <color theme="1"/>
      <name val="Arial"/>
    </font>
    <font>
      <u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textRotation="90"/>
    </xf>
    <xf borderId="0" fillId="0" fontId="3" numFmtId="0" xfId="0" applyAlignment="1" applyFont="1">
      <alignment textRotation="90"/>
    </xf>
    <xf borderId="0" fillId="0" fontId="1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6" numFmtId="0" xfId="0" applyAlignment="1" applyFont="1">
      <alignment readingOrder="0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0" fontId="9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2.jpg"/><Relationship Id="rId3" Type="http://schemas.openxmlformats.org/officeDocument/2006/relationships/image" Target="../media/image1.jpg"/><Relationship Id="rId4" Type="http://schemas.openxmlformats.org/officeDocument/2006/relationships/image" Target="../media/image4.jpg"/><Relationship Id="rId5" Type="http://schemas.openxmlformats.org/officeDocument/2006/relationships/image" Target="../media/image3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2.jpg"/><Relationship Id="rId3" Type="http://schemas.openxmlformats.org/officeDocument/2006/relationships/image" Target="../media/image1.jpg"/><Relationship Id="rId4" Type="http://schemas.openxmlformats.org/officeDocument/2006/relationships/image" Target="../media/image4.jpg"/><Relationship Id="rId5" Type="http://schemas.openxmlformats.org/officeDocument/2006/relationships/image" Target="../media/image3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Relationship Id="rId2" Type="http://schemas.openxmlformats.org/officeDocument/2006/relationships/image" Target="../media/image2.jpg"/><Relationship Id="rId3" Type="http://schemas.openxmlformats.org/officeDocument/2006/relationships/image" Target="../media/image1.jpg"/><Relationship Id="rId4" Type="http://schemas.openxmlformats.org/officeDocument/2006/relationships/image" Target="../media/image4.jpg"/><Relationship Id="rId5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47625</xdr:rowOff>
    </xdr:from>
    <xdr:ext cx="885825" cy="895350"/>
    <xdr:pic>
      <xdr:nvPicPr>
        <xdr:cNvPr id="0" name="image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0</xdr:row>
      <xdr:rowOff>47625</xdr:rowOff>
    </xdr:from>
    <xdr:ext cx="885825" cy="89535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1</xdr:row>
      <xdr:rowOff>228600</xdr:rowOff>
    </xdr:from>
    <xdr:ext cx="885825" cy="895350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66675</xdr:colOff>
      <xdr:row>1</xdr:row>
      <xdr:rowOff>228600</xdr:rowOff>
    </xdr:from>
    <xdr:ext cx="885825" cy="895350"/>
    <xdr:pic>
      <xdr:nvPicPr>
        <xdr:cNvPr id="0" name="image4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19050</xdr:colOff>
      <xdr:row>3</xdr:row>
      <xdr:rowOff>238125</xdr:rowOff>
    </xdr:from>
    <xdr:ext cx="885825" cy="895350"/>
    <xdr:pic>
      <xdr:nvPicPr>
        <xdr:cNvPr id="0" name="image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47625</xdr:rowOff>
    </xdr:from>
    <xdr:ext cx="885825" cy="895350"/>
    <xdr:pic>
      <xdr:nvPicPr>
        <xdr:cNvPr id="0" name="image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0</xdr:row>
      <xdr:rowOff>47625</xdr:rowOff>
    </xdr:from>
    <xdr:ext cx="885825" cy="89535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1</xdr:row>
      <xdr:rowOff>228600</xdr:rowOff>
    </xdr:from>
    <xdr:ext cx="885825" cy="895350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66675</xdr:colOff>
      <xdr:row>1</xdr:row>
      <xdr:rowOff>228600</xdr:rowOff>
    </xdr:from>
    <xdr:ext cx="885825" cy="895350"/>
    <xdr:pic>
      <xdr:nvPicPr>
        <xdr:cNvPr id="0" name="image4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19050</xdr:colOff>
      <xdr:row>3</xdr:row>
      <xdr:rowOff>238125</xdr:rowOff>
    </xdr:from>
    <xdr:ext cx="885825" cy="895350"/>
    <xdr:pic>
      <xdr:nvPicPr>
        <xdr:cNvPr id="0" name="image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47625</xdr:rowOff>
    </xdr:from>
    <xdr:ext cx="885825" cy="895350"/>
    <xdr:pic>
      <xdr:nvPicPr>
        <xdr:cNvPr id="0" name="image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19050</xdr:colOff>
      <xdr:row>0</xdr:row>
      <xdr:rowOff>47625</xdr:rowOff>
    </xdr:from>
    <xdr:ext cx="885825" cy="89535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47625</xdr:colOff>
      <xdr:row>1</xdr:row>
      <xdr:rowOff>228600</xdr:rowOff>
    </xdr:from>
    <xdr:ext cx="885825" cy="895350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66675</xdr:colOff>
      <xdr:row>1</xdr:row>
      <xdr:rowOff>228600</xdr:rowOff>
    </xdr:from>
    <xdr:ext cx="885825" cy="895350"/>
    <xdr:pic>
      <xdr:nvPicPr>
        <xdr:cNvPr id="0" name="image4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19050</xdr:colOff>
      <xdr:row>3</xdr:row>
      <xdr:rowOff>238125</xdr:rowOff>
    </xdr:from>
    <xdr:ext cx="885825" cy="895350"/>
    <xdr:pic>
      <xdr:nvPicPr>
        <xdr:cNvPr id="0" name="image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MztUkazLxp8rkuVcColBiWCefnCP4TfQ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11.0"/>
    <col customWidth="1" min="2" max="2" width="9.75"/>
    <col customWidth="1" min="3" max="3" width="10.38"/>
    <col hidden="1" min="4" max="4" width="12.63"/>
    <col customWidth="1" min="5" max="6" width="3.5"/>
    <col customWidth="1" min="7" max="7" width="3.0"/>
    <col customWidth="1" min="9" max="10" width="3.5"/>
    <col customWidth="1" min="11" max="11" width="3.0"/>
    <col customWidth="1" min="13" max="14" width="3.5"/>
    <col customWidth="1" min="15" max="15" width="3.0"/>
    <col customWidth="1" min="17" max="18" width="3.5"/>
    <col customWidth="1" min="19" max="19" width="3.0"/>
    <col customWidth="1" min="21" max="21" width="3.5"/>
    <col customWidth="1" min="22" max="22" width="4.38"/>
    <col customWidth="1" min="23" max="23" width="3.0"/>
  </cols>
  <sheetData>
    <row r="1" ht="27.75" customHeight="1">
      <c r="A1" s="1"/>
      <c r="B1" s="1"/>
      <c r="C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7.75" customHeight="1">
      <c r="A2" s="1"/>
      <c r="B2" s="1"/>
      <c r="C2" s="1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"/>
      <c r="V2" s="2"/>
      <c r="W2" s="2"/>
    </row>
    <row r="3" ht="3.75" customHeight="1">
      <c r="A3" s="1"/>
      <c r="B3" s="1"/>
      <c r="C3" s="1"/>
      <c r="E3" s="2"/>
      <c r="F3" s="2"/>
      <c r="G3" s="2"/>
      <c r="H3" s="2"/>
      <c r="I3" s="2"/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27.75" customHeight="1">
      <c r="A4" s="1"/>
      <c r="B4" s="1"/>
      <c r="C4" s="1"/>
      <c r="E4" s="2"/>
      <c r="F4" s="2"/>
      <c r="G4" s="2"/>
      <c r="H4" s="2"/>
      <c r="I4" s="2"/>
      <c r="J4" s="2"/>
      <c r="K4" s="2"/>
      <c r="M4" s="2"/>
      <c r="N4" s="2"/>
      <c r="O4" s="4"/>
      <c r="P4" s="4"/>
      <c r="Q4" s="4"/>
      <c r="R4" s="4"/>
      <c r="S4" s="4"/>
      <c r="T4" s="4"/>
      <c r="U4" s="4"/>
      <c r="V4" s="4"/>
      <c r="W4" s="4"/>
      <c r="X4" s="5"/>
    </row>
    <row r="5" ht="27.75" customHeight="1">
      <c r="A5" s="1"/>
      <c r="B5" s="1"/>
      <c r="C5" s="1"/>
      <c r="E5" s="6" t="s">
        <v>0</v>
      </c>
      <c r="F5" s="6" t="s">
        <v>1</v>
      </c>
      <c r="G5" s="6" t="s">
        <v>2</v>
      </c>
      <c r="H5" s="6"/>
      <c r="I5" s="6" t="s">
        <v>3</v>
      </c>
      <c r="J5" s="6" t="s">
        <v>4</v>
      </c>
      <c r="K5" s="6" t="s">
        <v>5</v>
      </c>
      <c r="L5" s="6"/>
      <c r="M5" s="6" t="s">
        <v>6</v>
      </c>
      <c r="N5" s="6" t="s">
        <v>7</v>
      </c>
      <c r="O5" s="6" t="s">
        <v>8</v>
      </c>
      <c r="P5" s="6"/>
      <c r="Q5" s="6" t="s">
        <v>9</v>
      </c>
      <c r="R5" s="6" t="s">
        <v>10</v>
      </c>
      <c r="S5" s="6" t="s">
        <v>11</v>
      </c>
      <c r="T5" s="6"/>
      <c r="U5" s="6" t="s">
        <v>12</v>
      </c>
      <c r="V5" s="6" t="s">
        <v>13</v>
      </c>
      <c r="W5" s="6" t="s">
        <v>14</v>
      </c>
      <c r="X5" s="7"/>
      <c r="Y5" s="8">
        <f>AVERAGE(Y7:Y46)</f>
        <v>10.06718498</v>
      </c>
    </row>
    <row r="6">
      <c r="A6" s="9" t="s">
        <v>15</v>
      </c>
      <c r="B6" s="9" t="s">
        <v>16</v>
      </c>
      <c r="C6" s="9" t="s">
        <v>17</v>
      </c>
      <c r="E6" s="10">
        <f t="shared" ref="E6:G6" si="1">rand()</f>
        <v>0.0848562135</v>
      </c>
      <c r="F6" s="10">
        <f t="shared" si="1"/>
        <v>0.5600569285</v>
      </c>
      <c r="G6" s="10">
        <f t="shared" si="1"/>
        <v>0.5417183439</v>
      </c>
      <c r="H6" s="10"/>
      <c r="I6" s="10">
        <v>0.9104520019867723</v>
      </c>
      <c r="J6" s="10">
        <v>0.8335576565715751</v>
      </c>
      <c r="K6" s="10">
        <v>0.5498792017855875</v>
      </c>
      <c r="L6" s="10"/>
      <c r="M6" s="10">
        <v>0.6920082936363419</v>
      </c>
      <c r="N6" s="10">
        <v>0.05361115559390173</v>
      </c>
      <c r="O6" s="10">
        <v>0.3906932350049517</v>
      </c>
      <c r="P6" s="10"/>
      <c r="Q6" s="10">
        <v>0.18971607955386804</v>
      </c>
      <c r="R6" s="10">
        <v>0.4202857041189185</v>
      </c>
      <c r="S6" s="10">
        <v>0.9129924263493663</v>
      </c>
      <c r="T6" s="10"/>
      <c r="U6" s="10">
        <v>0.39370944816478837</v>
      </c>
      <c r="V6" s="10">
        <v>0.715036203198603</v>
      </c>
      <c r="W6" s="10">
        <v>0.28613876976177743</v>
      </c>
      <c r="X6" s="11"/>
      <c r="Y6" s="2" t="s">
        <v>18</v>
      </c>
    </row>
    <row r="7">
      <c r="A7" s="12">
        <v>13.7454</v>
      </c>
      <c r="B7" s="13">
        <v>11.22038</v>
      </c>
      <c r="C7" s="13">
        <v>23.79544</v>
      </c>
      <c r="D7" s="14">
        <f t="shared" ref="D7:D46" si="2">3*A7 -2*B7 +5</f>
        <v>23.79544</v>
      </c>
      <c r="H7" s="14">
        <f t="shared" ref="H7:H46" si="3">($A7*E$6)+($B7*F$6)+G$6</f>
        <v>7.992152501</v>
      </c>
      <c r="L7" s="14">
        <f t="shared" ref="L7:L46" si="4">($A7*I$6)+($B7*J$6)+K$6</f>
        <v>22.41723981</v>
      </c>
      <c r="P7" s="14">
        <f t="shared" ref="P7:P46" si="5">($H7*M$6)+($L7*N$6)+O$6</f>
        <v>7.123143181</v>
      </c>
      <c r="T7" s="14">
        <f t="shared" ref="T7:T46" si="6">($H7*Q$6)+($L7*R$6)+S$6</f>
        <v>11.85087768</v>
      </c>
      <c r="X7" s="14">
        <f t="shared" ref="X7:X46" si="7">($P7*U$6)+($T7*V$6)+W$6</f>
        <v>11.56439412</v>
      </c>
      <c r="Y7" s="14">
        <f t="shared" ref="Y7:Y46" si="8">abs(X7-C7)</f>
        <v>12.23104588</v>
      </c>
    </row>
    <row r="8">
      <c r="A8" s="13">
        <v>19.50714</v>
      </c>
      <c r="B8" s="13">
        <v>14.95177</v>
      </c>
      <c r="C8" s="13">
        <v>33.61789</v>
      </c>
      <c r="D8" s="14">
        <f t="shared" si="2"/>
        <v>33.61788</v>
      </c>
      <c r="H8" s="14">
        <f t="shared" si="3"/>
        <v>10.57086276</v>
      </c>
      <c r="L8" s="14">
        <f t="shared" si="4"/>
        <v>30.77335623</v>
      </c>
      <c r="P8" s="14">
        <f t="shared" si="5"/>
        <v>9.355613127</v>
      </c>
      <c r="T8" s="14">
        <f t="shared" si="6"/>
        <v>15.85205676</v>
      </c>
      <c r="X8" s="14">
        <f t="shared" si="7"/>
        <v>15.30432653</v>
      </c>
      <c r="Y8" s="14">
        <f t="shared" si="8"/>
        <v>18.31356347</v>
      </c>
    </row>
    <row r="9">
      <c r="A9" s="13">
        <v>17.31994</v>
      </c>
      <c r="B9" s="13">
        <v>10.34389</v>
      </c>
      <c r="C9" s="13">
        <v>36.27205</v>
      </c>
      <c r="D9" s="14">
        <f t="shared" si="2"/>
        <v>36.27204</v>
      </c>
      <c r="H9" s="14">
        <f t="shared" si="3"/>
        <v>7.804590133</v>
      </c>
      <c r="L9" s="14">
        <f t="shared" si="4"/>
        <v>24.94108196</v>
      </c>
      <c r="P9" s="14">
        <f t="shared" si="5"/>
        <v>7.128654561</v>
      </c>
      <c r="T9" s="14">
        <f t="shared" si="6"/>
        <v>12.87602886</v>
      </c>
      <c r="X9" s="14">
        <f t="shared" si="7"/>
        <v>12.29958421</v>
      </c>
      <c r="Y9" s="14">
        <f t="shared" si="8"/>
        <v>23.97246579</v>
      </c>
    </row>
    <row r="10">
      <c r="A10" s="13">
        <v>15.98658</v>
      </c>
      <c r="B10" s="13">
        <v>19.0932</v>
      </c>
      <c r="C10" s="13">
        <v>14.77335</v>
      </c>
      <c r="D10" s="14">
        <f t="shared" si="2"/>
        <v>14.77334</v>
      </c>
      <c r="H10" s="14">
        <f t="shared" si="3"/>
        <v>12.59155794</v>
      </c>
      <c r="L10" s="14">
        <f t="shared" si="4"/>
        <v>31.02017602</v>
      </c>
      <c r="P10" s="14">
        <f t="shared" si="5"/>
        <v>10.76718324</v>
      </c>
      <c r="T10" s="14">
        <f t="shared" si="6"/>
        <v>16.33914995</v>
      </c>
      <c r="X10" s="14">
        <f t="shared" si="7"/>
        <v>16.20836429</v>
      </c>
      <c r="Y10" s="14">
        <f t="shared" si="8"/>
        <v>1.435014287</v>
      </c>
    </row>
    <row r="11">
      <c r="A11" s="13">
        <v>11.56019</v>
      </c>
      <c r="B11" s="13">
        <v>12.5878</v>
      </c>
      <c r="C11" s="13">
        <v>14.50496</v>
      </c>
      <c r="D11" s="14">
        <f t="shared" si="2"/>
        <v>14.50497</v>
      </c>
      <c r="H11" s="14">
        <f t="shared" si="3"/>
        <v>8.572556899</v>
      </c>
      <c r="L11" s="14">
        <f t="shared" si="4"/>
        <v>21.5675344</v>
      </c>
      <c r="P11" s="14">
        <f t="shared" si="5"/>
        <v>7.47923415</v>
      </c>
      <c r="T11" s="14">
        <f t="shared" si="6"/>
        <v>11.60387069</v>
      </c>
      <c r="X11" s="14">
        <f t="shared" si="7"/>
        <v>11.52797156</v>
      </c>
      <c r="Y11" s="14">
        <f t="shared" si="8"/>
        <v>2.976988437</v>
      </c>
    </row>
    <row r="12">
      <c r="A12" s="13">
        <v>11.55995</v>
      </c>
      <c r="B12" s="13">
        <v>16.62522</v>
      </c>
      <c r="C12" s="13">
        <v>6.42939</v>
      </c>
      <c r="D12" s="14">
        <f t="shared" si="2"/>
        <v>6.42941</v>
      </c>
      <c r="H12" s="14">
        <f t="shared" si="3"/>
        <v>10.83372158</v>
      </c>
      <c r="L12" s="14">
        <f t="shared" si="4"/>
        <v>24.93273825</v>
      </c>
      <c r="P12" s="14">
        <f t="shared" si="5"/>
        <v>9.224391328</v>
      </c>
      <c r="T12" s="14">
        <f t="shared" si="6"/>
        <v>13.44719706</v>
      </c>
      <c r="X12" s="14">
        <f t="shared" si="7"/>
        <v>13.53310152</v>
      </c>
      <c r="Y12" s="14">
        <f t="shared" si="8"/>
        <v>7.103711519</v>
      </c>
    </row>
    <row r="13">
      <c r="A13" s="13">
        <v>10.58084</v>
      </c>
      <c r="B13" s="13">
        <v>13.11711</v>
      </c>
      <c r="C13" s="13">
        <v>10.50829</v>
      </c>
      <c r="D13" s="14">
        <f t="shared" si="2"/>
        <v>10.5083</v>
      </c>
      <c r="H13" s="14">
        <f t="shared" si="3"/>
        <v>8.7858967</v>
      </c>
      <c r="L13" s="14">
        <f t="shared" si="4"/>
        <v>21.11709364</v>
      </c>
      <c r="P13" s="14">
        <f t="shared" si="5"/>
        <v>7.602718411</v>
      </c>
      <c r="T13" s="14">
        <f t="shared" si="6"/>
        <v>11.45503087</v>
      </c>
      <c r="X13" s="14">
        <f t="shared" si="7"/>
        <v>11.47016262</v>
      </c>
      <c r="Y13" s="14">
        <f t="shared" si="8"/>
        <v>0.9618726213</v>
      </c>
    </row>
    <row r="14">
      <c r="A14" s="13">
        <v>18.66176</v>
      </c>
      <c r="B14" s="13">
        <v>15.20068</v>
      </c>
      <c r="C14" s="13">
        <v>30.58392</v>
      </c>
      <c r="D14" s="14">
        <f t="shared" si="2"/>
        <v>30.58392</v>
      </c>
      <c r="H14" s="14">
        <f t="shared" si="3"/>
        <v>10.63853079</v>
      </c>
      <c r="L14" s="14">
        <f t="shared" si="4"/>
        <v>30.21115915</v>
      </c>
      <c r="P14" s="14">
        <f t="shared" si="5"/>
        <v>9.372299926</v>
      </c>
      <c r="T14" s="14">
        <f t="shared" si="6"/>
        <v>15.62861108</v>
      </c>
      <c r="X14" s="14">
        <f t="shared" si="7"/>
        <v>15.15112453</v>
      </c>
      <c r="Y14" s="14">
        <f t="shared" si="8"/>
        <v>15.43279547</v>
      </c>
    </row>
    <row r="15">
      <c r="A15" s="13">
        <v>16.01115</v>
      </c>
      <c r="B15" s="13">
        <v>15.4671</v>
      </c>
      <c r="C15" s="13">
        <v>22.09924</v>
      </c>
      <c r="D15" s="14">
        <f t="shared" si="2"/>
        <v>22.09925</v>
      </c>
      <c r="H15" s="14">
        <f t="shared" si="3"/>
        <v>10.56282043</v>
      </c>
      <c r="L15" s="14">
        <f t="shared" si="4"/>
        <v>28.0199824</v>
      </c>
      <c r="P15" s="14">
        <f t="shared" si="5"/>
        <v>9.20243621</v>
      </c>
      <c r="T15" s="14">
        <f t="shared" si="6"/>
        <v>14.69332734</v>
      </c>
      <c r="X15" s="14">
        <f t="shared" si="7"/>
        <v>14.41548585</v>
      </c>
      <c r="Y15" s="14">
        <f t="shared" si="8"/>
        <v>7.683754154</v>
      </c>
    </row>
    <row r="16">
      <c r="A16" s="13">
        <v>17.08073</v>
      </c>
      <c r="B16" s="13">
        <v>11.84854</v>
      </c>
      <c r="C16" s="13">
        <v>32.54509</v>
      </c>
      <c r="D16" s="14">
        <f t="shared" si="2"/>
        <v>32.54511</v>
      </c>
      <c r="H16" s="14">
        <f t="shared" si="3"/>
        <v>8.626981335</v>
      </c>
      <c r="L16" s="14">
        <f t="shared" si="4"/>
        <v>25.97750526</v>
      </c>
      <c r="P16" s="14">
        <f t="shared" si="5"/>
        <v>7.753319945</v>
      </c>
      <c r="T16" s="14">
        <f t="shared" si="6"/>
        <v>13.46764359</v>
      </c>
      <c r="X16" s="14">
        <f t="shared" si="7"/>
        <v>12.96854683</v>
      </c>
      <c r="Y16" s="14">
        <f t="shared" si="8"/>
        <v>19.57654317</v>
      </c>
    </row>
    <row r="17">
      <c r="A17" s="13">
        <v>10.20584</v>
      </c>
      <c r="B17" s="13">
        <v>19.69585</v>
      </c>
      <c r="C17" s="13">
        <v>-3.77416</v>
      </c>
      <c r="D17" s="14">
        <f t="shared" si="2"/>
        <v>-3.77418</v>
      </c>
      <c r="H17" s="14">
        <f t="shared" si="3"/>
        <v>12.43854454</v>
      </c>
      <c r="L17" s="14">
        <f t="shared" si="4"/>
        <v>26.25943323</v>
      </c>
      <c r="P17" s="14">
        <f t="shared" si="5"/>
        <v>10.40606778</v>
      </c>
      <c r="T17" s="14">
        <f t="shared" si="6"/>
        <v>14.30924872</v>
      </c>
      <c r="X17" s="14">
        <f t="shared" si="7"/>
        <v>14.61473684</v>
      </c>
      <c r="Y17" s="14">
        <f t="shared" si="8"/>
        <v>18.38889684</v>
      </c>
    </row>
    <row r="18">
      <c r="A18" s="13">
        <v>19.6991</v>
      </c>
      <c r="B18" s="13">
        <v>17.75133</v>
      </c>
      <c r="C18" s="13">
        <v>28.59464</v>
      </c>
      <c r="D18" s="14">
        <f t="shared" si="2"/>
        <v>28.59464</v>
      </c>
      <c r="H18" s="14">
        <f t="shared" si="3"/>
        <v>12.15506474</v>
      </c>
      <c r="L18" s="14">
        <f t="shared" si="4"/>
        <v>33.28172127</v>
      </c>
      <c r="P18" s="14">
        <f t="shared" si="5"/>
        <v>10.58637038</v>
      </c>
      <c r="T18" s="14">
        <f t="shared" si="6"/>
        <v>17.20683531</v>
      </c>
      <c r="X18" s="14">
        <f t="shared" si="7"/>
        <v>16.757603</v>
      </c>
      <c r="Y18" s="14">
        <f t="shared" si="8"/>
        <v>11.837037</v>
      </c>
    </row>
    <row r="19">
      <c r="A19" s="13">
        <v>18.32443</v>
      </c>
      <c r="B19" s="13">
        <v>19.39499</v>
      </c>
      <c r="C19" s="13">
        <v>21.1833</v>
      </c>
      <c r="D19" s="14">
        <f t="shared" si="2"/>
        <v>21.18331</v>
      </c>
      <c r="H19" s="14">
        <f t="shared" si="3"/>
        <v>12.95895862</v>
      </c>
      <c r="L19" s="14">
        <f t="shared" si="4"/>
        <v>33.40023559</v>
      </c>
      <c r="P19" s="14">
        <f t="shared" si="5"/>
        <v>11.1490253</v>
      </c>
      <c r="T19" s="14">
        <f t="shared" si="6"/>
        <v>17.40915678</v>
      </c>
      <c r="X19" s="14">
        <f t="shared" si="7"/>
        <v>17.12379274</v>
      </c>
      <c r="Y19" s="14">
        <f t="shared" si="8"/>
        <v>4.059507263</v>
      </c>
    </row>
    <row r="20">
      <c r="A20" s="13">
        <v>12.12339</v>
      </c>
      <c r="B20" s="13">
        <v>18.94827</v>
      </c>
      <c r="C20" s="13">
        <v>3.473626</v>
      </c>
      <c r="D20" s="14">
        <f t="shared" si="2"/>
        <v>3.47363</v>
      </c>
      <c r="H20" s="14">
        <f t="shared" si="3"/>
        <v>12.18257321</v>
      </c>
      <c r="L20" s="14">
        <f t="shared" si="4"/>
        <v>27.38211944</v>
      </c>
      <c r="P20" s="14">
        <f t="shared" si="5"/>
        <v>10.289122</v>
      </c>
      <c r="T20" s="14">
        <f t="shared" si="6"/>
        <v>14.7325358</v>
      </c>
      <c r="X20" s="14">
        <f t="shared" si="7"/>
        <v>14.87135978</v>
      </c>
      <c r="Y20" s="14">
        <f t="shared" si="8"/>
        <v>11.39773378</v>
      </c>
    </row>
    <row r="21">
      <c r="A21" s="13">
        <v>11.81825</v>
      </c>
      <c r="B21" s="13">
        <v>15.979</v>
      </c>
      <c r="C21" s="13">
        <v>8.496749</v>
      </c>
      <c r="D21" s="14">
        <f t="shared" si="2"/>
        <v>8.49675</v>
      </c>
      <c r="H21" s="14">
        <f t="shared" si="3"/>
        <v>10.49371995</v>
      </c>
      <c r="L21" s="14">
        <f t="shared" si="4"/>
        <v>24.62924637</v>
      </c>
      <c r="P21" s="14">
        <f t="shared" si="5"/>
        <v>8.972836831</v>
      </c>
      <c r="T21" s="14">
        <f t="shared" si="6"/>
        <v>13.25513999</v>
      </c>
      <c r="X21" s="14">
        <f t="shared" si="7"/>
        <v>13.29673438</v>
      </c>
      <c r="Y21" s="14">
        <f t="shared" si="8"/>
        <v>4.799985376</v>
      </c>
    </row>
    <row r="22">
      <c r="A22" s="13">
        <v>11.83405</v>
      </c>
      <c r="B22" s="13">
        <v>19.21874</v>
      </c>
      <c r="C22" s="13">
        <v>2.064651</v>
      </c>
      <c r="D22" s="14">
        <f t="shared" si="2"/>
        <v>2.06467</v>
      </c>
      <c r="H22" s="14">
        <f t="shared" si="3"/>
        <v>12.30949951</v>
      </c>
      <c r="L22" s="14">
        <f t="shared" si="4"/>
        <v>27.34414159</v>
      </c>
      <c r="P22" s="14">
        <f t="shared" si="5"/>
        <v>10.37492002</v>
      </c>
      <c r="T22" s="14">
        <f t="shared" si="6"/>
        <v>14.74065422</v>
      </c>
      <c r="X22" s="14">
        <f t="shared" si="7"/>
        <v>14.91094423</v>
      </c>
      <c r="Y22" s="14">
        <f t="shared" si="8"/>
        <v>12.84629323</v>
      </c>
    </row>
    <row r="23">
      <c r="A23" s="13">
        <v>13.04242</v>
      </c>
      <c r="B23" s="13">
        <v>10.88493</v>
      </c>
      <c r="C23" s="13">
        <v>22.35742</v>
      </c>
      <c r="D23" s="14">
        <f t="shared" si="2"/>
        <v>22.3574</v>
      </c>
      <c r="H23" s="14">
        <f t="shared" si="3"/>
        <v>7.744629183</v>
      </c>
      <c r="L23" s="14">
        <f t="shared" si="4"/>
        <v>21.49759334</v>
      </c>
      <c r="P23" s="14">
        <f t="shared" si="5"/>
        <v>6.902551682</v>
      </c>
      <c r="T23" s="14">
        <f t="shared" si="6"/>
        <v>11.41740427</v>
      </c>
      <c r="X23" s="14">
        <f t="shared" si="7"/>
        <v>11.16759598</v>
      </c>
      <c r="Y23" s="14">
        <f t="shared" si="8"/>
        <v>11.18982402</v>
      </c>
    </row>
    <row r="24">
      <c r="A24" s="13">
        <v>15.24756</v>
      </c>
      <c r="B24" s="13">
        <v>11.95983</v>
      </c>
      <c r="C24" s="13">
        <v>26.82304</v>
      </c>
      <c r="D24" s="14">
        <f t="shared" si="2"/>
        <v>26.82302</v>
      </c>
      <c r="H24" s="14">
        <f t="shared" si="3"/>
        <v>8.533754206</v>
      </c>
      <c r="L24" s="14">
        <f t="shared" si="4"/>
        <v>24.4012586</v>
      </c>
      <c r="P24" s="14">
        <f t="shared" si="5"/>
        <v>7.604301593</v>
      </c>
      <c r="T24" s="14">
        <f t="shared" si="6"/>
        <v>12.78748297</v>
      </c>
      <c r="X24" s="14">
        <f t="shared" si="7"/>
        <v>12.42353742</v>
      </c>
      <c r="Y24" s="14">
        <f t="shared" si="8"/>
        <v>14.39950258</v>
      </c>
    </row>
    <row r="25">
      <c r="A25" s="13">
        <v>14.31945</v>
      </c>
      <c r="B25" s="13">
        <v>10.45227</v>
      </c>
      <c r="C25" s="13">
        <v>27.0538</v>
      </c>
      <c r="D25" s="14">
        <f t="shared" si="2"/>
        <v>27.05381</v>
      </c>
      <c r="H25" s="14">
        <f t="shared" si="3"/>
        <v>7.610678883</v>
      </c>
      <c r="L25" s="14">
        <f t="shared" si="4"/>
        <v>22.29962081</v>
      </c>
      <c r="P25" s="14">
        <f t="shared" si="5"/>
        <v>6.852854583</v>
      </c>
      <c r="T25" s="14">
        <f t="shared" si="6"/>
        <v>11.72907242</v>
      </c>
      <c r="X25" s="14">
        <f t="shared" si="7"/>
        <v>11.37088378</v>
      </c>
      <c r="Y25" s="14">
        <f t="shared" si="8"/>
        <v>15.68291622</v>
      </c>
    </row>
    <row r="26">
      <c r="A26" s="13">
        <v>12.91229</v>
      </c>
      <c r="B26" s="13">
        <v>13.2533</v>
      </c>
      <c r="C26" s="13">
        <v>17.23027</v>
      </c>
      <c r="D26" s="14">
        <f t="shared" si="2"/>
        <v>17.23027</v>
      </c>
      <c r="H26" s="14">
        <f t="shared" si="3"/>
        <v>9.060008872</v>
      </c>
      <c r="L26" s="14">
        <f t="shared" si="4"/>
        <v>23.35328917</v>
      </c>
      <c r="P26" s="14">
        <f t="shared" si="5"/>
        <v>7.912291334</v>
      </c>
      <c r="T26" s="14">
        <f t="shared" si="6"/>
        <v>12.44687537</v>
      </c>
      <c r="X26" s="14">
        <f t="shared" si="7"/>
        <v>12.30124913</v>
      </c>
      <c r="Y26" s="14">
        <f t="shared" si="8"/>
        <v>4.929020867</v>
      </c>
    </row>
    <row r="27">
      <c r="A27" s="13">
        <v>16.11853</v>
      </c>
      <c r="B27" s="13">
        <v>13.88677</v>
      </c>
      <c r="C27" s="13">
        <v>25.58204</v>
      </c>
      <c r="D27" s="14">
        <f t="shared" si="2"/>
        <v>25.58205</v>
      </c>
      <c r="H27" s="14">
        <f t="shared" si="3"/>
        <v>9.68685752</v>
      </c>
      <c r="L27" s="14">
        <f t="shared" si="4"/>
        <v>26.80045057</v>
      </c>
      <c r="P27" s="14">
        <f t="shared" si="5"/>
        <v>8.530882104</v>
      </c>
      <c r="T27" s="14">
        <f t="shared" si="6"/>
        <v>14.0145913</v>
      </c>
      <c r="X27" s="14">
        <f t="shared" si="7"/>
        <v>13.6657678</v>
      </c>
      <c r="Y27" s="14">
        <f t="shared" si="8"/>
        <v>11.9162722</v>
      </c>
    </row>
    <row r="28">
      <c r="A28" s="13">
        <v>11.39494</v>
      </c>
      <c r="B28" s="13">
        <v>12.71349</v>
      </c>
      <c r="C28" s="13">
        <v>13.75784</v>
      </c>
      <c r="D28" s="14">
        <f t="shared" si="2"/>
        <v>13.75784</v>
      </c>
      <c r="H28" s="14">
        <f t="shared" si="3"/>
        <v>8.628927966</v>
      </c>
      <c r="L28" s="14">
        <f t="shared" si="4"/>
        <v>21.52185207</v>
      </c>
      <c r="P28" s="14">
        <f t="shared" si="5"/>
        <v>7.515794312</v>
      </c>
      <c r="T28" s="14">
        <f t="shared" si="6"/>
        <v>11.59536556</v>
      </c>
      <c r="X28" s="14">
        <f t="shared" si="7"/>
        <v>11.53628417</v>
      </c>
      <c r="Y28" s="14">
        <f t="shared" si="8"/>
        <v>2.221555833</v>
      </c>
    </row>
    <row r="29">
      <c r="A29" s="13">
        <v>12.92145</v>
      </c>
      <c r="B29" s="13">
        <v>18.28738</v>
      </c>
      <c r="C29" s="13">
        <v>7.189589</v>
      </c>
      <c r="D29" s="14">
        <f t="shared" si="2"/>
        <v>7.18959</v>
      </c>
      <c r="H29" s="14">
        <f t="shared" si="3"/>
        <v>11.88015754</v>
      </c>
      <c r="L29" s="14">
        <f t="shared" si="4"/>
        <v>27.55782484</v>
      </c>
      <c r="P29" s="14">
        <f t="shared" si="5"/>
        <v>10.08926762</v>
      </c>
      <c r="T29" s="14">
        <f t="shared" si="6"/>
        <v>14.74900916</v>
      </c>
      <c r="X29" s="14">
        <f t="shared" si="7"/>
        <v>14.80445426</v>
      </c>
      <c r="Y29" s="14">
        <f t="shared" si="8"/>
        <v>7.614865263</v>
      </c>
    </row>
    <row r="30">
      <c r="A30" s="13">
        <v>13.66362</v>
      </c>
      <c r="B30" s="13">
        <v>13.56753</v>
      </c>
      <c r="C30" s="13">
        <v>18.85579</v>
      </c>
      <c r="D30" s="14">
        <f t="shared" si="2"/>
        <v>18.8558</v>
      </c>
      <c r="H30" s="14">
        <f t="shared" si="3"/>
        <v>9.299750579</v>
      </c>
      <c r="L30" s="14">
        <f t="shared" si="4"/>
        <v>24.2992679</v>
      </c>
      <c r="P30" s="14">
        <f t="shared" si="5"/>
        <v>8.128909597</v>
      </c>
      <c r="T30" s="14">
        <f t="shared" si="6"/>
        <v>12.88993956</v>
      </c>
      <c r="X30" s="14">
        <f t="shared" si="7"/>
        <v>12.70334073</v>
      </c>
      <c r="Y30" s="14">
        <f t="shared" si="8"/>
        <v>6.152449273</v>
      </c>
    </row>
    <row r="31">
      <c r="A31" s="13">
        <v>14.5607</v>
      </c>
      <c r="B31" s="13">
        <v>12.80935</v>
      </c>
      <c r="C31" s="13">
        <v>23.06341</v>
      </c>
      <c r="D31" s="14">
        <f t="shared" si="2"/>
        <v>23.0634</v>
      </c>
      <c r="H31" s="14">
        <f t="shared" si="3"/>
        <v>8.951249429</v>
      </c>
      <c r="L31" s="14">
        <f t="shared" si="4"/>
        <v>24.48402944</v>
      </c>
      <c r="P31" s="14">
        <f t="shared" si="5"/>
        <v>7.89764919</v>
      </c>
      <c r="T31" s="14">
        <f t="shared" si="6"/>
        <v>12.90147593</v>
      </c>
      <c r="X31" s="14">
        <f t="shared" si="7"/>
        <v>12.62054024</v>
      </c>
      <c r="Y31" s="14">
        <f t="shared" si="8"/>
        <v>10.44286976</v>
      </c>
    </row>
    <row r="32">
      <c r="A32" s="13">
        <v>17.85176</v>
      </c>
      <c r="B32" s="13">
        <v>15.42696</v>
      </c>
      <c r="C32" s="13">
        <v>27.70136</v>
      </c>
      <c r="D32" s="14">
        <f t="shared" si="2"/>
        <v>27.70136</v>
      </c>
      <c r="H32" s="14">
        <f t="shared" si="3"/>
        <v>10.69652694</v>
      </c>
      <c r="L32" s="14">
        <f t="shared" si="4"/>
        <v>29.66231046</v>
      </c>
      <c r="P32" s="14">
        <f t="shared" si="5"/>
        <v>9.383009329</v>
      </c>
      <c r="T32" s="14">
        <f t="shared" si="6"/>
        <v>15.40894062</v>
      </c>
      <c r="X32" s="14">
        <f t="shared" si="7"/>
        <v>14.99826859</v>
      </c>
      <c r="Y32" s="14">
        <f t="shared" si="8"/>
        <v>12.70309141</v>
      </c>
    </row>
    <row r="33">
      <c r="A33" s="13">
        <v>11.99674</v>
      </c>
      <c r="B33" s="13">
        <v>11.40924</v>
      </c>
      <c r="C33" s="13">
        <v>18.17173</v>
      </c>
      <c r="D33" s="14">
        <f t="shared" si="2"/>
        <v>18.17174</v>
      </c>
      <c r="H33" s="14">
        <f t="shared" si="3"/>
        <v>7.949540186</v>
      </c>
      <c r="L33" s="14">
        <f t="shared" si="4"/>
        <v>20.98259451</v>
      </c>
      <c r="P33" s="14">
        <f t="shared" si="5"/>
        <v>7.016742113</v>
      </c>
      <c r="T33" s="14">
        <f t="shared" si="6"/>
        <v>11.23983253</v>
      </c>
      <c r="X33" s="14">
        <f t="shared" si="7"/>
        <v>11.08558361</v>
      </c>
      <c r="Y33" s="14">
        <f t="shared" si="8"/>
        <v>7.086146386</v>
      </c>
    </row>
    <row r="34">
      <c r="A34" s="13">
        <v>15.14234</v>
      </c>
      <c r="B34" s="13">
        <v>18.02197</v>
      </c>
      <c r="C34" s="13">
        <v>14.38309</v>
      </c>
      <c r="D34" s="14">
        <f t="shared" si="2"/>
        <v>14.38308</v>
      </c>
      <c r="H34" s="14">
        <f t="shared" si="3"/>
        <v>11.91996914</v>
      </c>
      <c r="L34" s="14">
        <f t="shared" si="4"/>
        <v>29.35860405</v>
      </c>
      <c r="P34" s="14">
        <f t="shared" si="5"/>
        <v>10.21335943</v>
      </c>
      <c r="T34" s="14">
        <f t="shared" si="6"/>
        <v>15.51340382</v>
      </c>
      <c r="X34" s="14">
        <f t="shared" si="7"/>
        <v>15.39988024</v>
      </c>
      <c r="Y34" s="14">
        <f t="shared" si="8"/>
        <v>1.016790239</v>
      </c>
    </row>
    <row r="35">
      <c r="A35" s="13">
        <v>15.92415</v>
      </c>
      <c r="B35" s="13">
        <v>10.74551</v>
      </c>
      <c r="C35" s="13">
        <v>31.28142</v>
      </c>
      <c r="D35" s="14">
        <f t="shared" si="2"/>
        <v>31.28143</v>
      </c>
      <c r="H35" s="14">
        <f t="shared" si="3"/>
        <v>7.911078742</v>
      </c>
      <c r="L35" s="14">
        <f t="shared" si="4"/>
        <v>24.00505558</v>
      </c>
      <c r="P35" s="14">
        <f t="shared" si="5"/>
        <v>7.152164106</v>
      </c>
      <c r="T35" s="14">
        <f t="shared" si="6"/>
        <v>12.50283296</v>
      </c>
      <c r="X35" s="14">
        <f t="shared" si="7"/>
        <v>12.04199156</v>
      </c>
      <c r="Y35" s="14">
        <f t="shared" si="8"/>
        <v>19.23942844</v>
      </c>
    </row>
    <row r="36">
      <c r="A36" s="13">
        <v>10.4645</v>
      </c>
      <c r="B36" s="13">
        <v>19.86887</v>
      </c>
      <c r="C36" s="13">
        <v>-3.34423</v>
      </c>
      <c r="D36" s="14">
        <f t="shared" si="2"/>
        <v>-3.34424</v>
      </c>
      <c r="H36" s="14">
        <f t="shared" si="3"/>
        <v>12.5573945</v>
      </c>
      <c r="L36" s="14">
        <f t="shared" si="4"/>
        <v>26.63915289</v>
      </c>
      <c r="P36" s="14">
        <f t="shared" si="5"/>
        <v>10.50867014</v>
      </c>
      <c r="T36" s="14">
        <f t="shared" si="6"/>
        <v>14.49138721</v>
      </c>
      <c r="X36" s="14">
        <f t="shared" si="7"/>
        <v>14.78536798</v>
      </c>
      <c r="Y36" s="14">
        <f t="shared" si="8"/>
        <v>18.12959798</v>
      </c>
    </row>
    <row r="37">
      <c r="A37" s="13">
        <v>16.07545</v>
      </c>
      <c r="B37" s="13">
        <v>17.72245</v>
      </c>
      <c r="C37" s="13">
        <v>17.78145</v>
      </c>
      <c r="D37" s="14">
        <f t="shared" si="2"/>
        <v>17.78145</v>
      </c>
      <c r="H37" s="14">
        <f t="shared" si="3"/>
        <v>11.83140107</v>
      </c>
      <c r="L37" s="14">
        <f t="shared" si="4"/>
        <v>29.95848873</v>
      </c>
      <c r="P37" s="14">
        <f t="shared" si="5"/>
        <v>10.1842301</v>
      </c>
      <c r="T37" s="14">
        <f t="shared" si="6"/>
        <v>15.74872398</v>
      </c>
      <c r="X37" s="14">
        <f t="shared" si="7"/>
        <v>15.55667419</v>
      </c>
      <c r="Y37" s="14">
        <f t="shared" si="8"/>
        <v>2.224775814</v>
      </c>
    </row>
    <row r="38">
      <c r="A38" s="13">
        <v>11.70524</v>
      </c>
      <c r="B38" s="13">
        <v>11.98716</v>
      </c>
      <c r="C38" s="13">
        <v>16.14141</v>
      </c>
      <c r="D38" s="14">
        <f t="shared" si="2"/>
        <v>16.1414</v>
      </c>
      <c r="H38" s="14">
        <f t="shared" si="3"/>
        <v>8.2484727</v>
      </c>
      <c r="L38" s="14">
        <f t="shared" si="4"/>
        <v>21.19892739</v>
      </c>
      <c r="P38" s="14">
        <f t="shared" si="5"/>
        <v>7.235203748</v>
      </c>
      <c r="T38" s="14">
        <f t="shared" si="6"/>
        <v>11.38746645</v>
      </c>
      <c r="X38" s="14">
        <f t="shared" si="7"/>
        <v>11.27715762</v>
      </c>
      <c r="Y38" s="14">
        <f t="shared" si="8"/>
        <v>4.864252377</v>
      </c>
    </row>
    <row r="39">
      <c r="A39" s="13">
        <v>10.65052</v>
      </c>
      <c r="B39" s="13">
        <v>10.05522</v>
      </c>
      <c r="C39" s="13">
        <v>16.84111</v>
      </c>
      <c r="D39" s="14">
        <f t="shared" si="2"/>
        <v>16.84112</v>
      </c>
      <c r="H39" s="14">
        <f t="shared" si="3"/>
        <v>7.076976772</v>
      </c>
      <c r="L39" s="14">
        <f t="shared" si="4"/>
        <v>18.62827208</v>
      </c>
      <c r="P39" s="14">
        <f t="shared" si="5"/>
        <v>6.286703048</v>
      </c>
      <c r="T39" s="14">
        <f t="shared" si="6"/>
        <v>10.08480516</v>
      </c>
      <c r="X39" s="14">
        <f t="shared" si="7"/>
        <v>9.97227395</v>
      </c>
      <c r="Y39" s="14">
        <f t="shared" si="8"/>
        <v>6.86883605</v>
      </c>
    </row>
    <row r="40">
      <c r="A40" s="13">
        <v>19.48886</v>
      </c>
      <c r="B40" s="13">
        <v>18.15461</v>
      </c>
      <c r="C40" s="13">
        <v>27.15734</v>
      </c>
      <c r="D40" s="14">
        <f t="shared" si="2"/>
        <v>27.15736</v>
      </c>
      <c r="H40" s="14">
        <f t="shared" si="3"/>
        <v>12.36308432</v>
      </c>
      <c r="L40" s="14">
        <f t="shared" si="4"/>
        <v>33.42646497</v>
      </c>
      <c r="P40" s="14">
        <f t="shared" si="5"/>
        <v>10.73808154</v>
      </c>
      <c r="T40" s="14">
        <f t="shared" si="6"/>
        <v>17.30713368</v>
      </c>
      <c r="X40" s="14">
        <f t="shared" si="7"/>
        <v>16.88905008</v>
      </c>
      <c r="Y40" s="14">
        <f t="shared" si="8"/>
        <v>10.26828992</v>
      </c>
    </row>
    <row r="41">
      <c r="A41" s="13">
        <v>19.65632</v>
      </c>
      <c r="B41" s="13">
        <v>17.06857</v>
      </c>
      <c r="C41" s="13">
        <v>29.83181</v>
      </c>
      <c r="D41" s="14">
        <f t="shared" si="2"/>
        <v>29.83182</v>
      </c>
      <c r="H41" s="14">
        <f t="shared" si="3"/>
        <v>11.76905012</v>
      </c>
      <c r="L41" s="14">
        <f t="shared" si="4"/>
        <v>32.67365231</v>
      </c>
      <c r="P41" s="14">
        <f t="shared" si="5"/>
        <v>10.28664578</v>
      </c>
      <c r="T41" s="14">
        <f t="shared" si="6"/>
        <v>16.87803944</v>
      </c>
      <c r="X41" s="14">
        <f t="shared" si="7"/>
        <v>16.40449764</v>
      </c>
      <c r="Y41" s="14">
        <f t="shared" si="8"/>
        <v>13.42731236</v>
      </c>
    </row>
    <row r="42">
      <c r="A42" s="13">
        <v>18.08397</v>
      </c>
      <c r="B42" s="13">
        <v>17.29007</v>
      </c>
      <c r="C42" s="13">
        <v>24.67178</v>
      </c>
      <c r="D42" s="14">
        <f t="shared" si="2"/>
        <v>24.67177</v>
      </c>
      <c r="H42" s="14">
        <f t="shared" si="3"/>
        <v>11.75967906</v>
      </c>
      <c r="L42" s="14">
        <f t="shared" si="4"/>
        <v>31.42673612</v>
      </c>
      <c r="P42" s="14">
        <f t="shared" si="5"/>
        <v>10.21331232</v>
      </c>
      <c r="T42" s="14">
        <f t="shared" si="6"/>
        <v>16.35220055</v>
      </c>
      <c r="X42" s="14">
        <f t="shared" si="7"/>
        <v>15.99963172</v>
      </c>
      <c r="Y42" s="14">
        <f t="shared" si="8"/>
        <v>8.672148276</v>
      </c>
    </row>
    <row r="43">
      <c r="A43" s="13">
        <v>13.04614</v>
      </c>
      <c r="B43" s="13">
        <v>17.7127</v>
      </c>
      <c r="C43" s="13">
        <v>8.713006</v>
      </c>
      <c r="D43" s="14">
        <f t="shared" si="2"/>
        <v>8.71302</v>
      </c>
      <c r="H43" s="14">
        <f t="shared" si="3"/>
        <v>11.56888474</v>
      </c>
      <c r="L43" s="14">
        <f t="shared" si="4"/>
        <v>27.19232019</v>
      </c>
      <c r="P43" s="14">
        <f t="shared" si="5"/>
        <v>9.854269134</v>
      </c>
      <c r="T43" s="14">
        <f t="shared" si="6"/>
        <v>14.53633932</v>
      </c>
      <c r="X43" s="14">
        <f t="shared" si="7"/>
        <v>14.55986651</v>
      </c>
      <c r="Y43" s="14">
        <f t="shared" si="8"/>
        <v>5.846860509</v>
      </c>
    </row>
    <row r="44">
      <c r="A44" s="13">
        <v>10.97672</v>
      </c>
      <c r="B44" s="13">
        <v>10.74045</v>
      </c>
      <c r="C44" s="13">
        <v>16.44927</v>
      </c>
      <c r="D44" s="14">
        <f t="shared" si="2"/>
        <v>16.44926</v>
      </c>
      <c r="H44" s="14">
        <f t="shared" si="3"/>
        <v>7.488424678</v>
      </c>
      <c r="L44" s="14">
        <f t="shared" si="4"/>
        <v>19.49644023</v>
      </c>
      <c r="P44" s="14">
        <f t="shared" si="5"/>
        <v>6.617971909</v>
      </c>
      <c r="T44" s="14">
        <f t="shared" si="6"/>
        <v>10.52774211</v>
      </c>
      <c r="X44" s="14">
        <f t="shared" si="7"/>
        <v>10.41941358</v>
      </c>
      <c r="Y44" s="14">
        <f t="shared" si="8"/>
        <v>6.029856416</v>
      </c>
    </row>
    <row r="45">
      <c r="A45" s="13">
        <v>16.84233</v>
      </c>
      <c r="B45" s="13">
        <v>13.58466</v>
      </c>
      <c r="C45" s="13">
        <v>28.35768</v>
      </c>
      <c r="D45" s="14">
        <f t="shared" si="2"/>
        <v>28.35767</v>
      </c>
      <c r="H45" s="14">
        <f t="shared" si="3"/>
        <v>9.579077649</v>
      </c>
      <c r="L45" s="14">
        <f t="shared" si="4"/>
        <v>27.20760962</v>
      </c>
      <c r="P45" s="14">
        <f t="shared" si="5"/>
        <v>8.478125806</v>
      </c>
      <c r="T45" s="14">
        <f t="shared" si="6"/>
        <v>14.16526685</v>
      </c>
      <c r="X45" s="14">
        <f t="shared" si="7"/>
        <v>13.75273563</v>
      </c>
      <c r="Y45" s="14">
        <f t="shared" si="8"/>
        <v>14.60494437</v>
      </c>
    </row>
    <row r="46">
      <c r="A46" s="13">
        <v>14.40152</v>
      </c>
      <c r="B46" s="13">
        <v>11.15869</v>
      </c>
      <c r="C46" s="13">
        <v>25.88719</v>
      </c>
      <c r="D46" s="14">
        <f t="shared" si="2"/>
        <v>25.88718</v>
      </c>
      <c r="H46" s="14">
        <f t="shared" si="3"/>
        <v>8.013278447</v>
      </c>
      <c r="L46" s="14">
        <f t="shared" si="4"/>
        <v>22.9631834</v>
      </c>
      <c r="P46" s="14">
        <f t="shared" si="5"/>
        <v>7.167031178</v>
      </c>
      <c r="T46" s="14">
        <f t="shared" si="6"/>
        <v>12.0843379</v>
      </c>
      <c r="X46" s="14">
        <f t="shared" si="7"/>
        <v>11.74860575</v>
      </c>
      <c r="Y46" s="14">
        <f t="shared" si="8"/>
        <v>14.13858425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11.0"/>
    <col customWidth="1" min="2" max="2" width="9.75"/>
    <col customWidth="1" min="3" max="3" width="10.38"/>
    <col hidden="1" min="4" max="4" width="12.63"/>
    <col customWidth="1" min="5" max="6" width="3.5"/>
    <col customWidth="1" min="7" max="7" width="3.0"/>
    <col customWidth="1" min="9" max="10" width="3.5"/>
    <col customWidth="1" min="11" max="11" width="3.0"/>
    <col customWidth="1" min="13" max="14" width="3.5"/>
    <col customWidth="1" min="15" max="15" width="3.0"/>
    <col customWidth="1" min="17" max="18" width="3.5"/>
    <col customWidth="1" min="19" max="19" width="3.0"/>
    <col customWidth="1" min="21" max="21" width="3.5"/>
    <col customWidth="1" min="22" max="22" width="4.38"/>
    <col customWidth="1" min="23" max="23" width="3.0"/>
  </cols>
  <sheetData>
    <row r="1" ht="27.75" customHeight="1">
      <c r="A1" s="1"/>
      <c r="B1" s="1"/>
      <c r="C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7.75" customHeight="1">
      <c r="A2" s="1"/>
      <c r="B2" s="1"/>
      <c r="C2" s="1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"/>
      <c r="V2" s="2"/>
      <c r="W2" s="2"/>
    </row>
    <row r="3" ht="3.75" customHeight="1">
      <c r="A3" s="1"/>
      <c r="B3" s="1"/>
      <c r="C3" s="1"/>
      <c r="E3" s="2"/>
      <c r="F3" s="2"/>
      <c r="G3" s="2"/>
      <c r="H3" s="2"/>
      <c r="I3" s="2"/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27.75" customHeight="1">
      <c r="A4" s="1"/>
      <c r="B4" s="1"/>
      <c r="C4" s="1"/>
      <c r="E4" s="2"/>
      <c r="F4" s="2"/>
      <c r="G4" s="2"/>
      <c r="H4" s="2"/>
      <c r="I4" s="2"/>
      <c r="J4" s="2"/>
      <c r="K4" s="2"/>
      <c r="M4" s="2"/>
      <c r="N4" s="2"/>
      <c r="O4" s="4"/>
      <c r="P4" s="4"/>
      <c r="Q4" s="4"/>
      <c r="R4" s="4"/>
      <c r="S4" s="4"/>
      <c r="T4" s="4"/>
      <c r="U4" s="4"/>
      <c r="V4" s="4"/>
      <c r="W4" s="4"/>
      <c r="X4" s="5"/>
    </row>
    <row r="5" ht="27.75" customHeight="1">
      <c r="A5" s="1"/>
      <c r="B5" s="1"/>
      <c r="C5" s="1"/>
      <c r="E5" s="6" t="s">
        <v>0</v>
      </c>
      <c r="F5" s="6" t="s">
        <v>1</v>
      </c>
      <c r="G5" s="6" t="s">
        <v>2</v>
      </c>
      <c r="H5" s="6"/>
      <c r="I5" s="6" t="s">
        <v>3</v>
      </c>
      <c r="J5" s="6" t="s">
        <v>4</v>
      </c>
      <c r="K5" s="6" t="s">
        <v>5</v>
      </c>
      <c r="L5" s="6"/>
      <c r="M5" s="6" t="s">
        <v>6</v>
      </c>
      <c r="N5" s="6" t="s">
        <v>7</v>
      </c>
      <c r="O5" s="6" t="s">
        <v>8</v>
      </c>
      <c r="P5" s="6"/>
      <c r="Q5" s="6" t="s">
        <v>9</v>
      </c>
      <c r="R5" s="6" t="s">
        <v>10</v>
      </c>
      <c r="S5" s="6" t="s">
        <v>11</v>
      </c>
      <c r="T5" s="6"/>
      <c r="U5" s="6" t="s">
        <v>12</v>
      </c>
      <c r="V5" s="6" t="s">
        <v>13</v>
      </c>
      <c r="W5" s="6" t="s">
        <v>14</v>
      </c>
      <c r="X5" s="7"/>
      <c r="Y5" s="8">
        <f>AVERAGE(Y7:Y46)</f>
        <v>4.476171333</v>
      </c>
    </row>
    <row r="6">
      <c r="A6" s="9" t="s">
        <v>15</v>
      </c>
      <c r="B6" s="9" t="s">
        <v>16</v>
      </c>
      <c r="C6" s="9" t="s">
        <v>17</v>
      </c>
      <c r="E6" s="10">
        <v>0.65731776</v>
      </c>
      <c r="F6" s="10">
        <v>0.8294909</v>
      </c>
      <c r="G6" s="10">
        <v>-0.15837483</v>
      </c>
      <c r="H6" s="10"/>
      <c r="I6" s="10">
        <v>0.89726526</v>
      </c>
      <c r="J6" s="10">
        <v>-0.07538609</v>
      </c>
      <c r="K6" s="10">
        <v>0.2248552</v>
      </c>
      <c r="L6" s="10"/>
      <c r="M6" s="10">
        <v>-0.10892218</v>
      </c>
      <c r="N6" s="10">
        <v>-0.05372923</v>
      </c>
      <c r="O6" s="10">
        <v>-0.19327606</v>
      </c>
      <c r="P6" s="10"/>
      <c r="Q6" s="10">
        <v>0.20544094</v>
      </c>
      <c r="R6" s="10">
        <v>-1.289528</v>
      </c>
      <c r="S6" s="10">
        <v>-0.2093322</v>
      </c>
      <c r="T6" s="10"/>
      <c r="U6" s="10">
        <v>-0.46239236</v>
      </c>
      <c r="V6" s="10">
        <v>-1.6651713</v>
      </c>
      <c r="W6" s="10">
        <v>0.20079675</v>
      </c>
      <c r="X6" s="11"/>
      <c r="Y6" s="2" t="s">
        <v>18</v>
      </c>
    </row>
    <row r="7">
      <c r="A7" s="12">
        <v>13.7454</v>
      </c>
      <c r="B7" s="13">
        <v>11.22038</v>
      </c>
      <c r="C7" s="13">
        <v>23.79544</v>
      </c>
      <c r="D7" s="14">
        <f t="shared" ref="D7:D46" si="1">3*A7 -2*B7 +5</f>
        <v>23.79544</v>
      </c>
      <c r="H7" s="14">
        <f t="shared" ref="H7:H46" si="2">($A7*E$6)+($B7*F$6)+G$6</f>
        <v>18.18392381</v>
      </c>
      <c r="L7" s="14">
        <f t="shared" ref="L7:L46" si="3">($A7*I$6)+($B7*J$6)+K$6</f>
        <v>11.71226453</v>
      </c>
      <c r="P7" s="14">
        <f t="shared" ref="P7:P46" si="4">($H7*M$6)+($L7*N$6)+O$6</f>
        <v>-2.803199637</v>
      </c>
      <c r="T7" s="14">
        <f t="shared" ref="T7:T46" si="5">($H7*Q$6)+($L7*R$6)+S$6</f>
        <v>-11.57690285</v>
      </c>
      <c r="X7" s="14">
        <f t="shared" ref="X7:X46" si="6">($P7*U$6)+($T7*V$6)+W$6</f>
        <v>20.77450122</v>
      </c>
      <c r="Y7" s="14">
        <f t="shared" ref="Y7:Y46" si="7">abs(X7-C7)</f>
        <v>3.020938783</v>
      </c>
    </row>
    <row r="8">
      <c r="A8" s="13">
        <v>19.50714</v>
      </c>
      <c r="B8" s="13">
        <v>14.95177</v>
      </c>
      <c r="C8" s="13">
        <v>33.61789</v>
      </c>
      <c r="D8" s="14">
        <f t="shared" si="1"/>
        <v>33.61788</v>
      </c>
      <c r="H8" s="14">
        <f t="shared" si="2"/>
        <v>25.06637189</v>
      </c>
      <c r="L8" s="14">
        <f t="shared" si="3"/>
        <v>16.60077877</v>
      </c>
      <c r="P8" s="14">
        <f t="shared" si="4"/>
        <v>-3.815506992</v>
      </c>
      <c r="T8" s="14">
        <f t="shared" si="5"/>
        <v>-16.46684224</v>
      </c>
      <c r="X8" s="14">
        <f t="shared" si="6"/>
        <v>29.38517112</v>
      </c>
      <c r="Y8" s="14">
        <f t="shared" si="7"/>
        <v>4.232718876</v>
      </c>
    </row>
    <row r="9">
      <c r="A9" s="13">
        <v>17.31994</v>
      </c>
      <c r="B9" s="13">
        <v>10.34389</v>
      </c>
      <c r="C9" s="13">
        <v>36.27205</v>
      </c>
      <c r="D9" s="14">
        <f t="shared" si="1"/>
        <v>36.27204</v>
      </c>
      <c r="H9" s="14">
        <f t="shared" si="2"/>
        <v>19.80649196</v>
      </c>
      <c r="L9" s="14">
        <f t="shared" si="3"/>
        <v>14.98565024</v>
      </c>
      <c r="P9" s="14">
        <f t="shared" si="4"/>
        <v>-3.155809791</v>
      </c>
      <c r="T9" s="14">
        <f t="shared" si="5"/>
        <v>-15.46468346</v>
      </c>
      <c r="X9" s="14">
        <f t="shared" si="6"/>
        <v>27.41136615</v>
      </c>
      <c r="Y9" s="14">
        <f t="shared" si="7"/>
        <v>8.860683848</v>
      </c>
    </row>
    <row r="10">
      <c r="A10" s="13">
        <v>15.98658</v>
      </c>
      <c r="B10" s="13">
        <v>19.0932</v>
      </c>
      <c r="C10" s="13">
        <v>14.77335</v>
      </c>
      <c r="D10" s="14">
        <f t="shared" si="1"/>
        <v>14.77334</v>
      </c>
      <c r="H10" s="14">
        <f t="shared" si="2"/>
        <v>26.18752378</v>
      </c>
      <c r="L10" s="14">
        <f t="shared" si="3"/>
        <v>13.12969637</v>
      </c>
      <c r="P10" s="14">
        <f t="shared" si="4"/>
        <v>-3.751126715</v>
      </c>
      <c r="T10" s="14">
        <f t="shared" si="5"/>
        <v>-11.7604538</v>
      </c>
      <c r="X10" s="14">
        <f t="shared" si="6"/>
        <v>21.51845922</v>
      </c>
      <c r="Y10" s="14">
        <f t="shared" si="7"/>
        <v>6.745109219</v>
      </c>
    </row>
    <row r="11">
      <c r="A11" s="13">
        <v>11.56019</v>
      </c>
      <c r="B11" s="13">
        <v>12.5878</v>
      </c>
      <c r="C11" s="13">
        <v>14.50496</v>
      </c>
      <c r="D11" s="14">
        <f t="shared" si="1"/>
        <v>14.50497</v>
      </c>
      <c r="H11" s="14">
        <f t="shared" si="2"/>
        <v>17.88180892</v>
      </c>
      <c r="L11" s="14">
        <f t="shared" si="3"/>
        <v>9.648467062</v>
      </c>
      <c r="P11" s="14">
        <f t="shared" si="4"/>
        <v>-2.659406376</v>
      </c>
      <c r="T11" s="14">
        <f t="shared" si="5"/>
        <v>-8.977645001</v>
      </c>
      <c r="X11" s="14">
        <f t="shared" si="6"/>
        <v>16.37980274</v>
      </c>
      <c r="Y11" s="14">
        <f t="shared" si="7"/>
        <v>1.874842738</v>
      </c>
    </row>
    <row r="12">
      <c r="A12" s="13">
        <v>11.55995</v>
      </c>
      <c r="B12" s="13">
        <v>16.62522</v>
      </c>
      <c r="C12" s="13">
        <v>6.42939</v>
      </c>
      <c r="D12" s="14">
        <f t="shared" si="1"/>
        <v>6.42941</v>
      </c>
      <c r="H12" s="14">
        <f t="shared" si="2"/>
        <v>21.23065431</v>
      </c>
      <c r="L12" s="14">
        <f t="shared" si="3"/>
        <v>9.343886411</v>
      </c>
      <c r="P12" s="14">
        <f t="shared" si="4"/>
        <v>-3.007805032</v>
      </c>
      <c r="T12" s="14">
        <f t="shared" si="5"/>
        <v>-7.896889778</v>
      </c>
      <c r="X12" s="14">
        <f t="shared" si="6"/>
        <v>14.74125703</v>
      </c>
      <c r="Y12" s="14">
        <f t="shared" si="7"/>
        <v>8.311867034</v>
      </c>
    </row>
    <row r="13">
      <c r="A13" s="13">
        <v>10.58084</v>
      </c>
      <c r="B13" s="13">
        <v>13.11711</v>
      </c>
      <c r="C13" s="13">
        <v>10.50829</v>
      </c>
      <c r="D13" s="14">
        <f t="shared" si="1"/>
        <v>10.5083</v>
      </c>
      <c r="H13" s="14">
        <f t="shared" si="2"/>
        <v>17.6771226</v>
      </c>
      <c r="L13" s="14">
        <f t="shared" si="3"/>
        <v>8.729827719</v>
      </c>
      <c r="P13" s="14">
        <f t="shared" si="4"/>
        <v>-2.587753711</v>
      </c>
      <c r="T13" s="14">
        <f t="shared" si="5"/>
        <v>-7.835084796</v>
      </c>
      <c r="X13" s="14">
        <f t="shared" si="6"/>
        <v>14.44411263</v>
      </c>
      <c r="Y13" s="14">
        <f t="shared" si="7"/>
        <v>3.93582263</v>
      </c>
    </row>
    <row r="14">
      <c r="A14" s="13">
        <v>18.66176</v>
      </c>
      <c r="B14" s="13">
        <v>15.20068</v>
      </c>
      <c r="C14" s="13">
        <v>30.58392</v>
      </c>
      <c r="D14" s="14">
        <f t="shared" si="1"/>
        <v>30.58392</v>
      </c>
      <c r="H14" s="14">
        <f t="shared" si="2"/>
        <v>24.71715718</v>
      </c>
      <c r="L14" s="14">
        <f t="shared" si="3"/>
        <v>15.82348431</v>
      </c>
      <c r="P14" s="14">
        <f t="shared" si="4"/>
        <v>-3.735706332</v>
      </c>
      <c r="T14" s="14">
        <f t="shared" si="5"/>
        <v>-15.53624227</v>
      </c>
      <c r="X14" s="14">
        <f t="shared" si="6"/>
        <v>27.79866355</v>
      </c>
      <c r="Y14" s="14">
        <f t="shared" si="7"/>
        <v>2.785256451</v>
      </c>
    </row>
    <row r="15">
      <c r="A15" s="13">
        <v>16.01115</v>
      </c>
      <c r="B15" s="13">
        <v>15.4671</v>
      </c>
      <c r="C15" s="13">
        <v>22.09924</v>
      </c>
      <c r="D15" s="14">
        <f t="shared" si="1"/>
        <v>22.09925</v>
      </c>
      <c r="H15" s="14">
        <f t="shared" si="2"/>
        <v>23.19585712</v>
      </c>
      <c r="L15" s="14">
        <f t="shared" si="3"/>
        <v>13.42509968</v>
      </c>
      <c r="P15" s="14">
        <f t="shared" si="4"/>
        <v>-3.441139653</v>
      </c>
      <c r="T15" s="14">
        <f t="shared" si="5"/>
        <v>-12.75599544</v>
      </c>
      <c r="X15" s="14">
        <f t="shared" si="6"/>
        <v>23.03287095</v>
      </c>
      <c r="Y15" s="14">
        <f t="shared" si="7"/>
        <v>0.9336309488</v>
      </c>
    </row>
    <row r="16">
      <c r="A16" s="13">
        <v>17.08073</v>
      </c>
      <c r="B16" s="13">
        <v>11.84854</v>
      </c>
      <c r="C16" s="13">
        <v>32.54509</v>
      </c>
      <c r="D16" s="14">
        <f t="shared" si="1"/>
        <v>32.54511</v>
      </c>
      <c r="H16" s="14">
        <f t="shared" si="2"/>
        <v>20.89734846</v>
      </c>
      <c r="L16" s="14">
        <f t="shared" si="3"/>
        <v>14.65758574</v>
      </c>
      <c r="P16" s="14">
        <f t="shared" si="4"/>
        <v>-3.257001606</v>
      </c>
      <c r="T16" s="14">
        <f t="shared" si="5"/>
        <v>-14.81752851</v>
      </c>
      <c r="X16" s="14">
        <f t="shared" si="6"/>
        <v>26.38053263</v>
      </c>
      <c r="Y16" s="14">
        <f t="shared" si="7"/>
        <v>6.164557371</v>
      </c>
    </row>
    <row r="17">
      <c r="A17" s="13">
        <v>10.20584</v>
      </c>
      <c r="B17" s="13">
        <v>19.69585</v>
      </c>
      <c r="C17" s="13">
        <v>-3.77416</v>
      </c>
      <c r="D17" s="14">
        <f t="shared" si="1"/>
        <v>-3.77418</v>
      </c>
      <c r="H17" s="14">
        <f t="shared" si="2"/>
        <v>22.8876334</v>
      </c>
      <c r="L17" s="14">
        <f t="shared" si="3"/>
        <v>7.89740776</v>
      </c>
      <c r="P17" s="14">
        <f t="shared" si="4"/>
        <v>-3.110568623</v>
      </c>
      <c r="T17" s="14">
        <f t="shared" si="5"/>
        <v>-5.691203714</v>
      </c>
      <c r="X17" s="14">
        <f t="shared" si="6"/>
        <v>11.115929</v>
      </c>
      <c r="Y17" s="14">
        <f t="shared" si="7"/>
        <v>14.890089</v>
      </c>
    </row>
    <row r="18">
      <c r="A18" s="13">
        <v>19.6991</v>
      </c>
      <c r="B18" s="13">
        <v>17.75133</v>
      </c>
      <c r="C18" s="13">
        <v>28.59464</v>
      </c>
      <c r="D18" s="14">
        <f t="shared" si="1"/>
        <v>28.59464</v>
      </c>
      <c r="H18" s="14">
        <f t="shared" si="2"/>
        <v>27.51476015</v>
      </c>
      <c r="L18" s="14">
        <f t="shared" si="3"/>
        <v>16.56196992</v>
      </c>
      <c r="P18" s="14">
        <f t="shared" si="4"/>
        <v>-4.080105609</v>
      </c>
      <c r="T18" s="14">
        <f t="shared" si="5"/>
        <v>-15.91379796</v>
      </c>
      <c r="X18" s="14">
        <f t="shared" si="6"/>
        <v>28.58660605</v>
      </c>
      <c r="Y18" s="14">
        <f t="shared" si="7"/>
        <v>0.008033951211</v>
      </c>
    </row>
    <row r="19">
      <c r="A19" s="13">
        <v>18.32443</v>
      </c>
      <c r="B19" s="13">
        <v>19.39499</v>
      </c>
      <c r="C19" s="13">
        <v>21.1833</v>
      </c>
      <c r="D19" s="14">
        <f t="shared" si="1"/>
        <v>21.18331</v>
      </c>
      <c r="H19" s="14">
        <f t="shared" si="2"/>
        <v>27.97456616</v>
      </c>
      <c r="L19" s="14">
        <f t="shared" si="3"/>
        <v>15.20461719</v>
      </c>
      <c r="P19" s="14">
        <f t="shared" si="4"/>
        <v>-4.057259165</v>
      </c>
      <c r="T19" s="14">
        <f t="shared" si="5"/>
        <v>-14.06899062</v>
      </c>
      <c r="X19" s="14">
        <f t="shared" si="6"/>
        <v>25.5041218</v>
      </c>
      <c r="Y19" s="14">
        <f t="shared" si="7"/>
        <v>4.320821796</v>
      </c>
    </row>
    <row r="20">
      <c r="A20" s="13">
        <v>12.12339</v>
      </c>
      <c r="B20" s="13">
        <v>18.94827</v>
      </c>
      <c r="C20" s="13">
        <v>3.473626</v>
      </c>
      <c r="D20" s="14">
        <f t="shared" si="1"/>
        <v>3.47363</v>
      </c>
      <c r="H20" s="14">
        <f t="shared" si="2"/>
        <v>23.52796226</v>
      </c>
      <c r="L20" s="14">
        <f t="shared" si="3"/>
        <v>9.674315893</v>
      </c>
      <c r="P20" s="14">
        <f t="shared" si="4"/>
        <v>-3.275786544</v>
      </c>
      <c r="T20" s="14">
        <f t="shared" si="5"/>
        <v>-7.851026741</v>
      </c>
      <c r="X20" s="14">
        <f t="shared" si="6"/>
        <v>14.78879983</v>
      </c>
      <c r="Y20" s="14">
        <f t="shared" si="7"/>
        <v>11.31517383</v>
      </c>
    </row>
    <row r="21">
      <c r="A21" s="13">
        <v>11.81825</v>
      </c>
      <c r="B21" s="13">
        <v>15.979</v>
      </c>
      <c r="C21" s="13">
        <v>8.496749</v>
      </c>
      <c r="D21" s="14">
        <f t="shared" si="1"/>
        <v>8.49675</v>
      </c>
      <c r="H21" s="14">
        <f t="shared" si="2"/>
        <v>20.86440588</v>
      </c>
      <c r="L21" s="14">
        <f t="shared" si="3"/>
        <v>9.624366027</v>
      </c>
      <c r="P21" s="14">
        <f t="shared" si="4"/>
        <v>-2.982982409</v>
      </c>
      <c r="T21" s="14">
        <f t="shared" si="5"/>
        <v>-8.333818518</v>
      </c>
      <c r="X21" s="14">
        <f t="shared" si="6"/>
        <v>15.45734044</v>
      </c>
      <c r="Y21" s="14">
        <f t="shared" si="7"/>
        <v>6.960591441</v>
      </c>
    </row>
    <row r="22">
      <c r="A22" s="13">
        <v>11.83405</v>
      </c>
      <c r="B22" s="13">
        <v>19.21874</v>
      </c>
      <c r="C22" s="13">
        <v>2.064651</v>
      </c>
      <c r="D22" s="14">
        <f t="shared" si="1"/>
        <v>2.06467</v>
      </c>
      <c r="H22" s="14">
        <f t="shared" si="2"/>
        <v>23.56212635</v>
      </c>
      <c r="L22" s="14">
        <f t="shared" si="3"/>
        <v>9.394311487</v>
      </c>
      <c r="P22" s="14">
        <f t="shared" si="4"/>
        <v>-3.26446335</v>
      </c>
      <c r="T22" s="14">
        <f t="shared" si="5"/>
        <v>-7.482934518</v>
      </c>
      <c r="X22" s="14">
        <f t="shared" si="6"/>
        <v>14.17062746</v>
      </c>
      <c r="Y22" s="14">
        <f t="shared" si="7"/>
        <v>12.10597646</v>
      </c>
    </row>
    <row r="23">
      <c r="A23" s="13">
        <v>13.04242</v>
      </c>
      <c r="B23" s="13">
        <v>10.88493</v>
      </c>
      <c r="C23" s="13">
        <v>22.35742</v>
      </c>
      <c r="D23" s="14">
        <f t="shared" si="1"/>
        <v>22.3574</v>
      </c>
      <c r="H23" s="14">
        <f t="shared" si="2"/>
        <v>17.44358985</v>
      </c>
      <c r="L23" s="14">
        <f t="shared" si="3"/>
        <v>11.10679326</v>
      </c>
      <c r="P23" s="14">
        <f t="shared" si="4"/>
        <v>-2.690029343</v>
      </c>
      <c r="T23" s="14">
        <f t="shared" si="5"/>
        <v>-10.9482256</v>
      </c>
      <c r="X23" s="14">
        <f t="shared" si="6"/>
        <v>19.67531683</v>
      </c>
      <c r="Y23" s="14">
        <f t="shared" si="7"/>
        <v>2.682103174</v>
      </c>
    </row>
    <row r="24">
      <c r="A24" s="13">
        <v>15.24756</v>
      </c>
      <c r="B24" s="13">
        <v>11.95983</v>
      </c>
      <c r="C24" s="13">
        <v>26.82304</v>
      </c>
      <c r="D24" s="14">
        <f t="shared" si="1"/>
        <v>26.82302</v>
      </c>
      <c r="H24" s="14">
        <f t="shared" si="2"/>
        <v>19.78468731</v>
      </c>
      <c r="L24" s="14">
        <f t="shared" si="3"/>
        <v>13.00435627</v>
      </c>
      <c r="P24" s="14">
        <f t="shared" si="4"/>
        <v>-3.046981381</v>
      </c>
      <c r="T24" s="14">
        <f t="shared" si="5"/>
        <v>-12.91422897</v>
      </c>
      <c r="X24" s="14">
        <f t="shared" si="6"/>
        <v>23.11410111</v>
      </c>
      <c r="Y24" s="14">
        <f t="shared" si="7"/>
        <v>3.708938895</v>
      </c>
    </row>
    <row r="25">
      <c r="A25" s="13">
        <v>14.31945</v>
      </c>
      <c r="B25" s="13">
        <v>10.45227</v>
      </c>
      <c r="C25" s="13">
        <v>27.0538</v>
      </c>
      <c r="D25" s="14">
        <f t="shared" si="1"/>
        <v>27.05381</v>
      </c>
      <c r="H25" s="14">
        <f t="shared" si="2"/>
        <v>17.92411682</v>
      </c>
      <c r="L25" s="14">
        <f t="shared" si="3"/>
        <v>12.28524446</v>
      </c>
      <c r="P25" s="14">
        <f t="shared" si="4"/>
        <v>-2.805686664</v>
      </c>
      <c r="T25" s="14">
        <f t="shared" si="5"/>
        <v>-12.36915151</v>
      </c>
      <c r="X25" s="14">
        <f t="shared" si="6"/>
        <v>22.09488093</v>
      </c>
      <c r="Y25" s="14">
        <f t="shared" si="7"/>
        <v>4.958919071</v>
      </c>
    </row>
    <row r="26">
      <c r="A26" s="13">
        <v>12.91229</v>
      </c>
      <c r="B26" s="13">
        <v>13.2533</v>
      </c>
      <c r="C26" s="13">
        <v>17.23027</v>
      </c>
      <c r="D26" s="14">
        <f t="shared" si="1"/>
        <v>17.23027</v>
      </c>
      <c r="H26" s="14">
        <f t="shared" si="2"/>
        <v>19.32259445</v>
      </c>
      <c r="L26" s="14">
        <f t="shared" si="3"/>
        <v>10.81148998</v>
      </c>
      <c r="P26" s="14">
        <f t="shared" si="4"/>
        <v>-2.878828203</v>
      </c>
      <c r="T26" s="14">
        <f t="shared" si="5"/>
        <v>-10.18139928</v>
      </c>
      <c r="X26" s="14">
        <f t="shared" si="6"/>
        <v>18.48571879</v>
      </c>
      <c r="Y26" s="14">
        <f t="shared" si="7"/>
        <v>1.255448791</v>
      </c>
    </row>
    <row r="27">
      <c r="A27" s="13">
        <v>16.11853</v>
      </c>
      <c r="B27" s="13">
        <v>13.88677</v>
      </c>
      <c r="C27" s="13">
        <v>25.58204</v>
      </c>
      <c r="D27" s="14">
        <f t="shared" si="1"/>
        <v>25.58205</v>
      </c>
      <c r="H27" s="14">
        <f t="shared" si="2"/>
        <v>21.95557055</v>
      </c>
      <c r="L27" s="14">
        <f t="shared" si="3"/>
        <v>13.64058292</v>
      </c>
      <c r="P27" s="14">
        <f t="shared" si="4"/>
        <v>-3.317622684</v>
      </c>
      <c r="T27" s="14">
        <f t="shared" si="5"/>
        <v>-13.28867276</v>
      </c>
      <c r="X27" s="14">
        <f t="shared" si="6"/>
        <v>23.86275662</v>
      </c>
      <c r="Y27" s="14">
        <f t="shared" si="7"/>
        <v>1.719283377</v>
      </c>
    </row>
    <row r="28">
      <c r="A28" s="13">
        <v>11.39494</v>
      </c>
      <c r="B28" s="13">
        <v>12.71349</v>
      </c>
      <c r="C28" s="13">
        <v>13.75784</v>
      </c>
      <c r="D28" s="14">
        <f t="shared" si="1"/>
        <v>13.75784</v>
      </c>
      <c r="H28" s="14">
        <f t="shared" si="2"/>
        <v>17.87744587</v>
      </c>
      <c r="L28" s="14">
        <f t="shared" si="3"/>
        <v>9.4907187</v>
      </c>
      <c r="P28" s="14">
        <f t="shared" si="4"/>
        <v>-2.650455445</v>
      </c>
      <c r="T28" s="14">
        <f t="shared" si="5"/>
        <v>-8.77512042</v>
      </c>
      <c r="X28" s="14">
        <f t="shared" si="6"/>
        <v>16.03842578</v>
      </c>
      <c r="Y28" s="14">
        <f t="shared" si="7"/>
        <v>2.280585776</v>
      </c>
    </row>
    <row r="29">
      <c r="A29" s="13">
        <v>12.92145</v>
      </c>
      <c r="B29" s="13">
        <v>18.28738</v>
      </c>
      <c r="C29" s="13">
        <v>7.189589</v>
      </c>
      <c r="D29" s="14">
        <f t="shared" si="1"/>
        <v>7.18959</v>
      </c>
      <c r="H29" s="14">
        <f t="shared" si="2"/>
        <v>23.50433903</v>
      </c>
      <c r="L29" s="14">
        <f t="shared" si="3"/>
        <v>10.44020932</v>
      </c>
      <c r="P29" s="14">
        <f t="shared" si="4"/>
        <v>-3.314364315</v>
      </c>
      <c r="T29" s="14">
        <f t="shared" si="5"/>
        <v>-8.843520938</v>
      </c>
      <c r="X29" s="14">
        <f t="shared" si="6"/>
        <v>16.45931074</v>
      </c>
      <c r="Y29" s="14">
        <f t="shared" si="7"/>
        <v>9.269721744</v>
      </c>
    </row>
    <row r="30">
      <c r="A30" s="13">
        <v>13.66362</v>
      </c>
      <c r="B30" s="13">
        <v>13.56753</v>
      </c>
      <c r="C30" s="13">
        <v>18.85579</v>
      </c>
      <c r="D30" s="14">
        <f t="shared" si="1"/>
        <v>18.8558</v>
      </c>
      <c r="H30" s="14">
        <f t="shared" si="2"/>
        <v>20.07710793</v>
      </c>
      <c r="L30" s="14">
        <f t="shared" si="3"/>
        <v>11.46194371</v>
      </c>
      <c r="P30" s="14">
        <f t="shared" si="4"/>
        <v>-2.995959834</v>
      </c>
      <c r="T30" s="14">
        <f t="shared" si="5"/>
        <v>-10.86516963</v>
      </c>
      <c r="X30" s="14">
        <f t="shared" si="6"/>
        <v>19.67847432</v>
      </c>
      <c r="Y30" s="14">
        <f t="shared" si="7"/>
        <v>0.822684322</v>
      </c>
    </row>
    <row r="31">
      <c r="A31" s="13">
        <v>14.5607</v>
      </c>
      <c r="B31" s="13">
        <v>12.80935</v>
      </c>
      <c r="C31" s="13">
        <v>23.06341</v>
      </c>
      <c r="D31" s="14">
        <f t="shared" si="1"/>
        <v>23.0634</v>
      </c>
      <c r="H31" s="14">
        <f t="shared" si="2"/>
        <v>20.03787114</v>
      </c>
      <c r="L31" s="14">
        <f t="shared" si="3"/>
        <v>12.32401866</v>
      </c>
      <c r="P31" s="14">
        <f t="shared" si="4"/>
        <v>-3.0380047</v>
      </c>
      <c r="T31" s="14">
        <f t="shared" si="5"/>
        <v>-11.98490025</v>
      </c>
      <c r="X31" s="14">
        <f t="shared" si="6"/>
        <v>21.56245885</v>
      </c>
      <c r="Y31" s="14">
        <f t="shared" si="7"/>
        <v>1.500951155</v>
      </c>
    </row>
    <row r="32">
      <c r="A32" s="13">
        <v>17.85176</v>
      </c>
      <c r="B32" s="13">
        <v>15.42696</v>
      </c>
      <c r="C32" s="13">
        <v>27.70136</v>
      </c>
      <c r="D32" s="14">
        <f t="shared" si="1"/>
        <v>27.70136</v>
      </c>
      <c r="H32" s="14">
        <f t="shared" si="2"/>
        <v>24.372427</v>
      </c>
      <c r="L32" s="14">
        <f t="shared" si="3"/>
        <v>15.07964108</v>
      </c>
      <c r="P32" s="14">
        <f t="shared" si="4"/>
        <v>-3.658191445</v>
      </c>
      <c r="T32" s="14">
        <f t="shared" si="5"/>
        <v>-14.64785729</v>
      </c>
      <c r="X32" s="14">
        <f t="shared" si="6"/>
        <v>26.2835081</v>
      </c>
      <c r="Y32" s="14">
        <f t="shared" si="7"/>
        <v>1.417851903</v>
      </c>
    </row>
    <row r="33">
      <c r="A33" s="13">
        <v>11.99674</v>
      </c>
      <c r="B33" s="13">
        <v>11.40924</v>
      </c>
      <c r="C33" s="13">
        <v>18.17173</v>
      </c>
      <c r="D33" s="14">
        <f t="shared" si="1"/>
        <v>18.17174</v>
      </c>
      <c r="H33" s="14">
        <f t="shared" si="2"/>
        <v>17.19115619</v>
      </c>
      <c r="L33" s="14">
        <f t="shared" si="3"/>
        <v>10.12901524</v>
      </c>
      <c r="P33" s="14">
        <f t="shared" si="4"/>
        <v>-2.609998459</v>
      </c>
      <c r="T33" s="14">
        <f t="shared" si="5"/>
        <v>-9.739213679</v>
      </c>
      <c r="X33" s="14">
        <f t="shared" si="6"/>
        <v>17.6250992</v>
      </c>
      <c r="Y33" s="14">
        <f t="shared" si="7"/>
        <v>0.5466307998</v>
      </c>
    </row>
    <row r="34">
      <c r="A34" s="13">
        <v>15.14234</v>
      </c>
      <c r="B34" s="13">
        <v>18.02197</v>
      </c>
      <c r="C34" s="13">
        <v>14.38309</v>
      </c>
      <c r="D34" s="14">
        <f t="shared" si="1"/>
        <v>14.38308</v>
      </c>
      <c r="H34" s="14">
        <f t="shared" si="2"/>
        <v>24.7440143</v>
      </c>
      <c r="L34" s="14">
        <f t="shared" si="3"/>
        <v>12.45294498</v>
      </c>
      <c r="P34" s="14">
        <f t="shared" si="4"/>
        <v>-3.557535184</v>
      </c>
      <c r="T34" s="14">
        <f t="shared" si="5"/>
        <v>-11.18431988</v>
      </c>
      <c r="X34" s="14">
        <f t="shared" si="6"/>
        <v>20.46958232</v>
      </c>
      <c r="Y34" s="14">
        <f t="shared" si="7"/>
        <v>6.086492321</v>
      </c>
    </row>
    <row r="35">
      <c r="A35" s="13">
        <v>15.92415</v>
      </c>
      <c r="B35" s="13">
        <v>10.74551</v>
      </c>
      <c r="C35" s="13">
        <v>31.28142</v>
      </c>
      <c r="D35" s="14">
        <f t="shared" si="1"/>
        <v>31.28143</v>
      </c>
      <c r="H35" s="14">
        <f t="shared" si="2"/>
        <v>19.22215454</v>
      </c>
      <c r="L35" s="14">
        <f t="shared" si="3"/>
        <v>13.70297981</v>
      </c>
      <c r="P35" s="14">
        <f t="shared" si="4"/>
        <v>-3.02324559</v>
      </c>
      <c r="T35" s="14">
        <f t="shared" si="5"/>
        <v>-13.93069085</v>
      </c>
      <c r="X35" s="14">
        <f t="shared" si="6"/>
        <v>24.795709</v>
      </c>
      <c r="Y35" s="14">
        <f t="shared" si="7"/>
        <v>6.485711001</v>
      </c>
    </row>
    <row r="36">
      <c r="A36" s="13">
        <v>10.4645</v>
      </c>
      <c r="B36" s="13">
        <v>19.86887</v>
      </c>
      <c r="C36" s="13">
        <v>-3.34423</v>
      </c>
      <c r="D36" s="14">
        <f t="shared" si="1"/>
        <v>-3.34424</v>
      </c>
      <c r="H36" s="14">
        <f t="shared" si="2"/>
        <v>23.20117373</v>
      </c>
      <c r="L36" s="14">
        <f t="shared" si="3"/>
        <v>8.116451091</v>
      </c>
      <c r="P36" s="14">
        <f t="shared" si="4"/>
        <v>-3.156489148</v>
      </c>
      <c r="T36" s="14">
        <f t="shared" si="5"/>
        <v>-5.909252203</v>
      </c>
      <c r="X36" s="14">
        <f t="shared" si="6"/>
        <v>11.50025039</v>
      </c>
      <c r="Y36" s="14">
        <f t="shared" si="7"/>
        <v>14.84448039</v>
      </c>
    </row>
    <row r="37">
      <c r="A37" s="13">
        <v>16.07545</v>
      </c>
      <c r="B37" s="13">
        <v>17.72245</v>
      </c>
      <c r="C37" s="13">
        <v>17.78145</v>
      </c>
      <c r="D37" s="14">
        <f t="shared" si="1"/>
        <v>17.78145</v>
      </c>
      <c r="H37" s="14">
        <f t="shared" si="2"/>
        <v>25.10891496</v>
      </c>
      <c r="L37" s="14">
        <f t="shared" si="3"/>
        <v>13.31277181</v>
      </c>
      <c r="P37" s="14">
        <f t="shared" si="4"/>
        <v>-3.643478793</v>
      </c>
      <c r="T37" s="14">
        <f t="shared" si="5"/>
        <v>-12.21812512</v>
      </c>
      <c r="X37" s="14">
        <f t="shared" si="6"/>
        <v>22.2307848</v>
      </c>
      <c r="Y37" s="14">
        <f t="shared" si="7"/>
        <v>4.449334797</v>
      </c>
    </row>
    <row r="38">
      <c r="A38" s="13">
        <v>11.70524</v>
      </c>
      <c r="B38" s="13">
        <v>11.98716</v>
      </c>
      <c r="C38" s="13">
        <v>16.14141</v>
      </c>
      <c r="D38" s="14">
        <f t="shared" si="1"/>
        <v>16.1414</v>
      </c>
      <c r="H38" s="14">
        <f t="shared" si="2"/>
        <v>17.47892744</v>
      </c>
      <c r="L38" s="14">
        <f t="shared" si="3"/>
        <v>9.823895289</v>
      </c>
      <c r="P38" s="14">
        <f t="shared" si="4"/>
        <v>-2.624949271</v>
      </c>
      <c r="T38" s="14">
        <f t="shared" si="5"/>
        <v>-9.28663296</v>
      </c>
      <c r="X38" s="14">
        <f t="shared" si="6"/>
        <v>16.87838792</v>
      </c>
      <c r="Y38" s="14">
        <f t="shared" si="7"/>
        <v>0.7369779175</v>
      </c>
    </row>
    <row r="39">
      <c r="A39" s="13">
        <v>10.65052</v>
      </c>
      <c r="B39" s="13">
        <v>10.05522</v>
      </c>
      <c r="C39" s="13">
        <v>16.84111</v>
      </c>
      <c r="D39" s="14">
        <f t="shared" si="1"/>
        <v>16.84112</v>
      </c>
      <c r="H39" s="14">
        <f t="shared" si="2"/>
        <v>15.18311461</v>
      </c>
      <c r="L39" s="14">
        <f t="shared" si="3"/>
        <v>9.023173077</v>
      </c>
      <c r="P39" s="14">
        <f t="shared" si="4"/>
        <v>-2.331862144</v>
      </c>
      <c r="T39" s="14">
        <f t="shared" si="5"/>
        <v>-8.725733195</v>
      </c>
      <c r="X39" s="14">
        <f t="shared" si="6"/>
        <v>15.80887248</v>
      </c>
      <c r="Y39" s="14">
        <f t="shared" si="7"/>
        <v>1.032237523</v>
      </c>
    </row>
    <row r="40">
      <c r="A40" s="13">
        <v>19.48886</v>
      </c>
      <c r="B40" s="13">
        <v>18.15461</v>
      </c>
      <c r="C40" s="13">
        <v>27.15734</v>
      </c>
      <c r="D40" s="14">
        <f t="shared" si="1"/>
        <v>27.15736</v>
      </c>
      <c r="H40" s="14">
        <f t="shared" si="2"/>
        <v>27.71108276</v>
      </c>
      <c r="L40" s="14">
        <f t="shared" si="3"/>
        <v>16.34292717</v>
      </c>
      <c r="P40" s="14">
        <f t="shared" si="4"/>
        <v>-4.089720497</v>
      </c>
      <c r="T40" s="14">
        <f t="shared" si="5"/>
        <v>-15.5910035</v>
      </c>
      <c r="X40" s="14">
        <f t="shared" si="6"/>
        <v>28.05354383</v>
      </c>
      <c r="Y40" s="14">
        <f t="shared" si="7"/>
        <v>0.896203828</v>
      </c>
    </row>
    <row r="41">
      <c r="A41" s="13">
        <v>19.65632</v>
      </c>
      <c r="B41" s="13">
        <v>17.06857</v>
      </c>
      <c r="C41" s="13">
        <v>29.83181</v>
      </c>
      <c r="D41" s="14">
        <f t="shared" si="1"/>
        <v>29.83182</v>
      </c>
      <c r="H41" s="14">
        <f t="shared" si="2"/>
        <v>26.92029689</v>
      </c>
      <c r="L41" s="14">
        <f t="shared" si="3"/>
        <v>16.57505552</v>
      </c>
      <c r="P41" s="14">
        <f t="shared" si="4"/>
        <v>-4.016058454</v>
      </c>
      <c r="T41" s="14">
        <f t="shared" si="5"/>
        <v>-16.0527993</v>
      </c>
      <c r="X41" s="14">
        <f t="shared" si="6"/>
        <v>28.78845217</v>
      </c>
      <c r="Y41" s="14">
        <f t="shared" si="7"/>
        <v>1.043357829</v>
      </c>
    </row>
    <row r="42">
      <c r="A42" s="13">
        <v>18.08397</v>
      </c>
      <c r="B42" s="13">
        <v>17.29007</v>
      </c>
      <c r="C42" s="13">
        <v>24.67178</v>
      </c>
      <c r="D42" s="14">
        <f t="shared" si="1"/>
        <v>24.67177</v>
      </c>
      <c r="H42" s="14">
        <f t="shared" si="2"/>
        <v>26.07049555</v>
      </c>
      <c r="L42" s="14">
        <f t="shared" si="3"/>
        <v>15.14754247</v>
      </c>
      <c r="P42" s="14">
        <f t="shared" si="4"/>
        <v>-3.846797062</v>
      </c>
      <c r="T42" s="14">
        <f t="shared" si="5"/>
        <v>-14.38656524</v>
      </c>
      <c r="X42" s="14">
        <f t="shared" si="6"/>
        <v>25.93562186</v>
      </c>
      <c r="Y42" s="14">
        <f t="shared" si="7"/>
        <v>1.263841858</v>
      </c>
    </row>
    <row r="43">
      <c r="A43" s="13">
        <v>13.04614</v>
      </c>
      <c r="B43" s="13">
        <v>17.7127</v>
      </c>
      <c r="C43" s="13">
        <v>8.713006</v>
      </c>
      <c r="D43" s="14">
        <f t="shared" si="1"/>
        <v>8.71302</v>
      </c>
      <c r="H43" s="14">
        <f t="shared" si="2"/>
        <v>23.10960816</v>
      </c>
      <c r="L43" s="14">
        <f t="shared" si="3"/>
        <v>10.5954122</v>
      </c>
      <c r="P43" s="14">
        <f t="shared" si="4"/>
        <v>-3.279708298</v>
      </c>
      <c r="T43" s="14">
        <f t="shared" si="5"/>
        <v>-9.124753284</v>
      </c>
      <c r="X43" s="14">
        <f t="shared" si="6"/>
        <v>16.9115861</v>
      </c>
      <c r="Y43" s="14">
        <f t="shared" si="7"/>
        <v>8.198580099</v>
      </c>
    </row>
    <row r="44">
      <c r="A44" s="13">
        <v>10.97672</v>
      </c>
      <c r="B44" s="13">
        <v>10.74045</v>
      </c>
      <c r="C44" s="13">
        <v>16.44927</v>
      </c>
      <c r="D44" s="14">
        <f t="shared" si="1"/>
        <v>16.44926</v>
      </c>
      <c r="H44" s="14">
        <f t="shared" si="2"/>
        <v>15.96592371</v>
      </c>
      <c r="L44" s="14">
        <f t="shared" si="3"/>
        <v>9.264204194</v>
      </c>
      <c r="P44" s="14">
        <f t="shared" si="4"/>
        <v>-2.430077834</v>
      </c>
      <c r="T44" s="14">
        <f t="shared" si="5"/>
        <v>-8.875728532</v>
      </c>
      <c r="X44" s="14">
        <f t="shared" si="6"/>
        <v>16.10405459</v>
      </c>
      <c r="Y44" s="14">
        <f t="shared" si="7"/>
        <v>0.345215408</v>
      </c>
    </row>
    <row r="45">
      <c r="A45" s="13">
        <v>16.84233</v>
      </c>
      <c r="B45" s="13">
        <v>13.58466</v>
      </c>
      <c r="C45" s="13">
        <v>28.35768</v>
      </c>
      <c r="D45" s="14">
        <f t="shared" si="1"/>
        <v>28.35767</v>
      </c>
      <c r="H45" s="14">
        <f t="shared" si="2"/>
        <v>22.18073965</v>
      </c>
      <c r="L45" s="14">
        <f t="shared" si="3"/>
        <v>14.31279841</v>
      </c>
      <c r="P45" s="14">
        <f t="shared" si="4"/>
        <v>-3.378266214</v>
      </c>
      <c r="T45" s="14">
        <f t="shared" si="5"/>
        <v>-14.1092545</v>
      </c>
      <c r="X45" s="14">
        <f t="shared" si="6"/>
        <v>25.25720689</v>
      </c>
      <c r="Y45" s="14">
        <f t="shared" si="7"/>
        <v>3.100473107</v>
      </c>
    </row>
    <row r="46">
      <c r="A46" s="13">
        <v>14.40152</v>
      </c>
      <c r="B46" s="13">
        <v>11.15869</v>
      </c>
      <c r="C46" s="13">
        <v>25.88719</v>
      </c>
      <c r="D46" s="14">
        <f t="shared" si="1"/>
        <v>25.88718</v>
      </c>
      <c r="H46" s="14">
        <f t="shared" si="2"/>
        <v>18.56403185</v>
      </c>
      <c r="L46" s="14">
        <f t="shared" si="3"/>
        <v>12.30562878</v>
      </c>
      <c r="P46" s="14">
        <f t="shared" si="4"/>
        <v>-2.876482837</v>
      </c>
      <c r="T46" s="14">
        <f t="shared" si="5"/>
        <v>-12.26397291</v>
      </c>
      <c r="X46" s="14">
        <f t="shared" si="6"/>
        <v>21.95247616</v>
      </c>
      <c r="Y46" s="14">
        <f t="shared" si="7"/>
        <v>3.934713841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1" max="1" width="11.0"/>
    <col customWidth="1" min="2" max="2" width="9.75"/>
    <col customWidth="1" min="3" max="3" width="10.38"/>
    <col hidden="1" min="4" max="4" width="12.63"/>
    <col customWidth="1" min="5" max="6" width="3.5"/>
    <col customWidth="1" min="7" max="7" width="3.0"/>
    <col customWidth="1" min="9" max="10" width="3.5"/>
    <col customWidth="1" min="11" max="11" width="3.0"/>
    <col customWidth="1" min="13" max="14" width="3.5"/>
    <col customWidth="1" min="15" max="15" width="3.0"/>
    <col customWidth="1" min="17" max="18" width="3.5"/>
    <col customWidth="1" min="19" max="19" width="3.0"/>
    <col customWidth="1" min="21" max="21" width="3.5"/>
    <col customWidth="1" min="22" max="22" width="4.38"/>
    <col customWidth="1" min="23" max="23" width="3.0"/>
  </cols>
  <sheetData>
    <row r="1" ht="27.75" customHeight="1">
      <c r="A1" s="1"/>
      <c r="B1" s="1"/>
      <c r="C1" s="1"/>
      <c r="E1" s="15">
        <v>0.56270313</v>
      </c>
      <c r="F1" s="15">
        <v>1.0771914</v>
      </c>
      <c r="G1" s="15">
        <v>-0.6121669</v>
      </c>
      <c r="H1" s="15"/>
      <c r="I1" s="15">
        <v>1.0403614</v>
      </c>
      <c r="J1" s="15">
        <v>-0.38799414</v>
      </c>
      <c r="K1" s="15">
        <v>0.7822575</v>
      </c>
      <c r="L1" s="15"/>
      <c r="M1" s="15">
        <v>-0.03095206</v>
      </c>
      <c r="N1" s="15">
        <v>-0.20236035</v>
      </c>
      <c r="O1" s="15">
        <v>-0.46820095</v>
      </c>
      <c r="P1" s="15"/>
      <c r="Q1" s="15">
        <v>0.338926</v>
      </c>
      <c r="R1" s="15">
        <v>-1.5273491</v>
      </c>
      <c r="S1" s="15">
        <v>-0.62292206</v>
      </c>
      <c r="T1" s="15"/>
      <c r="U1" s="15">
        <v>-0.5366564</v>
      </c>
      <c r="V1" s="15">
        <v>-2.059372</v>
      </c>
      <c r="W1" s="15">
        <v>0.47320163</v>
      </c>
    </row>
    <row r="2" ht="27.75" customHeight="1">
      <c r="A2" s="1"/>
      <c r="B2" s="1"/>
      <c r="C2" s="1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2"/>
      <c r="V2" s="2"/>
      <c r="W2" s="2"/>
    </row>
    <row r="3" ht="3.75" customHeight="1">
      <c r="A3" s="1"/>
      <c r="B3" s="1"/>
      <c r="C3" s="1"/>
      <c r="E3" s="2"/>
      <c r="F3" s="2"/>
      <c r="G3" s="2"/>
      <c r="H3" s="2"/>
      <c r="I3" s="2"/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27.75" customHeight="1">
      <c r="A4" s="1"/>
      <c r="B4" s="1"/>
      <c r="C4" s="1"/>
      <c r="E4" s="2"/>
      <c r="F4" s="2"/>
      <c r="G4" s="2"/>
      <c r="H4" s="2"/>
      <c r="I4" s="2"/>
      <c r="J4" s="2"/>
      <c r="K4" s="2"/>
      <c r="M4" s="2"/>
      <c r="N4" s="2"/>
      <c r="O4" s="4"/>
      <c r="P4" s="4"/>
      <c r="Q4" s="4"/>
      <c r="R4" s="4"/>
      <c r="S4" s="4"/>
      <c r="T4" s="4"/>
      <c r="U4" s="4"/>
      <c r="V4" s="4"/>
      <c r="W4" s="4"/>
      <c r="X4" s="5"/>
    </row>
    <row r="5" ht="27.75" customHeight="1">
      <c r="A5" s="1"/>
      <c r="B5" s="1"/>
      <c r="C5" s="1"/>
      <c r="E5" s="6" t="s">
        <v>0</v>
      </c>
      <c r="F5" s="6" t="s">
        <v>1</v>
      </c>
      <c r="G5" s="6" t="s">
        <v>2</v>
      </c>
      <c r="H5" s="6"/>
      <c r="I5" s="6" t="s">
        <v>3</v>
      </c>
      <c r="J5" s="6" t="s">
        <v>4</v>
      </c>
      <c r="K5" s="6" t="s">
        <v>5</v>
      </c>
      <c r="L5" s="6"/>
      <c r="M5" s="6" t="s">
        <v>6</v>
      </c>
      <c r="N5" s="6" t="s">
        <v>7</v>
      </c>
      <c r="O5" s="6" t="s">
        <v>8</v>
      </c>
      <c r="P5" s="6"/>
      <c r="Q5" s="6" t="s">
        <v>9</v>
      </c>
      <c r="R5" s="6" t="s">
        <v>10</v>
      </c>
      <c r="S5" s="6" t="s">
        <v>11</v>
      </c>
      <c r="T5" s="6"/>
      <c r="U5" s="6" t="s">
        <v>12</v>
      </c>
      <c r="V5" s="6" t="s">
        <v>13</v>
      </c>
      <c r="W5" s="6" t="s">
        <v>14</v>
      </c>
      <c r="X5" s="7"/>
      <c r="Y5" s="8">
        <f>AVERAGE(Y7:Y46)</f>
        <v>0.01168142444</v>
      </c>
    </row>
    <row r="6">
      <c r="A6" s="9" t="s">
        <v>15</v>
      </c>
      <c r="B6" s="9" t="s">
        <v>16</v>
      </c>
      <c r="C6" s="9" t="s">
        <v>17</v>
      </c>
      <c r="E6" s="10">
        <v>0.56270313</v>
      </c>
      <c r="F6" s="10">
        <v>1.0771914</v>
      </c>
      <c r="G6" s="10">
        <v>-0.6121669</v>
      </c>
      <c r="H6" s="10"/>
      <c r="I6" s="10">
        <v>1.0403614</v>
      </c>
      <c r="J6" s="10">
        <v>-0.38799414</v>
      </c>
      <c r="K6" s="10">
        <v>0.7822575</v>
      </c>
      <c r="L6" s="10"/>
      <c r="M6" s="10">
        <v>-0.03095206</v>
      </c>
      <c r="N6" s="10">
        <v>-0.20236035</v>
      </c>
      <c r="O6" s="10">
        <v>-0.46820095</v>
      </c>
      <c r="P6" s="10"/>
      <c r="Q6" s="10">
        <v>0.338926</v>
      </c>
      <c r="R6" s="10">
        <v>-1.5273491</v>
      </c>
      <c r="S6" s="10">
        <v>-0.62292206</v>
      </c>
      <c r="T6" s="10"/>
      <c r="U6" s="10">
        <v>-0.5366564</v>
      </c>
      <c r="V6" s="10">
        <v>-2.059372</v>
      </c>
      <c r="W6" s="10">
        <v>0.42369421</v>
      </c>
      <c r="X6" s="11"/>
      <c r="Y6" s="2" t="s">
        <v>18</v>
      </c>
    </row>
    <row r="7">
      <c r="A7" s="12">
        <v>13.7454</v>
      </c>
      <c r="B7" s="13">
        <v>11.22038</v>
      </c>
      <c r="C7" s="13">
        <v>23.79544</v>
      </c>
      <c r="D7" s="14">
        <f t="shared" ref="D7:D46" si="1">3*A7 -2*B7 +5</f>
        <v>23.79544</v>
      </c>
      <c r="H7" s="14">
        <f t="shared" ref="H7:H46" si="2">($A7*E$6)+($B7*F$6)+G$6</f>
        <v>19.20890954</v>
      </c>
      <c r="L7" s="14">
        <f t="shared" ref="L7:L46" si="3">($A7*I$6)+($B7*J$6)+K$6</f>
        <v>10.7289994</v>
      </c>
      <c r="P7" s="14">
        <f t="shared" ref="P7:P46" si="4">($H7*M$6)+($L7*N$6)+O$6</f>
        <v>-3.233880344</v>
      </c>
      <c r="T7" s="14">
        <f t="shared" ref="T7:T46" si="5">($H7*Q$6)+($L7*R$6)+S$6</f>
        <v>-10.49945076</v>
      </c>
      <c r="X7" s="14">
        <f t="shared" ref="X7:X46" si="6">($P7*U$6)+($T7*V$6)+W$6</f>
        <v>23.7814517</v>
      </c>
      <c r="Y7" s="14">
        <f t="shared" ref="Y7:Y46" si="7">abs(X7-C7)</f>
        <v>0.01398829612</v>
      </c>
    </row>
    <row r="8">
      <c r="A8" s="13">
        <v>19.50714</v>
      </c>
      <c r="B8" s="13">
        <v>14.95177</v>
      </c>
      <c r="C8" s="13">
        <v>33.61789</v>
      </c>
      <c r="D8" s="14">
        <f t="shared" si="1"/>
        <v>33.61788</v>
      </c>
      <c r="H8" s="14">
        <f t="shared" si="2"/>
        <v>26.47047989</v>
      </c>
      <c r="L8" s="14">
        <f t="shared" si="3"/>
        <v>15.27553384</v>
      </c>
      <c r="P8" s="14">
        <f t="shared" si="4"/>
        <v>-4.378679206</v>
      </c>
      <c r="T8" s="14">
        <f t="shared" si="5"/>
        <v>-14.98246105</v>
      </c>
      <c r="X8" s="14">
        <f t="shared" si="6"/>
        <v>33.62800121</v>
      </c>
      <c r="Y8" s="14">
        <f t="shared" si="7"/>
        <v>0.01011120789</v>
      </c>
    </row>
    <row r="9">
      <c r="A9" s="13">
        <v>17.31994</v>
      </c>
      <c r="B9" s="13">
        <v>10.34389</v>
      </c>
      <c r="C9" s="13">
        <v>36.27205</v>
      </c>
      <c r="D9" s="14">
        <f t="shared" si="1"/>
        <v>36.27204</v>
      </c>
      <c r="H9" s="14">
        <f t="shared" si="2"/>
        <v>20.2761669</v>
      </c>
      <c r="L9" s="14">
        <f t="shared" si="3"/>
        <v>14.78788582</v>
      </c>
      <c r="P9" s="14">
        <f t="shared" si="4"/>
        <v>-4.088271835</v>
      </c>
      <c r="T9" s="14">
        <f t="shared" si="5"/>
        <v>-16.33706602</v>
      </c>
      <c r="X9" s="14">
        <f t="shared" si="6"/>
        <v>36.26178777</v>
      </c>
      <c r="Y9" s="14">
        <f t="shared" si="7"/>
        <v>0.01026222587</v>
      </c>
    </row>
    <row r="10">
      <c r="A10" s="13">
        <v>15.98658</v>
      </c>
      <c r="B10" s="13">
        <v>19.0932</v>
      </c>
      <c r="C10" s="13">
        <v>14.77335</v>
      </c>
      <c r="D10" s="14">
        <f t="shared" si="1"/>
        <v>14.77334</v>
      </c>
      <c r="H10" s="14">
        <f t="shared" si="2"/>
        <v>28.95056254</v>
      </c>
      <c r="L10" s="14">
        <f t="shared" si="3"/>
        <v>10.00602854</v>
      </c>
      <c r="P10" s="14">
        <f t="shared" si="4"/>
        <v>-3.389103936</v>
      </c>
      <c r="T10" s="14">
        <f t="shared" si="5"/>
        <v>-6.093522379</v>
      </c>
      <c r="X10" s="14">
        <f t="shared" si="6"/>
        <v>14.7913079</v>
      </c>
      <c r="Y10" s="14">
        <f t="shared" si="7"/>
        <v>0.01795789598</v>
      </c>
    </row>
    <row r="11">
      <c r="A11" s="13">
        <v>11.56019</v>
      </c>
      <c r="B11" s="13">
        <v>12.5878</v>
      </c>
      <c r="C11" s="13">
        <v>14.50496</v>
      </c>
      <c r="D11" s="14">
        <f t="shared" si="1"/>
        <v>14.50497</v>
      </c>
      <c r="H11" s="14">
        <f t="shared" si="2"/>
        <v>19.4522581</v>
      </c>
      <c r="L11" s="14">
        <f t="shared" si="3"/>
        <v>7.925040317</v>
      </c>
      <c r="P11" s="14">
        <f t="shared" si="4"/>
        <v>-2.674002342</v>
      </c>
      <c r="T11" s="14">
        <f t="shared" si="5"/>
        <v>-6.134349227</v>
      </c>
      <c r="X11" s="14">
        <f t="shared" si="6"/>
        <v>14.49162172</v>
      </c>
      <c r="Y11" s="14">
        <f t="shared" si="7"/>
        <v>0.01333828383</v>
      </c>
    </row>
    <row r="12">
      <c r="A12" s="13">
        <v>11.55995</v>
      </c>
      <c r="B12" s="13">
        <v>16.62522</v>
      </c>
      <c r="C12" s="13">
        <v>6.42939</v>
      </c>
      <c r="D12" s="14">
        <f t="shared" si="1"/>
        <v>6.42941</v>
      </c>
      <c r="H12" s="14">
        <f t="shared" si="2"/>
        <v>23.80119715</v>
      </c>
      <c r="L12" s="14">
        <f t="shared" si="3"/>
        <v>6.35829533</v>
      </c>
      <c r="P12" s="14">
        <f t="shared" si="4"/>
        <v>-2.491563901</v>
      </c>
      <c r="T12" s="14">
        <f t="shared" si="5"/>
        <v>-2.267414163</v>
      </c>
      <c r="X12" s="14">
        <f t="shared" si="6"/>
        <v>6.430257162</v>
      </c>
      <c r="Y12" s="14">
        <f t="shared" si="7"/>
        <v>0.0008671620118</v>
      </c>
    </row>
    <row r="13">
      <c r="A13" s="13">
        <v>10.58084</v>
      </c>
      <c r="B13" s="13">
        <v>13.11711</v>
      </c>
      <c r="C13" s="13">
        <v>10.50829</v>
      </c>
      <c r="D13" s="14">
        <f t="shared" si="1"/>
        <v>10.5083</v>
      </c>
      <c r="H13" s="14">
        <f t="shared" si="2"/>
        <v>19.47134297</v>
      </c>
      <c r="L13" s="14">
        <f t="shared" si="3"/>
        <v>6.700793202</v>
      </c>
      <c r="P13" s="14">
        <f t="shared" si="4"/>
        <v>-2.426853984</v>
      </c>
      <c r="T13" s="14">
        <f t="shared" si="5"/>
        <v>-4.258028138</v>
      </c>
      <c r="X13" s="14">
        <f t="shared" si="6"/>
        <v>10.49494486</v>
      </c>
      <c r="Y13" s="14">
        <f t="shared" si="7"/>
        <v>0.01334514451</v>
      </c>
    </row>
    <row r="14">
      <c r="A14" s="13">
        <v>18.66176</v>
      </c>
      <c r="B14" s="13">
        <v>15.20068</v>
      </c>
      <c r="C14" s="13">
        <v>30.58392</v>
      </c>
      <c r="D14" s="14">
        <f t="shared" si="1"/>
        <v>30.58392</v>
      </c>
      <c r="H14" s="14">
        <f t="shared" si="2"/>
        <v>26.26290563</v>
      </c>
      <c r="L14" s="14">
        <f t="shared" si="3"/>
        <v>14.2994575</v>
      </c>
      <c r="P14" s="14">
        <f t="shared" si="4"/>
        <v>-4.174735205</v>
      </c>
      <c r="T14" s="14">
        <f t="shared" si="5"/>
        <v>-13.56200404</v>
      </c>
      <c r="X14" s="14">
        <f t="shared" si="6"/>
        <v>30.59330396</v>
      </c>
      <c r="Y14" s="14">
        <f t="shared" si="7"/>
        <v>0.009383964588</v>
      </c>
    </row>
    <row r="15">
      <c r="A15" s="13">
        <v>16.01115</v>
      </c>
      <c r="B15" s="13">
        <v>15.4671</v>
      </c>
      <c r="C15" s="13">
        <v>22.09924</v>
      </c>
      <c r="D15" s="14">
        <f t="shared" si="1"/>
        <v>22.09925</v>
      </c>
      <c r="H15" s="14">
        <f t="shared" si="2"/>
        <v>25.05838442</v>
      </c>
      <c r="L15" s="14">
        <f t="shared" si="3"/>
        <v>11.43849577</v>
      </c>
      <c r="P15" s="14">
        <f t="shared" si="4"/>
        <v>-3.558507575</v>
      </c>
      <c r="T15" s="14">
        <f t="shared" si="5"/>
        <v>-9.600560276</v>
      </c>
      <c r="X15" s="14">
        <f t="shared" si="6"/>
        <v>22.10451509</v>
      </c>
      <c r="Y15" s="14">
        <f t="shared" si="7"/>
        <v>0.005275091086</v>
      </c>
    </row>
    <row r="16">
      <c r="A16" s="13">
        <v>17.08073</v>
      </c>
      <c r="B16" s="13">
        <v>11.84854</v>
      </c>
      <c r="C16" s="13">
        <v>32.54509</v>
      </c>
      <c r="D16" s="14">
        <f t="shared" si="1"/>
        <v>32.54511</v>
      </c>
      <c r="H16" s="14">
        <f t="shared" si="2"/>
        <v>21.76235872</v>
      </c>
      <c r="L16" s="14">
        <f t="shared" si="3"/>
        <v>13.95522559</v>
      </c>
      <c r="P16" s="14">
        <f t="shared" si="4"/>
        <v>-3.965775117</v>
      </c>
      <c r="T16" s="14">
        <f t="shared" si="5"/>
        <v>-14.56159411</v>
      </c>
      <c r="X16" s="14">
        <f t="shared" si="6"/>
        <v>32.53969199</v>
      </c>
      <c r="Y16" s="14">
        <f t="shared" si="7"/>
        <v>0.005398007716</v>
      </c>
    </row>
    <row r="17">
      <c r="A17" s="13">
        <v>10.20584</v>
      </c>
      <c r="B17" s="13">
        <v>19.69585</v>
      </c>
      <c r="C17" s="13">
        <v>-3.77416</v>
      </c>
      <c r="D17" s="14">
        <f t="shared" si="1"/>
        <v>-3.77418</v>
      </c>
      <c r="H17" s="14">
        <f t="shared" si="2"/>
        <v>26.34689145</v>
      </c>
      <c r="L17" s="14">
        <f t="shared" si="3"/>
        <v>3.758145108</v>
      </c>
      <c r="P17" s="14">
        <f t="shared" si="4"/>
        <v>-2.044191074</v>
      </c>
      <c r="T17" s="14">
        <f t="shared" si="5"/>
        <v>2.566724922</v>
      </c>
      <c r="X17" s="14">
        <f t="shared" si="6"/>
        <v>-3.765119003</v>
      </c>
      <c r="Y17" s="14">
        <f t="shared" si="7"/>
        <v>0.009040996549</v>
      </c>
    </row>
    <row r="18">
      <c r="A18" s="13">
        <v>19.6991</v>
      </c>
      <c r="B18" s="13">
        <v>17.75133</v>
      </c>
      <c r="C18" s="13">
        <v>28.59464</v>
      </c>
      <c r="D18" s="14">
        <f t="shared" si="1"/>
        <v>28.59464</v>
      </c>
      <c r="H18" s="14">
        <f t="shared" si="2"/>
        <v>29.59415834</v>
      </c>
      <c r="L18" s="14">
        <f t="shared" si="3"/>
        <v>14.38902874</v>
      </c>
      <c r="P18" s="14">
        <f t="shared" si="4"/>
        <v>-4.295970006</v>
      </c>
      <c r="T18" s="14">
        <f t="shared" si="5"/>
        <v>-12.56976244</v>
      </c>
      <c r="X18" s="14">
        <f t="shared" si="6"/>
        <v>28.61497083</v>
      </c>
      <c r="Y18" s="14">
        <f t="shared" si="7"/>
        <v>0.02033082705</v>
      </c>
    </row>
    <row r="19">
      <c r="A19" s="13">
        <v>18.32443</v>
      </c>
      <c r="B19" s="13">
        <v>19.39499</v>
      </c>
      <c r="C19" s="13">
        <v>21.1833</v>
      </c>
      <c r="D19" s="14">
        <f t="shared" si="1"/>
        <v>21.18331</v>
      </c>
      <c r="H19" s="14">
        <f t="shared" si="2"/>
        <v>30.59116365</v>
      </c>
      <c r="L19" s="14">
        <f t="shared" si="3"/>
        <v>12.32114468</v>
      </c>
      <c r="P19" s="14">
        <f t="shared" si="4"/>
        <v>-3.908371633</v>
      </c>
      <c r="T19" s="14">
        <f t="shared" si="5"/>
        <v>-9.073470573</v>
      </c>
      <c r="X19" s="14">
        <f t="shared" si="6"/>
        <v>21.2067981</v>
      </c>
      <c r="Y19" s="14">
        <f t="shared" si="7"/>
        <v>0.02349810169</v>
      </c>
    </row>
    <row r="20">
      <c r="A20" s="13">
        <v>12.12339</v>
      </c>
      <c r="B20" s="13">
        <v>18.94827</v>
      </c>
      <c r="C20" s="13">
        <v>3.473626</v>
      </c>
      <c r="D20" s="14">
        <f t="shared" si="1"/>
        <v>3.47363</v>
      </c>
      <c r="H20" s="14">
        <f t="shared" si="2"/>
        <v>26.62061609</v>
      </c>
      <c r="L20" s="14">
        <f t="shared" si="3"/>
        <v>6.04314677</v>
      </c>
      <c r="P20" s="14">
        <f t="shared" si="4"/>
        <v>-2.515057152</v>
      </c>
      <c r="T20" s="14">
        <f t="shared" si="5"/>
        <v>-0.8304979121</v>
      </c>
      <c r="X20" s="14">
        <f t="shared" si="6"/>
        <v>3.483719873</v>
      </c>
      <c r="Y20" s="14">
        <f t="shared" si="7"/>
        <v>0.01009387309</v>
      </c>
    </row>
    <row r="21">
      <c r="A21" s="13">
        <v>11.81825</v>
      </c>
      <c r="B21" s="13">
        <v>15.979</v>
      </c>
      <c r="C21" s="13">
        <v>8.496749</v>
      </c>
      <c r="D21" s="14">
        <f t="shared" si="1"/>
        <v>8.49675</v>
      </c>
      <c r="H21" s="14">
        <f t="shared" si="2"/>
        <v>23.25044075</v>
      </c>
      <c r="L21" s="14">
        <f t="shared" si="3"/>
        <v>6.877750252</v>
      </c>
      <c r="P21" s="14">
        <f t="shared" si="4"/>
        <v>-2.579633935</v>
      </c>
      <c r="T21" s="14">
        <f t="shared" si="5"/>
        <v>-3.247468838</v>
      </c>
      <c r="X21" s="14">
        <f t="shared" si="6"/>
        <v>8.495817666</v>
      </c>
      <c r="Y21" s="14">
        <f t="shared" si="7"/>
        <v>0.0009313338385</v>
      </c>
    </row>
    <row r="22">
      <c r="A22" s="13">
        <v>11.83405</v>
      </c>
      <c r="B22" s="13">
        <v>19.21874</v>
      </c>
      <c r="C22" s="13">
        <v>2.064651</v>
      </c>
      <c r="D22" s="14">
        <f t="shared" si="1"/>
        <v>2.06467</v>
      </c>
      <c r="H22" s="14">
        <f t="shared" si="2"/>
        <v>26.74915152</v>
      </c>
      <c r="L22" s="14">
        <f t="shared" si="3"/>
        <v>5.637187827</v>
      </c>
      <c r="P22" s="14">
        <f t="shared" si="4"/>
        <v>-2.436885595</v>
      </c>
      <c r="T22" s="14">
        <f t="shared" si="5"/>
        <v>-0.166892886</v>
      </c>
      <c r="X22" s="14">
        <f t="shared" si="6"/>
        <v>2.075158997</v>
      </c>
      <c r="Y22" s="14">
        <f t="shared" si="7"/>
        <v>0.01050799678</v>
      </c>
    </row>
    <row r="23">
      <c r="A23" s="13">
        <v>13.04242</v>
      </c>
      <c r="B23" s="13">
        <v>10.88493</v>
      </c>
      <c r="C23" s="13">
        <v>22.35742</v>
      </c>
      <c r="D23" s="14">
        <f t="shared" si="1"/>
        <v>22.3574</v>
      </c>
      <c r="H23" s="14">
        <f t="shared" si="2"/>
        <v>18.45199664</v>
      </c>
      <c r="L23" s="14">
        <f t="shared" si="3"/>
        <v>10.12779878</v>
      </c>
      <c r="P23" s="14">
        <f t="shared" si="4"/>
        <v>-3.088793162</v>
      </c>
      <c r="T23" s="14">
        <f t="shared" si="5"/>
        <v>-9.837744992</v>
      </c>
      <c r="X23" s="14">
        <f t="shared" si="6"/>
        <v>22.34089141</v>
      </c>
      <c r="Y23" s="14">
        <f t="shared" si="7"/>
        <v>0.01652859169</v>
      </c>
    </row>
    <row r="24">
      <c r="A24" s="13">
        <v>15.24756</v>
      </c>
      <c r="B24" s="13">
        <v>11.95983</v>
      </c>
      <c r="C24" s="13">
        <v>26.82304</v>
      </c>
      <c r="D24" s="14">
        <f t="shared" si="1"/>
        <v>26.82302</v>
      </c>
      <c r="H24" s="14">
        <f t="shared" si="2"/>
        <v>20.85070886</v>
      </c>
      <c r="L24" s="14">
        <f t="shared" si="3"/>
        <v>12.00488641</v>
      </c>
      <c r="P24" s="14">
        <f t="shared" si="4"/>
        <v>-3.542886358</v>
      </c>
      <c r="T24" s="14">
        <f t="shared" si="5"/>
        <v>-11.89172717</v>
      </c>
      <c r="X24" s="14">
        <f t="shared" si="6"/>
        <v>26.81449681</v>
      </c>
      <c r="Y24" s="14">
        <f t="shared" si="7"/>
        <v>0.008543190887</v>
      </c>
    </row>
    <row r="25">
      <c r="A25" s="13">
        <v>14.31945</v>
      </c>
      <c r="B25" s="13">
        <v>10.45227</v>
      </c>
      <c r="C25" s="13">
        <v>27.0538</v>
      </c>
      <c r="D25" s="14">
        <f t="shared" si="1"/>
        <v>27.05381</v>
      </c>
      <c r="H25" s="14">
        <f t="shared" si="2"/>
        <v>18.70452779</v>
      </c>
      <c r="L25" s="14">
        <f t="shared" si="3"/>
        <v>11.62424104</v>
      </c>
      <c r="P25" s="14">
        <f t="shared" si="4"/>
        <v>-3.399430102</v>
      </c>
      <c r="T25" s="14">
        <f t="shared" si="5"/>
        <v>-12.03774536</v>
      </c>
      <c r="X25" s="14">
        <f t="shared" si="6"/>
        <v>27.03821588</v>
      </c>
      <c r="Y25" s="14">
        <f t="shared" si="7"/>
        <v>0.01558412307</v>
      </c>
    </row>
    <row r="26">
      <c r="A26" s="13">
        <v>12.91229</v>
      </c>
      <c r="B26" s="13">
        <v>13.2533</v>
      </c>
      <c r="C26" s="13">
        <v>17.23027</v>
      </c>
      <c r="D26" s="14">
        <f t="shared" si="1"/>
        <v>17.23027</v>
      </c>
      <c r="H26" s="14">
        <f t="shared" si="2"/>
        <v>20.92995988</v>
      </c>
      <c r="L26" s="14">
        <f t="shared" si="3"/>
        <v>9.073502866</v>
      </c>
      <c r="P26" s="14">
        <f t="shared" si="4"/>
        <v>-2.95214354</v>
      </c>
      <c r="T26" s="14">
        <f t="shared" si="5"/>
        <v>-7.387620914</v>
      </c>
      <c r="X26" s="14">
        <f t="shared" si="6"/>
        <v>17.22184059</v>
      </c>
      <c r="Y26" s="14">
        <f t="shared" si="7"/>
        <v>0.008429409157</v>
      </c>
    </row>
    <row r="27">
      <c r="A27" s="13">
        <v>16.11853</v>
      </c>
      <c r="B27" s="13">
        <v>13.88677</v>
      </c>
      <c r="C27" s="13">
        <v>25.58204</v>
      </c>
      <c r="D27" s="14">
        <f t="shared" si="1"/>
        <v>25.58205</v>
      </c>
      <c r="H27" s="14">
        <f t="shared" si="2"/>
        <v>23.4164896</v>
      </c>
      <c r="L27" s="14">
        <f t="shared" si="3"/>
        <v>12.16336855</v>
      </c>
      <c r="P27" s="14">
        <f t="shared" si="4"/>
        <v>-3.654373059</v>
      </c>
      <c r="T27" s="14">
        <f t="shared" si="5"/>
        <v>-11.26417492</v>
      </c>
      <c r="X27" s="14">
        <f t="shared" si="6"/>
        <v>25.58196333</v>
      </c>
      <c r="Y27" s="14">
        <f t="shared" si="7"/>
        <v>0.00007666954621</v>
      </c>
    </row>
    <row r="28">
      <c r="A28" s="13">
        <v>11.39494</v>
      </c>
      <c r="B28" s="13">
        <v>12.71349</v>
      </c>
      <c r="C28" s="13">
        <v>13.75784</v>
      </c>
      <c r="D28" s="14">
        <f t="shared" si="1"/>
        <v>13.75784</v>
      </c>
      <c r="H28" s="14">
        <f t="shared" si="2"/>
        <v>19.4946636</v>
      </c>
      <c r="L28" s="14">
        <f t="shared" si="3"/>
        <v>7.704353612</v>
      </c>
      <c r="P28" s="14">
        <f t="shared" si="4"/>
        <v>-2.630656641</v>
      </c>
      <c r="T28" s="14">
        <f t="shared" si="5"/>
        <v>-5.782911262</v>
      </c>
      <c r="X28" s="14">
        <f t="shared" si="6"/>
        <v>13.74461846</v>
      </c>
      <c r="Y28" s="14">
        <f t="shared" si="7"/>
        <v>0.01322153617</v>
      </c>
    </row>
    <row r="29">
      <c r="A29" s="13">
        <v>12.92145</v>
      </c>
      <c r="B29" s="13">
        <v>18.28738</v>
      </c>
      <c r="C29" s="13">
        <v>7.189589</v>
      </c>
      <c r="D29" s="14">
        <f t="shared" si="1"/>
        <v>7.18959</v>
      </c>
      <c r="H29" s="14">
        <f t="shared" si="2"/>
        <v>26.35778192</v>
      </c>
      <c r="L29" s="14">
        <f t="shared" si="3"/>
        <v>7.129839036</v>
      </c>
      <c r="P29" s="14">
        <f t="shared" si="4"/>
        <v>-2.72682532</v>
      </c>
      <c r="T29" s="14">
        <f t="shared" si="5"/>
        <v>-2.579337699</v>
      </c>
      <c r="X29" s="14">
        <f t="shared" si="6"/>
        <v>7.198878305</v>
      </c>
      <c r="Y29" s="14">
        <f t="shared" si="7"/>
        <v>0.009289304962</v>
      </c>
    </row>
    <row r="30">
      <c r="A30" s="13">
        <v>13.66362</v>
      </c>
      <c r="B30" s="13">
        <v>13.56753</v>
      </c>
      <c r="C30" s="13">
        <v>18.85579</v>
      </c>
      <c r="D30" s="14">
        <f t="shared" si="1"/>
        <v>18.8558</v>
      </c>
      <c r="H30" s="14">
        <f t="shared" si="2"/>
        <v>21.69122148</v>
      </c>
      <c r="L30" s="14">
        <f t="shared" si="3"/>
        <v>9.733238198</v>
      </c>
      <c r="P30" s="14">
        <f t="shared" si="4"/>
        <v>-3.109210427</v>
      </c>
      <c r="T30" s="14">
        <f t="shared" si="5"/>
        <v>-8.137255732</v>
      </c>
      <c r="X30" s="14">
        <f t="shared" si="6"/>
        <v>18.8499085</v>
      </c>
      <c r="Y30" s="14">
        <f t="shared" si="7"/>
        <v>0.005881504727</v>
      </c>
    </row>
    <row r="31">
      <c r="A31" s="13">
        <v>14.5607</v>
      </c>
      <c r="B31" s="13">
        <v>12.80935</v>
      </c>
      <c r="C31" s="13">
        <v>23.06341</v>
      </c>
      <c r="D31" s="14">
        <f t="shared" si="1"/>
        <v>23.0634</v>
      </c>
      <c r="H31" s="14">
        <f t="shared" si="2"/>
        <v>21.37930622</v>
      </c>
      <c r="L31" s="14">
        <f t="shared" si="3"/>
        <v>10.960695</v>
      </c>
      <c r="P31" s="14">
        <f t="shared" si="4"/>
        <v>-3.347944595</v>
      </c>
      <c r="T31" s="14">
        <f t="shared" si="5"/>
        <v>-10.11772696</v>
      </c>
      <c r="X31" s="14">
        <f t="shared" si="6"/>
        <v>23.05655371</v>
      </c>
      <c r="Y31" s="14">
        <f t="shared" si="7"/>
        <v>0.006856287242</v>
      </c>
    </row>
    <row r="32">
      <c r="A32" s="13">
        <v>17.85176</v>
      </c>
      <c r="B32" s="13">
        <v>15.42696</v>
      </c>
      <c r="C32" s="13">
        <v>27.70136</v>
      </c>
      <c r="D32" s="14">
        <f t="shared" si="1"/>
        <v>27.70136</v>
      </c>
      <c r="H32" s="14">
        <f t="shared" si="2"/>
        <v>26.05086297</v>
      </c>
      <c r="L32" s="14">
        <f t="shared" si="3"/>
        <v>13.36896945</v>
      </c>
      <c r="P32" s="14">
        <f t="shared" si="4"/>
        <v>-3.97987816</v>
      </c>
      <c r="T32" s="14">
        <f t="shared" si="5"/>
        <v>-12.21269073</v>
      </c>
      <c r="X32" s="14">
        <f t="shared" si="6"/>
        <v>27.70999463</v>
      </c>
      <c r="Y32" s="14">
        <f t="shared" si="7"/>
        <v>0.008634634207</v>
      </c>
    </row>
    <row r="33">
      <c r="A33" s="13">
        <v>11.99674</v>
      </c>
      <c r="B33" s="13">
        <v>11.40924</v>
      </c>
      <c r="C33" s="13">
        <v>18.17173</v>
      </c>
      <c r="D33" s="14">
        <f t="shared" si="1"/>
        <v>18.17174</v>
      </c>
      <c r="H33" s="14">
        <f t="shared" si="2"/>
        <v>18.42837146</v>
      </c>
      <c r="L33" s="14">
        <f t="shared" si="3"/>
        <v>8.83648446</v>
      </c>
      <c r="P33" s="14">
        <f t="shared" si="4"/>
        <v>-2.826751097</v>
      </c>
      <c r="T33" s="14">
        <f t="shared" si="5"/>
        <v>-7.873464423</v>
      </c>
      <c r="X33" s="14">
        <f t="shared" si="6"/>
        <v>18.15508045</v>
      </c>
      <c r="Y33" s="14">
        <f t="shared" si="7"/>
        <v>0.01664954699</v>
      </c>
    </row>
    <row r="34">
      <c r="A34" s="13">
        <v>15.14234</v>
      </c>
      <c r="B34" s="13">
        <v>18.02197</v>
      </c>
      <c r="C34" s="13">
        <v>14.38309</v>
      </c>
      <c r="D34" s="14">
        <f t="shared" si="1"/>
        <v>14.38308</v>
      </c>
      <c r="H34" s="14">
        <f t="shared" si="2"/>
        <v>27.32158631</v>
      </c>
      <c r="L34" s="14">
        <f t="shared" si="3"/>
        <v>9.54334479</v>
      </c>
      <c r="P34" s="14">
        <f t="shared" si="4"/>
        <v>-3.245054921</v>
      </c>
      <c r="T34" s="14">
        <f t="shared" si="5"/>
        <v>-5.938945175</v>
      </c>
      <c r="X34" s="14">
        <f t="shared" si="6"/>
        <v>14.39567111</v>
      </c>
      <c r="Y34" s="14">
        <f t="shared" si="7"/>
        <v>0.01258110532</v>
      </c>
    </row>
    <row r="35">
      <c r="A35" s="13">
        <v>15.92415</v>
      </c>
      <c r="B35" s="13">
        <v>10.74551</v>
      </c>
      <c r="C35" s="13">
        <v>31.28142</v>
      </c>
      <c r="D35" s="14">
        <f t="shared" si="1"/>
        <v>31.28143</v>
      </c>
      <c r="H35" s="14">
        <f t="shared" si="2"/>
        <v>19.92337311</v>
      </c>
      <c r="L35" s="14">
        <f t="shared" si="3"/>
        <v>13.17993358</v>
      </c>
      <c r="P35" s="14">
        <f t="shared" si="4"/>
        <v>-3.751966361</v>
      </c>
      <c r="T35" s="14">
        <f t="shared" si="5"/>
        <v>-14.00073259</v>
      </c>
      <c r="X35" s="14">
        <f t="shared" si="6"/>
        <v>31.26992765</v>
      </c>
      <c r="Y35" s="14">
        <f t="shared" si="7"/>
        <v>0.01149235003</v>
      </c>
    </row>
    <row r="36">
      <c r="A36" s="13">
        <v>10.4645</v>
      </c>
      <c r="B36" s="13">
        <v>19.86887</v>
      </c>
      <c r="C36" s="13">
        <v>-3.34423</v>
      </c>
      <c r="D36" s="14">
        <f t="shared" si="1"/>
        <v>-3.34424</v>
      </c>
      <c r="H36" s="14">
        <f t="shared" si="2"/>
        <v>26.6788159</v>
      </c>
      <c r="L36" s="14">
        <f t="shared" si="3"/>
        <v>3.960114242</v>
      </c>
      <c r="P36" s="14">
        <f t="shared" si="4"/>
        <v>-2.095335364</v>
      </c>
      <c r="T36" s="14">
        <f t="shared" si="5"/>
        <v>2.370745373</v>
      </c>
      <c r="X36" s="14">
        <f t="shared" si="6"/>
        <v>-3.334077297</v>
      </c>
      <c r="Y36" s="14">
        <f t="shared" si="7"/>
        <v>0.01015270314</v>
      </c>
    </row>
    <row r="37">
      <c r="A37" s="13">
        <v>16.07545</v>
      </c>
      <c r="B37" s="13">
        <v>17.72245</v>
      </c>
      <c r="C37" s="13">
        <v>17.78145</v>
      </c>
      <c r="D37" s="14">
        <f t="shared" si="1"/>
        <v>17.78145</v>
      </c>
      <c r="H37" s="14">
        <f t="shared" si="2"/>
        <v>27.52400986</v>
      </c>
      <c r="L37" s="14">
        <f t="shared" si="3"/>
        <v>10.63032842</v>
      </c>
      <c r="P37" s="14">
        <f t="shared" si="4"/>
        <v>-3.471282734</v>
      </c>
      <c r="T37" s="14">
        <f t="shared" si="5"/>
        <v>-7.530542042</v>
      </c>
      <c r="X37" s="14">
        <f t="shared" si="6"/>
        <v>17.79476773</v>
      </c>
      <c r="Y37" s="14">
        <f t="shared" si="7"/>
        <v>0.01331773106</v>
      </c>
    </row>
    <row r="38">
      <c r="A38" s="13">
        <v>11.70524</v>
      </c>
      <c r="B38" s="13">
        <v>11.98716</v>
      </c>
      <c r="C38" s="13">
        <v>16.14141</v>
      </c>
      <c r="D38" s="14">
        <f t="shared" si="1"/>
        <v>16.1414</v>
      </c>
      <c r="H38" s="14">
        <f t="shared" si="2"/>
        <v>18.88687395</v>
      </c>
      <c r="L38" s="14">
        <f t="shared" si="3"/>
        <v>8.308989538</v>
      </c>
      <c r="P38" s="14">
        <f t="shared" si="4"/>
        <v>-2.734198637</v>
      </c>
      <c r="T38" s="14">
        <f t="shared" si="5"/>
        <v>-6.912397114</v>
      </c>
      <c r="X38" s="14">
        <f t="shared" si="6"/>
        <v>16.12621648</v>
      </c>
      <c r="Y38" s="14">
        <f t="shared" si="7"/>
        <v>0.01519352347</v>
      </c>
    </row>
    <row r="39">
      <c r="A39" s="13">
        <v>10.65052</v>
      </c>
      <c r="B39" s="13">
        <v>10.05522</v>
      </c>
      <c r="C39" s="13">
        <v>16.84111</v>
      </c>
      <c r="D39" s="14">
        <f t="shared" si="1"/>
        <v>16.84112</v>
      </c>
      <c r="H39" s="14">
        <f t="shared" si="2"/>
        <v>16.21231055</v>
      </c>
      <c r="L39" s="14">
        <f t="shared" si="3"/>
        <v>7.961280962</v>
      </c>
      <c r="P39" s="14">
        <f t="shared" si="4"/>
        <v>-2.581052961</v>
      </c>
      <c r="T39" s="14">
        <f t="shared" si="5"/>
        <v>-7.287803806</v>
      </c>
      <c r="X39" s="14">
        <f t="shared" si="6"/>
        <v>16.8171319</v>
      </c>
      <c r="Y39" s="14">
        <f t="shared" si="7"/>
        <v>0.02397809991</v>
      </c>
    </row>
    <row r="40">
      <c r="A40" s="13">
        <v>19.48886</v>
      </c>
      <c r="B40" s="13">
        <v>18.15461</v>
      </c>
      <c r="C40" s="13">
        <v>27.15734</v>
      </c>
      <c r="D40" s="14">
        <f t="shared" si="1"/>
        <v>27.15736</v>
      </c>
      <c r="H40" s="14">
        <f t="shared" si="2"/>
        <v>29.91026538</v>
      </c>
      <c r="L40" s="14">
        <f t="shared" si="3"/>
        <v>14.01383288</v>
      </c>
      <c r="P40" s="14">
        <f t="shared" si="4"/>
        <v>-4.229829405</v>
      </c>
      <c r="T40" s="14">
        <f t="shared" si="5"/>
        <v>-11.88957049</v>
      </c>
      <c r="X40" s="14">
        <f t="shared" si="6"/>
        <v>27.17870779</v>
      </c>
      <c r="Y40" s="14">
        <f t="shared" si="7"/>
        <v>0.02136779272</v>
      </c>
    </row>
    <row r="41">
      <c r="A41" s="13">
        <v>19.65632</v>
      </c>
      <c r="B41" s="13">
        <v>17.06857</v>
      </c>
      <c r="C41" s="13">
        <v>29.83181</v>
      </c>
      <c r="D41" s="14">
        <f t="shared" si="1"/>
        <v>29.83182</v>
      </c>
      <c r="H41" s="14">
        <f t="shared" si="2"/>
        <v>28.8346227</v>
      </c>
      <c r="L41" s="14">
        <f t="shared" si="3"/>
        <v>14.60942896</v>
      </c>
      <c r="P41" s="14">
        <f t="shared" si="4"/>
        <v>-4.317061079</v>
      </c>
      <c r="T41" s="14">
        <f t="shared" si="5"/>
        <v>-13.16381689</v>
      </c>
      <c r="X41" s="14">
        <f t="shared" si="6"/>
        <v>29.84966859</v>
      </c>
      <c r="Y41" s="14">
        <f t="shared" si="7"/>
        <v>0.01785859003</v>
      </c>
    </row>
    <row r="42">
      <c r="A42" s="13">
        <v>18.08397</v>
      </c>
      <c r="B42" s="13">
        <v>17.29007</v>
      </c>
      <c r="C42" s="13">
        <v>24.67178</v>
      </c>
      <c r="D42" s="14">
        <f t="shared" si="1"/>
        <v>24.67177</v>
      </c>
      <c r="H42" s="14">
        <f t="shared" si="2"/>
        <v>28.18845433</v>
      </c>
      <c r="L42" s="14">
        <f t="shared" si="3"/>
        <v>12.88767601</v>
      </c>
      <c r="P42" s="14">
        <f t="shared" si="4"/>
        <v>-3.948646307</v>
      </c>
      <c r="T42" s="14">
        <f t="shared" si="5"/>
        <v>-10.75310234</v>
      </c>
      <c r="X42" s="14">
        <f t="shared" si="6"/>
        <v>24.68739839</v>
      </c>
      <c r="Y42" s="14">
        <f t="shared" si="7"/>
        <v>0.01561838814</v>
      </c>
    </row>
    <row r="43">
      <c r="A43" s="13">
        <v>13.04614</v>
      </c>
      <c r="B43" s="13">
        <v>17.7127</v>
      </c>
      <c r="C43" s="13">
        <v>8.713006</v>
      </c>
      <c r="D43" s="14">
        <f t="shared" si="1"/>
        <v>8.71302</v>
      </c>
      <c r="H43" s="14">
        <f t="shared" si="2"/>
        <v>25.80890502</v>
      </c>
      <c r="L43" s="14">
        <f t="shared" si="3"/>
        <v>7.482534171</v>
      </c>
      <c r="P43" s="14">
        <f t="shared" si="4"/>
        <v>-2.781207961</v>
      </c>
      <c r="T43" s="14">
        <f t="shared" si="5"/>
        <v>-3.304054949</v>
      </c>
      <c r="X43" s="14">
        <f t="shared" si="6"/>
        <v>8.720525509</v>
      </c>
      <c r="Y43" s="14">
        <f t="shared" si="7"/>
        <v>0.007519509291</v>
      </c>
    </row>
    <row r="44">
      <c r="A44" s="13">
        <v>10.97672</v>
      </c>
      <c r="B44" s="13">
        <v>10.74045</v>
      </c>
      <c r="C44" s="13">
        <v>16.44927</v>
      </c>
      <c r="D44" s="14">
        <f t="shared" si="1"/>
        <v>16.44926</v>
      </c>
      <c r="H44" s="14">
        <f t="shared" si="2"/>
        <v>17.13398817</v>
      </c>
      <c r="L44" s="14">
        <f t="shared" si="3"/>
        <v>8.034781626</v>
      </c>
      <c r="P44" s="14">
        <f t="shared" si="4"/>
        <v>-2.624454402</v>
      </c>
      <c r="T44" s="14">
        <f t="shared" si="5"/>
        <v>-7.087684469</v>
      </c>
      <c r="X44" s="14">
        <f t="shared" si="6"/>
        <v>16.4283034</v>
      </c>
      <c r="Y44" s="14">
        <f t="shared" si="7"/>
        <v>0.02096659838</v>
      </c>
    </row>
    <row r="45">
      <c r="A45" s="13">
        <v>16.84233</v>
      </c>
      <c r="B45" s="13">
        <v>13.58466</v>
      </c>
      <c r="C45" s="13">
        <v>28.35768</v>
      </c>
      <c r="D45" s="14">
        <f t="shared" si="1"/>
        <v>28.35767</v>
      </c>
      <c r="H45" s="14">
        <f t="shared" si="2"/>
        <v>23.49834383</v>
      </c>
      <c r="L45" s="14">
        <f t="shared" si="3"/>
        <v>13.03359904</v>
      </c>
      <c r="P45" s="14">
        <f t="shared" si="4"/>
        <v>-3.833006763</v>
      </c>
      <c r="T45" s="14">
        <f t="shared" si="5"/>
        <v>-12.56557815</v>
      </c>
      <c r="X45" s="14">
        <f t="shared" si="6"/>
        <v>28.35790162</v>
      </c>
      <c r="Y45" s="14">
        <f t="shared" si="7"/>
        <v>0.0002216231072</v>
      </c>
    </row>
    <row r="46">
      <c r="A46" s="13">
        <v>14.40152</v>
      </c>
      <c r="B46" s="13">
        <v>11.15869</v>
      </c>
      <c r="C46" s="13">
        <v>25.88719</v>
      </c>
      <c r="D46" s="14">
        <f t="shared" si="1"/>
        <v>25.88718</v>
      </c>
      <c r="H46" s="14">
        <f t="shared" si="2"/>
        <v>19.51165838</v>
      </c>
      <c r="L46" s="14">
        <f t="shared" si="3"/>
        <v>11.43553668</v>
      </c>
      <c r="P46" s="14">
        <f t="shared" si="4"/>
        <v>-3.386226176</v>
      </c>
      <c r="T46" s="14">
        <f t="shared" si="5"/>
        <v>-11.47597039</v>
      </c>
      <c r="X46" s="14">
        <f t="shared" si="6"/>
        <v>25.87422624</v>
      </c>
      <c r="Y46" s="14">
        <f t="shared" si="7"/>
        <v>0.01296375593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5"/>
  </cols>
  <sheetData>
    <row r="1">
      <c r="A1" s="16" t="s">
        <v>13</v>
      </c>
      <c r="B1" s="16" t="s">
        <v>14</v>
      </c>
      <c r="C1" s="16" t="s">
        <v>19</v>
      </c>
      <c r="E1" s="17" t="s">
        <v>20</v>
      </c>
    </row>
    <row r="2">
      <c r="A2" s="18">
        <v>-2.059372</v>
      </c>
      <c r="B2" s="18">
        <v>5.0</v>
      </c>
      <c r="C2" s="18">
        <v>4.57630579</v>
      </c>
    </row>
    <row r="3">
      <c r="A3" s="18">
        <v>-2.059372</v>
      </c>
      <c r="B3" s="18">
        <v>4.0</v>
      </c>
      <c r="C3" s="18">
        <v>3.57630579</v>
      </c>
    </row>
    <row r="4">
      <c r="A4" s="18">
        <v>-2.059372</v>
      </c>
      <c r="B4" s="18">
        <v>3.0</v>
      </c>
      <c r="C4" s="18">
        <v>2.57630579</v>
      </c>
    </row>
    <row r="5">
      <c r="A5" s="18">
        <v>-2.059372</v>
      </c>
      <c r="B5" s="18">
        <v>2.0</v>
      </c>
      <c r="C5" s="18">
        <v>1.57630579</v>
      </c>
    </row>
    <row r="6">
      <c r="A6" s="18">
        <v>-2.059372</v>
      </c>
      <c r="B6" s="18">
        <v>1.0</v>
      </c>
      <c r="C6" s="18">
        <v>0.576305790000004</v>
      </c>
    </row>
    <row r="7">
      <c r="A7" s="18">
        <v>-2.059372</v>
      </c>
      <c r="B7" s="18">
        <v>0.0</v>
      </c>
      <c r="C7" s="18">
        <v>0.423694209999994</v>
      </c>
    </row>
    <row r="8">
      <c r="A8" s="18">
        <v>-2.059372</v>
      </c>
      <c r="B8" s="18">
        <v>0.5</v>
      </c>
      <c r="C8" s="18">
        <v>0.07630579049</v>
      </c>
    </row>
    <row r="9">
      <c r="A9" s="18">
        <v>-2.059372</v>
      </c>
      <c r="B9" s="18">
        <v>0.42</v>
      </c>
      <c r="C9" s="18">
        <v>0.01168142444</v>
      </c>
    </row>
    <row r="10">
      <c r="A10" s="18">
        <v>-2.059372</v>
      </c>
      <c r="B10" s="18">
        <v>-1.0</v>
      </c>
      <c r="C10" s="18">
        <v>1.42369421</v>
      </c>
    </row>
    <row r="11">
      <c r="A11" s="18">
        <v>-2.059372</v>
      </c>
      <c r="B11" s="18">
        <v>-2.0</v>
      </c>
      <c r="C11" s="18">
        <v>2.42369421</v>
      </c>
    </row>
    <row r="12">
      <c r="A12" s="18">
        <v>-2.059372</v>
      </c>
      <c r="B12" s="18">
        <v>-3.0</v>
      </c>
      <c r="C12" s="18">
        <f t="shared" ref="C12:C14" si="1">C11+1</f>
        <v>3.42369421</v>
      </c>
    </row>
    <row r="13">
      <c r="A13" s="18">
        <v>-2.059372</v>
      </c>
      <c r="B13" s="18">
        <v>-4.0</v>
      </c>
      <c r="C13" s="18">
        <f t="shared" si="1"/>
        <v>4.42369421</v>
      </c>
    </row>
    <row r="14">
      <c r="A14" s="18">
        <v>-2.059372</v>
      </c>
      <c r="B14" s="18">
        <v>-5.0</v>
      </c>
      <c r="C14" s="18">
        <f t="shared" si="1"/>
        <v>5.42369421</v>
      </c>
    </row>
    <row r="15">
      <c r="A15" s="18">
        <v>4.0</v>
      </c>
      <c r="B15" s="18">
        <v>0.42</v>
      </c>
      <c r="C15" s="18">
        <v>51.53236771</v>
      </c>
    </row>
    <row r="16">
      <c r="A16" s="18">
        <v>3.0</v>
      </c>
      <c r="B16" s="18">
        <v>0.42</v>
      </c>
      <c r="C16" s="18">
        <v>43.02850242</v>
      </c>
    </row>
    <row r="17">
      <c r="A17" s="18">
        <v>2.0</v>
      </c>
      <c r="B17" s="18">
        <v>0.42</v>
      </c>
      <c r="C17" s="18">
        <v>34.52463713</v>
      </c>
    </row>
    <row r="18">
      <c r="A18" s="18">
        <v>1.0</v>
      </c>
      <c r="B18" s="18">
        <v>0.42</v>
      </c>
      <c r="C18" s="18">
        <v>26.02077184</v>
      </c>
    </row>
    <row r="19">
      <c r="A19" s="18">
        <v>0.0</v>
      </c>
      <c r="B19" s="18">
        <v>0.42</v>
      </c>
      <c r="C19" s="18">
        <v>17.51690655</v>
      </c>
    </row>
    <row r="20">
      <c r="A20" s="18">
        <v>-1.0</v>
      </c>
      <c r="B20" s="18">
        <v>0.42</v>
      </c>
      <c r="C20" s="18">
        <v>9.013041255</v>
      </c>
    </row>
    <row r="21">
      <c r="A21" s="18">
        <v>-2.0</v>
      </c>
      <c r="B21" s="18">
        <v>0.42</v>
      </c>
      <c r="C21" s="18">
        <v>0.5091759636</v>
      </c>
    </row>
    <row r="22">
      <c r="A22" s="18">
        <v>-3.0</v>
      </c>
      <c r="B22" s="18">
        <v>0.42</v>
      </c>
      <c r="C22" s="18">
        <v>7.994689328</v>
      </c>
    </row>
  </sheetData>
  <hyperlinks>
    <hyperlink r:id="rId1" location="scrollTo=DueUGwPNjAhN" ref="E1"/>
  </hyperlinks>
  <drawing r:id="rId2"/>
</worksheet>
</file>