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b6813da77a1ab85/Desktop/Stevens Institute of Tech/FE 535/Exam/"/>
    </mc:Choice>
  </mc:AlternateContent>
  <xr:revisionPtr revIDLastSave="2" documentId="8_{593981D4-53F9-456E-8DD9-350024CC294B}" xr6:coauthVersionLast="47" xr6:coauthVersionMax="47" xr10:uidLastSave="{1848B93C-9D3F-4F3D-9EAD-E09F32C6986D}"/>
  <bookViews>
    <workbookView xWindow="-108" yWindow="-108" windowWidth="23256" windowHeight="12456" tabRatio="500" activeTab="1" xr2:uid="{00000000-000D-0000-FFFF-FFFF00000000}"/>
  </bookViews>
  <sheets>
    <sheet name="Real_Data" sheetId="1" r:id="rId1"/>
    <sheet name="Innovations" sheetId="2" r:id="rId2"/>
  </sheets>
  <definedNames>
    <definedName name="_xlnm._FilterDatabase" localSheetId="1" hidden="1">Innovations!$A$1:$K$1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9" i="2" l="1"/>
  <c r="J10" i="2"/>
  <c r="J6" i="2"/>
  <c r="G121" i="2"/>
  <c r="G122" i="2"/>
  <c r="G218" i="2"/>
  <c r="G377" i="2"/>
  <c r="G473" i="2"/>
  <c r="G474" i="2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G37" i="2" s="1"/>
  <c r="D38" i="2"/>
  <c r="G38" i="2" s="1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G96" i="2" s="1"/>
  <c r="D97" i="2"/>
  <c r="G97" i="2" s="1"/>
  <c r="D98" i="2"/>
  <c r="G98" i="2" s="1"/>
  <c r="D99" i="2"/>
  <c r="G99" i="2" s="1"/>
  <c r="D100" i="2"/>
  <c r="G100" i="2" s="1"/>
  <c r="D101" i="2"/>
  <c r="G101" i="2" s="1"/>
  <c r="D102" i="2"/>
  <c r="G102" i="2" s="1"/>
  <c r="D103" i="2"/>
  <c r="G103" i="2" s="1"/>
  <c r="D104" i="2"/>
  <c r="G104" i="2" s="1"/>
  <c r="D105" i="2"/>
  <c r="G105" i="2" s="1"/>
  <c r="D106" i="2"/>
  <c r="G106" i="2" s="1"/>
  <c r="D107" i="2"/>
  <c r="G107" i="2" s="1"/>
  <c r="D108" i="2"/>
  <c r="G108" i="2" s="1"/>
  <c r="D109" i="2"/>
  <c r="G109" i="2" s="1"/>
  <c r="D110" i="2"/>
  <c r="G110" i="2" s="1"/>
  <c r="D111" i="2"/>
  <c r="G111" i="2" s="1"/>
  <c r="D112" i="2"/>
  <c r="G112" i="2" s="1"/>
  <c r="D113" i="2"/>
  <c r="G113" i="2" s="1"/>
  <c r="D114" i="2"/>
  <c r="G114" i="2" s="1"/>
  <c r="D115" i="2"/>
  <c r="G115" i="2" s="1"/>
  <c r="D116" i="2"/>
  <c r="G116" i="2" s="1"/>
  <c r="D117" i="2"/>
  <c r="G117" i="2" s="1"/>
  <c r="D118" i="2"/>
  <c r="G118" i="2" s="1"/>
  <c r="D119" i="2"/>
  <c r="G119" i="2" s="1"/>
  <c r="D120" i="2"/>
  <c r="G120" i="2" s="1"/>
  <c r="D121" i="2"/>
  <c r="D122" i="2"/>
  <c r="D123" i="2"/>
  <c r="G123" i="2" s="1"/>
  <c r="D124" i="2"/>
  <c r="G124" i="2" s="1"/>
  <c r="D125" i="2"/>
  <c r="G125" i="2" s="1"/>
  <c r="D126" i="2"/>
  <c r="G126" i="2" s="1"/>
  <c r="D127" i="2"/>
  <c r="G127" i="2" s="1"/>
  <c r="D128" i="2"/>
  <c r="G128" i="2" s="1"/>
  <c r="D129" i="2"/>
  <c r="G129" i="2" s="1"/>
  <c r="D130" i="2"/>
  <c r="G130" i="2" s="1"/>
  <c r="D131" i="2"/>
  <c r="G131" i="2" s="1"/>
  <c r="D132" i="2"/>
  <c r="G132" i="2" s="1"/>
  <c r="D133" i="2"/>
  <c r="G133" i="2" s="1"/>
  <c r="D134" i="2"/>
  <c r="G134" i="2" s="1"/>
  <c r="D135" i="2"/>
  <c r="G135" i="2" s="1"/>
  <c r="D136" i="2"/>
  <c r="G136" i="2" s="1"/>
  <c r="D137" i="2"/>
  <c r="G137" i="2" s="1"/>
  <c r="D138" i="2"/>
  <c r="G138" i="2" s="1"/>
  <c r="D139" i="2"/>
  <c r="G139" i="2" s="1"/>
  <c r="D140" i="2"/>
  <c r="G140" i="2" s="1"/>
  <c r="D141" i="2"/>
  <c r="G141" i="2" s="1"/>
  <c r="D142" i="2"/>
  <c r="G142" i="2" s="1"/>
  <c r="D143" i="2"/>
  <c r="G143" i="2" s="1"/>
  <c r="D144" i="2"/>
  <c r="G144" i="2" s="1"/>
  <c r="D145" i="2"/>
  <c r="G145" i="2" s="1"/>
  <c r="D146" i="2"/>
  <c r="G146" i="2" s="1"/>
  <c r="D147" i="2"/>
  <c r="G147" i="2" s="1"/>
  <c r="D148" i="2"/>
  <c r="G148" i="2" s="1"/>
  <c r="D149" i="2"/>
  <c r="G149" i="2" s="1"/>
  <c r="D150" i="2"/>
  <c r="G150" i="2" s="1"/>
  <c r="D151" i="2"/>
  <c r="G151" i="2" s="1"/>
  <c r="D152" i="2"/>
  <c r="G152" i="2" s="1"/>
  <c r="D153" i="2"/>
  <c r="G153" i="2" s="1"/>
  <c r="D154" i="2"/>
  <c r="G154" i="2" s="1"/>
  <c r="D155" i="2"/>
  <c r="G155" i="2" s="1"/>
  <c r="D156" i="2"/>
  <c r="G156" i="2" s="1"/>
  <c r="D157" i="2"/>
  <c r="G157" i="2" s="1"/>
  <c r="D158" i="2"/>
  <c r="G158" i="2" s="1"/>
  <c r="D159" i="2"/>
  <c r="G159" i="2" s="1"/>
  <c r="D160" i="2"/>
  <c r="G160" i="2" s="1"/>
  <c r="D161" i="2"/>
  <c r="G161" i="2" s="1"/>
  <c r="D162" i="2"/>
  <c r="G162" i="2" s="1"/>
  <c r="D163" i="2"/>
  <c r="G163" i="2" s="1"/>
  <c r="D164" i="2"/>
  <c r="G164" i="2" s="1"/>
  <c r="D165" i="2"/>
  <c r="G165" i="2" s="1"/>
  <c r="D166" i="2"/>
  <c r="G166" i="2" s="1"/>
  <c r="D167" i="2"/>
  <c r="G167" i="2" s="1"/>
  <c r="D168" i="2"/>
  <c r="G168" i="2" s="1"/>
  <c r="D169" i="2"/>
  <c r="G169" i="2" s="1"/>
  <c r="D170" i="2"/>
  <c r="G170" i="2" s="1"/>
  <c r="D171" i="2"/>
  <c r="G171" i="2" s="1"/>
  <c r="D172" i="2"/>
  <c r="G172" i="2" s="1"/>
  <c r="D173" i="2"/>
  <c r="G173" i="2" s="1"/>
  <c r="D174" i="2"/>
  <c r="G174" i="2" s="1"/>
  <c r="D175" i="2"/>
  <c r="G175" i="2" s="1"/>
  <c r="D176" i="2"/>
  <c r="G176" i="2" s="1"/>
  <c r="D177" i="2"/>
  <c r="G177" i="2" s="1"/>
  <c r="D178" i="2"/>
  <c r="G178" i="2" s="1"/>
  <c r="D179" i="2"/>
  <c r="G179" i="2" s="1"/>
  <c r="D180" i="2"/>
  <c r="G180" i="2" s="1"/>
  <c r="D181" i="2"/>
  <c r="G181" i="2" s="1"/>
  <c r="D182" i="2"/>
  <c r="G182" i="2" s="1"/>
  <c r="D183" i="2"/>
  <c r="G183" i="2" s="1"/>
  <c r="D184" i="2"/>
  <c r="G184" i="2" s="1"/>
  <c r="D185" i="2"/>
  <c r="G185" i="2" s="1"/>
  <c r="D186" i="2"/>
  <c r="G186" i="2" s="1"/>
  <c r="D187" i="2"/>
  <c r="G187" i="2" s="1"/>
  <c r="D188" i="2"/>
  <c r="G188" i="2" s="1"/>
  <c r="D189" i="2"/>
  <c r="G189" i="2" s="1"/>
  <c r="D190" i="2"/>
  <c r="G190" i="2" s="1"/>
  <c r="D191" i="2"/>
  <c r="G191" i="2" s="1"/>
  <c r="D192" i="2"/>
  <c r="G192" i="2" s="1"/>
  <c r="D193" i="2"/>
  <c r="G193" i="2" s="1"/>
  <c r="D194" i="2"/>
  <c r="G194" i="2" s="1"/>
  <c r="D195" i="2"/>
  <c r="G195" i="2" s="1"/>
  <c r="D196" i="2"/>
  <c r="G196" i="2" s="1"/>
  <c r="D197" i="2"/>
  <c r="G197" i="2" s="1"/>
  <c r="D198" i="2"/>
  <c r="G198" i="2" s="1"/>
  <c r="D199" i="2"/>
  <c r="G199" i="2" s="1"/>
  <c r="D200" i="2"/>
  <c r="G200" i="2" s="1"/>
  <c r="D201" i="2"/>
  <c r="G201" i="2" s="1"/>
  <c r="D202" i="2"/>
  <c r="G202" i="2" s="1"/>
  <c r="D203" i="2"/>
  <c r="G203" i="2" s="1"/>
  <c r="D204" i="2"/>
  <c r="G204" i="2" s="1"/>
  <c r="D205" i="2"/>
  <c r="G205" i="2" s="1"/>
  <c r="D206" i="2"/>
  <c r="G206" i="2" s="1"/>
  <c r="D207" i="2"/>
  <c r="G207" i="2" s="1"/>
  <c r="D208" i="2"/>
  <c r="G208" i="2" s="1"/>
  <c r="D209" i="2"/>
  <c r="G209" i="2" s="1"/>
  <c r="D210" i="2"/>
  <c r="G210" i="2" s="1"/>
  <c r="D211" i="2"/>
  <c r="G211" i="2" s="1"/>
  <c r="D212" i="2"/>
  <c r="G212" i="2" s="1"/>
  <c r="D213" i="2"/>
  <c r="G213" i="2" s="1"/>
  <c r="D214" i="2"/>
  <c r="G214" i="2" s="1"/>
  <c r="D215" i="2"/>
  <c r="G215" i="2" s="1"/>
  <c r="D216" i="2"/>
  <c r="G216" i="2" s="1"/>
  <c r="D217" i="2"/>
  <c r="G217" i="2" s="1"/>
  <c r="D218" i="2"/>
  <c r="D219" i="2"/>
  <c r="G219" i="2" s="1"/>
  <c r="D220" i="2"/>
  <c r="G220" i="2" s="1"/>
  <c r="D221" i="2"/>
  <c r="G221" i="2" s="1"/>
  <c r="D222" i="2"/>
  <c r="G222" i="2" s="1"/>
  <c r="D223" i="2"/>
  <c r="G223" i="2" s="1"/>
  <c r="D224" i="2"/>
  <c r="G224" i="2" s="1"/>
  <c r="D225" i="2"/>
  <c r="G225" i="2" s="1"/>
  <c r="D226" i="2"/>
  <c r="G226" i="2" s="1"/>
  <c r="D227" i="2"/>
  <c r="G227" i="2" s="1"/>
  <c r="D228" i="2"/>
  <c r="G228" i="2" s="1"/>
  <c r="D229" i="2"/>
  <c r="G229" i="2" s="1"/>
  <c r="D230" i="2"/>
  <c r="G230" i="2" s="1"/>
  <c r="D231" i="2"/>
  <c r="G231" i="2" s="1"/>
  <c r="D232" i="2"/>
  <c r="G232" i="2" s="1"/>
  <c r="D233" i="2"/>
  <c r="G233" i="2" s="1"/>
  <c r="D234" i="2"/>
  <c r="G234" i="2" s="1"/>
  <c r="D235" i="2"/>
  <c r="G235" i="2" s="1"/>
  <c r="D236" i="2"/>
  <c r="G236" i="2" s="1"/>
  <c r="D237" i="2"/>
  <c r="G237" i="2" s="1"/>
  <c r="D238" i="2"/>
  <c r="G238" i="2" s="1"/>
  <c r="D239" i="2"/>
  <c r="G239" i="2" s="1"/>
  <c r="D240" i="2"/>
  <c r="G240" i="2" s="1"/>
  <c r="D241" i="2"/>
  <c r="G241" i="2" s="1"/>
  <c r="D242" i="2"/>
  <c r="G242" i="2" s="1"/>
  <c r="D243" i="2"/>
  <c r="G243" i="2" s="1"/>
  <c r="D244" i="2"/>
  <c r="G244" i="2" s="1"/>
  <c r="D245" i="2"/>
  <c r="G245" i="2" s="1"/>
  <c r="D246" i="2"/>
  <c r="G246" i="2" s="1"/>
  <c r="D247" i="2"/>
  <c r="G247" i="2" s="1"/>
  <c r="D248" i="2"/>
  <c r="G248" i="2" s="1"/>
  <c r="D249" i="2"/>
  <c r="G249" i="2" s="1"/>
  <c r="D250" i="2"/>
  <c r="G250" i="2" s="1"/>
  <c r="D251" i="2"/>
  <c r="G251" i="2" s="1"/>
  <c r="D252" i="2"/>
  <c r="G252" i="2" s="1"/>
  <c r="D253" i="2"/>
  <c r="G253" i="2" s="1"/>
  <c r="D254" i="2"/>
  <c r="G254" i="2" s="1"/>
  <c r="D255" i="2"/>
  <c r="G255" i="2" s="1"/>
  <c r="D256" i="2"/>
  <c r="G256" i="2" s="1"/>
  <c r="D257" i="2"/>
  <c r="G257" i="2" s="1"/>
  <c r="D258" i="2"/>
  <c r="G258" i="2" s="1"/>
  <c r="D259" i="2"/>
  <c r="G259" i="2" s="1"/>
  <c r="D260" i="2"/>
  <c r="G260" i="2" s="1"/>
  <c r="D261" i="2"/>
  <c r="G261" i="2" s="1"/>
  <c r="D262" i="2"/>
  <c r="G262" i="2" s="1"/>
  <c r="D263" i="2"/>
  <c r="G263" i="2" s="1"/>
  <c r="D264" i="2"/>
  <c r="G264" i="2" s="1"/>
  <c r="D265" i="2"/>
  <c r="G265" i="2" s="1"/>
  <c r="D266" i="2"/>
  <c r="G266" i="2" s="1"/>
  <c r="D267" i="2"/>
  <c r="G267" i="2" s="1"/>
  <c r="D268" i="2"/>
  <c r="G268" i="2" s="1"/>
  <c r="D269" i="2"/>
  <c r="G269" i="2" s="1"/>
  <c r="D270" i="2"/>
  <c r="G270" i="2" s="1"/>
  <c r="D271" i="2"/>
  <c r="G271" i="2" s="1"/>
  <c r="D272" i="2"/>
  <c r="G272" i="2" s="1"/>
  <c r="D273" i="2"/>
  <c r="G273" i="2" s="1"/>
  <c r="D274" i="2"/>
  <c r="G274" i="2" s="1"/>
  <c r="D275" i="2"/>
  <c r="G275" i="2" s="1"/>
  <c r="D276" i="2"/>
  <c r="G276" i="2" s="1"/>
  <c r="D277" i="2"/>
  <c r="G277" i="2" s="1"/>
  <c r="D278" i="2"/>
  <c r="G278" i="2" s="1"/>
  <c r="D279" i="2"/>
  <c r="G279" i="2" s="1"/>
  <c r="D280" i="2"/>
  <c r="G280" i="2" s="1"/>
  <c r="D281" i="2"/>
  <c r="G281" i="2" s="1"/>
  <c r="D282" i="2"/>
  <c r="G282" i="2" s="1"/>
  <c r="D283" i="2"/>
  <c r="G283" i="2" s="1"/>
  <c r="D284" i="2"/>
  <c r="G284" i="2" s="1"/>
  <c r="D285" i="2"/>
  <c r="G285" i="2" s="1"/>
  <c r="D286" i="2"/>
  <c r="G286" i="2" s="1"/>
  <c r="D287" i="2"/>
  <c r="G287" i="2" s="1"/>
  <c r="D288" i="2"/>
  <c r="G288" i="2" s="1"/>
  <c r="D289" i="2"/>
  <c r="G289" i="2" s="1"/>
  <c r="D290" i="2"/>
  <c r="G290" i="2" s="1"/>
  <c r="D291" i="2"/>
  <c r="G291" i="2" s="1"/>
  <c r="D292" i="2"/>
  <c r="G292" i="2" s="1"/>
  <c r="D293" i="2"/>
  <c r="G293" i="2" s="1"/>
  <c r="D294" i="2"/>
  <c r="G294" i="2" s="1"/>
  <c r="D295" i="2"/>
  <c r="G295" i="2" s="1"/>
  <c r="D296" i="2"/>
  <c r="G296" i="2" s="1"/>
  <c r="D297" i="2"/>
  <c r="G297" i="2" s="1"/>
  <c r="D298" i="2"/>
  <c r="G298" i="2" s="1"/>
  <c r="D299" i="2"/>
  <c r="G299" i="2" s="1"/>
  <c r="D300" i="2"/>
  <c r="G300" i="2" s="1"/>
  <c r="D301" i="2"/>
  <c r="G301" i="2" s="1"/>
  <c r="D302" i="2"/>
  <c r="G302" i="2" s="1"/>
  <c r="D303" i="2"/>
  <c r="G303" i="2" s="1"/>
  <c r="D304" i="2"/>
  <c r="G304" i="2" s="1"/>
  <c r="D305" i="2"/>
  <c r="G305" i="2" s="1"/>
  <c r="D306" i="2"/>
  <c r="G306" i="2" s="1"/>
  <c r="D307" i="2"/>
  <c r="G307" i="2" s="1"/>
  <c r="D308" i="2"/>
  <c r="G308" i="2" s="1"/>
  <c r="D309" i="2"/>
  <c r="G309" i="2" s="1"/>
  <c r="D310" i="2"/>
  <c r="G310" i="2" s="1"/>
  <c r="D311" i="2"/>
  <c r="G311" i="2" s="1"/>
  <c r="D312" i="2"/>
  <c r="G312" i="2" s="1"/>
  <c r="D313" i="2"/>
  <c r="G313" i="2" s="1"/>
  <c r="D314" i="2"/>
  <c r="G314" i="2" s="1"/>
  <c r="D315" i="2"/>
  <c r="G315" i="2" s="1"/>
  <c r="D316" i="2"/>
  <c r="G316" i="2" s="1"/>
  <c r="D317" i="2"/>
  <c r="G317" i="2" s="1"/>
  <c r="D318" i="2"/>
  <c r="G318" i="2" s="1"/>
  <c r="D319" i="2"/>
  <c r="G319" i="2" s="1"/>
  <c r="D320" i="2"/>
  <c r="G320" i="2" s="1"/>
  <c r="D321" i="2"/>
  <c r="G321" i="2" s="1"/>
  <c r="D322" i="2"/>
  <c r="G322" i="2" s="1"/>
  <c r="D323" i="2"/>
  <c r="G323" i="2" s="1"/>
  <c r="D324" i="2"/>
  <c r="G324" i="2" s="1"/>
  <c r="D325" i="2"/>
  <c r="G325" i="2" s="1"/>
  <c r="D326" i="2"/>
  <c r="G326" i="2" s="1"/>
  <c r="D327" i="2"/>
  <c r="G327" i="2" s="1"/>
  <c r="D328" i="2"/>
  <c r="G328" i="2" s="1"/>
  <c r="D329" i="2"/>
  <c r="G329" i="2" s="1"/>
  <c r="D330" i="2"/>
  <c r="G330" i="2" s="1"/>
  <c r="D331" i="2"/>
  <c r="G331" i="2" s="1"/>
  <c r="D332" i="2"/>
  <c r="G332" i="2" s="1"/>
  <c r="D333" i="2"/>
  <c r="G333" i="2" s="1"/>
  <c r="D334" i="2"/>
  <c r="G334" i="2" s="1"/>
  <c r="D335" i="2"/>
  <c r="G335" i="2" s="1"/>
  <c r="D336" i="2"/>
  <c r="G336" i="2" s="1"/>
  <c r="D337" i="2"/>
  <c r="G337" i="2" s="1"/>
  <c r="D338" i="2"/>
  <c r="G338" i="2" s="1"/>
  <c r="D339" i="2"/>
  <c r="G339" i="2" s="1"/>
  <c r="D340" i="2"/>
  <c r="G340" i="2" s="1"/>
  <c r="D341" i="2"/>
  <c r="G341" i="2" s="1"/>
  <c r="D342" i="2"/>
  <c r="G342" i="2" s="1"/>
  <c r="D343" i="2"/>
  <c r="G343" i="2" s="1"/>
  <c r="D344" i="2"/>
  <c r="G344" i="2" s="1"/>
  <c r="D345" i="2"/>
  <c r="G345" i="2" s="1"/>
  <c r="D346" i="2"/>
  <c r="G346" i="2" s="1"/>
  <c r="D347" i="2"/>
  <c r="G347" i="2" s="1"/>
  <c r="D348" i="2"/>
  <c r="G348" i="2" s="1"/>
  <c r="D349" i="2"/>
  <c r="G349" i="2" s="1"/>
  <c r="D350" i="2"/>
  <c r="G350" i="2" s="1"/>
  <c r="D351" i="2"/>
  <c r="G351" i="2" s="1"/>
  <c r="D352" i="2"/>
  <c r="G352" i="2" s="1"/>
  <c r="D353" i="2"/>
  <c r="G353" i="2" s="1"/>
  <c r="D354" i="2"/>
  <c r="G354" i="2" s="1"/>
  <c r="D355" i="2"/>
  <c r="G355" i="2" s="1"/>
  <c r="D356" i="2"/>
  <c r="G356" i="2" s="1"/>
  <c r="D357" i="2"/>
  <c r="G357" i="2" s="1"/>
  <c r="D358" i="2"/>
  <c r="G358" i="2" s="1"/>
  <c r="D359" i="2"/>
  <c r="G359" i="2" s="1"/>
  <c r="D360" i="2"/>
  <c r="G360" i="2" s="1"/>
  <c r="D361" i="2"/>
  <c r="G361" i="2" s="1"/>
  <c r="D362" i="2"/>
  <c r="G362" i="2" s="1"/>
  <c r="D363" i="2"/>
  <c r="G363" i="2" s="1"/>
  <c r="D364" i="2"/>
  <c r="G364" i="2" s="1"/>
  <c r="D365" i="2"/>
  <c r="G365" i="2" s="1"/>
  <c r="D366" i="2"/>
  <c r="G366" i="2" s="1"/>
  <c r="D367" i="2"/>
  <c r="G367" i="2" s="1"/>
  <c r="D368" i="2"/>
  <c r="G368" i="2" s="1"/>
  <c r="D369" i="2"/>
  <c r="G369" i="2" s="1"/>
  <c r="D370" i="2"/>
  <c r="G370" i="2" s="1"/>
  <c r="D371" i="2"/>
  <c r="G371" i="2" s="1"/>
  <c r="D372" i="2"/>
  <c r="G372" i="2" s="1"/>
  <c r="D373" i="2"/>
  <c r="G373" i="2" s="1"/>
  <c r="D374" i="2"/>
  <c r="G374" i="2" s="1"/>
  <c r="D375" i="2"/>
  <c r="G375" i="2" s="1"/>
  <c r="D376" i="2"/>
  <c r="G376" i="2" s="1"/>
  <c r="D377" i="2"/>
  <c r="D378" i="2"/>
  <c r="G378" i="2" s="1"/>
  <c r="D379" i="2"/>
  <c r="G379" i="2" s="1"/>
  <c r="D380" i="2"/>
  <c r="G380" i="2" s="1"/>
  <c r="D381" i="2"/>
  <c r="G381" i="2" s="1"/>
  <c r="D382" i="2"/>
  <c r="G382" i="2" s="1"/>
  <c r="D383" i="2"/>
  <c r="G383" i="2" s="1"/>
  <c r="D384" i="2"/>
  <c r="G384" i="2" s="1"/>
  <c r="D385" i="2"/>
  <c r="G385" i="2" s="1"/>
  <c r="D386" i="2"/>
  <c r="G386" i="2" s="1"/>
  <c r="D387" i="2"/>
  <c r="G387" i="2" s="1"/>
  <c r="D388" i="2"/>
  <c r="G388" i="2" s="1"/>
  <c r="D389" i="2"/>
  <c r="G389" i="2" s="1"/>
  <c r="D390" i="2"/>
  <c r="G390" i="2" s="1"/>
  <c r="D391" i="2"/>
  <c r="G391" i="2" s="1"/>
  <c r="D392" i="2"/>
  <c r="G392" i="2" s="1"/>
  <c r="D393" i="2"/>
  <c r="G393" i="2" s="1"/>
  <c r="D394" i="2"/>
  <c r="G394" i="2" s="1"/>
  <c r="D395" i="2"/>
  <c r="G395" i="2" s="1"/>
  <c r="D396" i="2"/>
  <c r="G396" i="2" s="1"/>
  <c r="D397" i="2"/>
  <c r="G397" i="2" s="1"/>
  <c r="D398" i="2"/>
  <c r="G398" i="2" s="1"/>
  <c r="D399" i="2"/>
  <c r="G399" i="2" s="1"/>
  <c r="D400" i="2"/>
  <c r="G400" i="2" s="1"/>
  <c r="D401" i="2"/>
  <c r="G401" i="2" s="1"/>
  <c r="D402" i="2"/>
  <c r="G402" i="2" s="1"/>
  <c r="D403" i="2"/>
  <c r="G403" i="2" s="1"/>
  <c r="D404" i="2"/>
  <c r="G404" i="2" s="1"/>
  <c r="D405" i="2"/>
  <c r="G405" i="2" s="1"/>
  <c r="D406" i="2"/>
  <c r="G406" i="2" s="1"/>
  <c r="D407" i="2"/>
  <c r="G407" i="2" s="1"/>
  <c r="D408" i="2"/>
  <c r="G408" i="2" s="1"/>
  <c r="D409" i="2"/>
  <c r="G409" i="2" s="1"/>
  <c r="D410" i="2"/>
  <c r="G410" i="2" s="1"/>
  <c r="D411" i="2"/>
  <c r="G411" i="2" s="1"/>
  <c r="D412" i="2"/>
  <c r="G412" i="2" s="1"/>
  <c r="D413" i="2"/>
  <c r="G413" i="2" s="1"/>
  <c r="D414" i="2"/>
  <c r="G414" i="2" s="1"/>
  <c r="D415" i="2"/>
  <c r="G415" i="2" s="1"/>
  <c r="D416" i="2"/>
  <c r="G416" i="2" s="1"/>
  <c r="D417" i="2"/>
  <c r="G417" i="2" s="1"/>
  <c r="D418" i="2"/>
  <c r="G418" i="2" s="1"/>
  <c r="D419" i="2"/>
  <c r="G419" i="2" s="1"/>
  <c r="D420" i="2"/>
  <c r="G420" i="2" s="1"/>
  <c r="D421" i="2"/>
  <c r="G421" i="2" s="1"/>
  <c r="D422" i="2"/>
  <c r="G422" i="2" s="1"/>
  <c r="D423" i="2"/>
  <c r="G423" i="2" s="1"/>
  <c r="D424" i="2"/>
  <c r="G424" i="2" s="1"/>
  <c r="D425" i="2"/>
  <c r="G425" i="2" s="1"/>
  <c r="D426" i="2"/>
  <c r="G426" i="2" s="1"/>
  <c r="D427" i="2"/>
  <c r="G427" i="2" s="1"/>
  <c r="D428" i="2"/>
  <c r="G428" i="2" s="1"/>
  <c r="D429" i="2"/>
  <c r="G429" i="2" s="1"/>
  <c r="D430" i="2"/>
  <c r="G430" i="2" s="1"/>
  <c r="D431" i="2"/>
  <c r="G431" i="2" s="1"/>
  <c r="D432" i="2"/>
  <c r="G432" i="2" s="1"/>
  <c r="D433" i="2"/>
  <c r="G433" i="2" s="1"/>
  <c r="D434" i="2"/>
  <c r="G434" i="2" s="1"/>
  <c r="D435" i="2"/>
  <c r="G435" i="2" s="1"/>
  <c r="D436" i="2"/>
  <c r="G436" i="2" s="1"/>
  <c r="D437" i="2"/>
  <c r="G437" i="2" s="1"/>
  <c r="D438" i="2"/>
  <c r="G438" i="2" s="1"/>
  <c r="D439" i="2"/>
  <c r="G439" i="2" s="1"/>
  <c r="D440" i="2"/>
  <c r="G440" i="2" s="1"/>
  <c r="D441" i="2"/>
  <c r="G441" i="2" s="1"/>
  <c r="D442" i="2"/>
  <c r="G442" i="2" s="1"/>
  <c r="D443" i="2"/>
  <c r="G443" i="2" s="1"/>
  <c r="D444" i="2"/>
  <c r="G444" i="2" s="1"/>
  <c r="D445" i="2"/>
  <c r="G445" i="2" s="1"/>
  <c r="D446" i="2"/>
  <c r="G446" i="2" s="1"/>
  <c r="D447" i="2"/>
  <c r="G447" i="2" s="1"/>
  <c r="D448" i="2"/>
  <c r="G448" i="2" s="1"/>
  <c r="D449" i="2"/>
  <c r="G449" i="2" s="1"/>
  <c r="D450" i="2"/>
  <c r="G450" i="2" s="1"/>
  <c r="D451" i="2"/>
  <c r="G451" i="2" s="1"/>
  <c r="D452" i="2"/>
  <c r="G452" i="2" s="1"/>
  <c r="D453" i="2"/>
  <c r="G453" i="2" s="1"/>
  <c r="D454" i="2"/>
  <c r="G454" i="2" s="1"/>
  <c r="D455" i="2"/>
  <c r="G455" i="2" s="1"/>
  <c r="D456" i="2"/>
  <c r="G456" i="2" s="1"/>
  <c r="D457" i="2"/>
  <c r="G457" i="2" s="1"/>
  <c r="D458" i="2"/>
  <c r="G458" i="2" s="1"/>
  <c r="D459" i="2"/>
  <c r="G459" i="2" s="1"/>
  <c r="D460" i="2"/>
  <c r="G460" i="2" s="1"/>
  <c r="D461" i="2"/>
  <c r="G461" i="2" s="1"/>
  <c r="D462" i="2"/>
  <c r="G462" i="2" s="1"/>
  <c r="D463" i="2"/>
  <c r="G463" i="2" s="1"/>
  <c r="D464" i="2"/>
  <c r="G464" i="2" s="1"/>
  <c r="D465" i="2"/>
  <c r="G465" i="2" s="1"/>
  <c r="D466" i="2"/>
  <c r="G466" i="2" s="1"/>
  <c r="D467" i="2"/>
  <c r="G467" i="2" s="1"/>
  <c r="D468" i="2"/>
  <c r="G468" i="2" s="1"/>
  <c r="D469" i="2"/>
  <c r="G469" i="2" s="1"/>
  <c r="D470" i="2"/>
  <c r="G470" i="2" s="1"/>
  <c r="D471" i="2"/>
  <c r="G471" i="2" s="1"/>
  <c r="D472" i="2"/>
  <c r="G472" i="2" s="1"/>
  <c r="D473" i="2"/>
  <c r="D474" i="2"/>
  <c r="D475" i="2"/>
  <c r="G475" i="2" s="1"/>
  <c r="D476" i="2"/>
  <c r="G476" i="2" s="1"/>
  <c r="D477" i="2"/>
  <c r="G477" i="2" s="1"/>
  <c r="D478" i="2"/>
  <c r="G478" i="2" s="1"/>
  <c r="D479" i="2"/>
  <c r="G479" i="2" s="1"/>
  <c r="D480" i="2"/>
  <c r="G480" i="2" s="1"/>
  <c r="D481" i="2"/>
  <c r="G481" i="2" s="1"/>
  <c r="D482" i="2"/>
  <c r="G482" i="2" s="1"/>
  <c r="D483" i="2"/>
  <c r="G483" i="2" s="1"/>
  <c r="D484" i="2"/>
  <c r="G484" i="2" s="1"/>
  <c r="D485" i="2"/>
  <c r="G485" i="2" s="1"/>
  <c r="D486" i="2"/>
  <c r="G486" i="2" s="1"/>
  <c r="D487" i="2"/>
  <c r="G487" i="2" s="1"/>
  <c r="D488" i="2"/>
  <c r="G488" i="2" s="1"/>
  <c r="D489" i="2"/>
  <c r="G489" i="2" s="1"/>
  <c r="D490" i="2"/>
  <c r="G490" i="2" s="1"/>
  <c r="D491" i="2"/>
  <c r="G491" i="2" s="1"/>
  <c r="D492" i="2"/>
  <c r="G492" i="2" s="1"/>
  <c r="D493" i="2"/>
  <c r="G493" i="2" s="1"/>
  <c r="D494" i="2"/>
  <c r="G494" i="2" s="1"/>
  <c r="D495" i="2"/>
  <c r="G495" i="2" s="1"/>
  <c r="D496" i="2"/>
  <c r="G496" i="2" s="1"/>
  <c r="D497" i="2"/>
  <c r="G497" i="2" s="1"/>
  <c r="D498" i="2"/>
  <c r="G498" i="2" s="1"/>
  <c r="D499" i="2"/>
  <c r="G499" i="2" s="1"/>
  <c r="D500" i="2"/>
  <c r="G500" i="2" s="1"/>
  <c r="D501" i="2"/>
  <c r="G501" i="2" s="1"/>
  <c r="D502" i="2"/>
  <c r="G502" i="2" s="1"/>
  <c r="D503" i="2"/>
  <c r="G503" i="2" s="1"/>
  <c r="D504" i="2"/>
  <c r="G504" i="2" s="1"/>
  <c r="D505" i="2"/>
  <c r="G505" i="2" s="1"/>
  <c r="D506" i="2"/>
  <c r="G506" i="2" s="1"/>
  <c r="D3" i="2"/>
  <c r="G3" i="2" s="1"/>
  <c r="J4" i="1"/>
  <c r="J11" i="1"/>
  <c r="J10" i="1"/>
  <c r="J9" i="1"/>
  <c r="J8" i="1"/>
  <c r="F12" i="1"/>
  <c r="J7" i="1"/>
  <c r="J6" i="1"/>
  <c r="J5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3" i="1"/>
  <c r="E3" i="1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J9" i="2" l="1"/>
  <c r="F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l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J8" i="2" s="1"/>
  <c r="J7" i="2"/>
</calcChain>
</file>

<file path=xl/sharedStrings.xml><?xml version="1.0" encoding="utf-8"?>
<sst xmlns="http://schemas.openxmlformats.org/spreadsheetml/2006/main" count="114" uniqueCount="111">
  <si>
    <t>Date</t>
  </si>
  <si>
    <t>Benchmark</t>
  </si>
  <si>
    <t>Fund</t>
  </si>
  <si>
    <t>Benchmark Return</t>
  </si>
  <si>
    <t>Asset Return</t>
  </si>
  <si>
    <t>Residuals</t>
  </si>
  <si>
    <t>2016-01-29</t>
  </si>
  <si>
    <t>2016-02-29</t>
  </si>
  <si>
    <t>Results for First Open-Ended Question</t>
  </si>
  <si>
    <t>Answer</t>
  </si>
  <si>
    <t>2016-03-31</t>
  </si>
  <si>
    <t>Annual Jensen’s Alpha</t>
  </si>
  <si>
    <t>2016-04-29</t>
  </si>
  <si>
    <t>Market Beta</t>
  </si>
  <si>
    <t>2016-05-31</t>
  </si>
  <si>
    <t>Coefficient of Determination</t>
  </si>
  <si>
    <t>2016-06-30</t>
  </si>
  <si>
    <t>Annual  Systematic Volatility  of Asset</t>
  </si>
  <si>
    <t>2016-07-29</t>
  </si>
  <si>
    <t xml:space="preserve">Annual Idiosyncratic Volatility of Asset </t>
  </si>
  <si>
    <t>2016-08-31</t>
  </si>
  <si>
    <t>Total Annual Volatility of Stock</t>
  </si>
  <si>
    <t>2016-09-30</t>
  </si>
  <si>
    <t>Annual Sharpe Ratio</t>
  </si>
  <si>
    <t>2016-10-31</t>
  </si>
  <si>
    <t>Annual Treynor Ratio</t>
  </si>
  <si>
    <t>2016-11-30</t>
  </si>
  <si>
    <t>Discussion</t>
  </si>
  <si>
    <t>Post on form</t>
  </si>
  <si>
    <t>2016-12-30</t>
  </si>
  <si>
    <t>2017-01-31</t>
  </si>
  <si>
    <t>2017-02-28</t>
  </si>
  <si>
    <t>2017-03-31</t>
  </si>
  <si>
    <t>2017-04-28</t>
  </si>
  <si>
    <t>2017-05-31</t>
  </si>
  <si>
    <t>2017-06-30</t>
  </si>
  <si>
    <t>2017-07-31</t>
  </si>
  <si>
    <t>2017-08-31</t>
  </si>
  <si>
    <t>2017-09-29</t>
  </si>
  <si>
    <t>2017-10-31</t>
  </si>
  <si>
    <t>2017-11-30</t>
  </si>
  <si>
    <t>2017-12-29</t>
  </si>
  <si>
    <t>2018-01-31</t>
  </si>
  <si>
    <t>2018-02-28</t>
  </si>
  <si>
    <t>2018-03-29</t>
  </si>
  <si>
    <t>2018-04-30</t>
  </si>
  <si>
    <t>2018-05-31</t>
  </si>
  <si>
    <t>2018-06-29</t>
  </si>
  <si>
    <t>2018-07-31</t>
  </si>
  <si>
    <t>2018-08-31</t>
  </si>
  <si>
    <t>2018-09-28</t>
  </si>
  <si>
    <t>2018-10-31</t>
  </si>
  <si>
    <t>2018-11-30</t>
  </si>
  <si>
    <t>2018-12-31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</si>
  <si>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</si>
  <si>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</si>
  <si>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</si>
  <si>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</si>
  <si>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</si>
  <si>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</si>
  <si>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</si>
  <si>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</si>
  <si>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</si>
  <si>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</si>
  <si>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</si>
  <si>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</si>
  <si>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2020-01-31</t>
  </si>
  <si>
    <t>2020-02-28</t>
  </si>
  <si>
    <t>2020-03-31</t>
  </si>
  <si>
    <t>2020-04-30</t>
  </si>
  <si>
    <t>2020-05-29</t>
  </si>
  <si>
    <t>2020-06-30</t>
  </si>
  <si>
    <t>2020-07-31</t>
  </si>
  <si>
    <t>2020-08-31</t>
  </si>
  <si>
    <t>2020-09-30</t>
  </si>
  <si>
    <t>2020-10-30</t>
  </si>
  <si>
    <t>2020-11-30</t>
  </si>
  <si>
    <t>2020-12-31</t>
  </si>
  <si>
    <t>2021-01-29</t>
  </si>
  <si>
    <t>2021-02-26</t>
  </si>
  <si>
    <t>2021-03-31</t>
  </si>
  <si>
    <t>2021-04-30</t>
  </si>
  <si>
    <t>2021-05-28</t>
  </si>
  <si>
    <t>2021-06-30</t>
  </si>
  <si>
    <t>2021-07-30</t>
  </si>
  <si>
    <t>2021-08-31</t>
  </si>
  <si>
    <t>2021-09-30</t>
  </si>
  <si>
    <t>2021-10-29</t>
  </si>
  <si>
    <t>2021-11-30</t>
  </si>
  <si>
    <t>2021-12-31</t>
  </si>
  <si>
    <t>2022-01-31</t>
  </si>
  <si>
    <t>2022-02-28</t>
  </si>
  <si>
    <t>2022-03-31</t>
  </si>
  <si>
    <t>2022-04-29</t>
  </si>
  <si>
    <t>2022-05-31</t>
  </si>
  <si>
    <t>2022-06-30</t>
  </si>
  <si>
    <t>2022-07-29</t>
  </si>
  <si>
    <t>2022-08-31</t>
  </si>
  <si>
    <t>2022-09-30</t>
  </si>
  <si>
    <t>2022-10-31</t>
  </si>
  <si>
    <t>2022-11-30</t>
  </si>
  <si>
    <t>2022-12-30</t>
  </si>
  <si>
    <t>day</t>
  </si>
  <si>
    <t>t</t>
  </si>
  <si>
    <t>epsilon</t>
  </si>
  <si>
    <t>dZ_t</t>
  </si>
  <si>
    <t>Z_t</t>
  </si>
  <si>
    <t>S_t</t>
  </si>
  <si>
    <t>dR_t</t>
  </si>
  <si>
    <t>NA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</si>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</sst>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"/>
    <numFmt numFmtId="166" formatCode="#,##0.0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5" fontId="0" fillId="0" borderId="0" xfId="0" applyNumberFormat="1"/>
    <xf numFmtId="0" fontId="1" fillId="3" borderId="1" xfId="0" applyFont="1" applyFill="1" applyBorder="1"/>
    <xf numFmtId="165" fontId="1" fillId="3" borderId="1" xfId="0" applyNumberFormat="1" applyFont="1" applyFill="1" applyBorder="1"/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zoomScale="130" zoomScaleNormal="130" workbookViewId="0">
      <selection activeCell="J11" sqref="J11"/>
    </sheetView>
  </sheetViews>
  <sheetFormatPr defaultRowHeight="13.2" x14ac:dyDescent="0.25"/>
  <cols>
    <col min="1" max="1" width="10.44140625" customWidth="1"/>
    <col min="2" max="2" width="16.109375" customWidth="1"/>
    <col min="3" max="3" width="10.88671875" customWidth="1"/>
    <col min="4" max="4" width="16.33203125" customWidth="1"/>
    <col min="5" max="5" width="12.5546875" customWidth="1"/>
    <col min="6" max="7" width="11.5546875"/>
    <col min="8" max="8" width="5.44140625" style="1" customWidth="1"/>
    <col min="9" max="9" width="36.77734375" customWidth="1"/>
    <col min="10" max="1025" width="11.5546875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0" x14ac:dyDescent="0.25">
      <c r="A2" s="3" t="s">
        <v>6</v>
      </c>
      <c r="B2">
        <v>98.167786000000007</v>
      </c>
      <c r="C2">
        <v>3.680415</v>
      </c>
      <c r="D2" s="4">
        <v>0</v>
      </c>
      <c r="E2" s="4">
        <v>0</v>
      </c>
      <c r="F2" s="4">
        <f>E2-D2</f>
        <v>0</v>
      </c>
    </row>
    <row r="3" spans="1:10" x14ac:dyDescent="0.25">
      <c r="A3" s="3" t="s">
        <v>7</v>
      </c>
      <c r="B3">
        <v>96.631103999999993</v>
      </c>
      <c r="C3">
        <v>3.4581759999999999</v>
      </c>
      <c r="D3" s="4">
        <f>(B3-B2)/B2</f>
        <v>-1.5653627963046993E-2</v>
      </c>
      <c r="E3" s="4">
        <f>(C3-C2)/C2</f>
        <v>-6.0384222974854761E-2</v>
      </c>
      <c r="F3" s="4">
        <f t="shared" ref="F3:F66" si="0">E3-D3</f>
        <v>-4.4730595011807768E-2</v>
      </c>
      <c r="H3" s="4"/>
      <c r="I3" s="5" t="s">
        <v>8</v>
      </c>
      <c r="J3" s="4" t="s">
        <v>9</v>
      </c>
    </row>
    <row r="4" spans="1:10" x14ac:dyDescent="0.25">
      <c r="A4" s="3" t="s">
        <v>10</v>
      </c>
      <c r="B4">
        <v>103.252869</v>
      </c>
      <c r="C4">
        <v>4.1833109999999998</v>
      </c>
      <c r="D4" s="4">
        <f t="shared" ref="D4:D67" si="1">(B4-B3)/B3</f>
        <v>6.8526227331522679E-2</v>
      </c>
      <c r="E4" s="4">
        <f t="shared" ref="E4:E67" si="2">(C4-C3)/C3</f>
        <v>0.20968712986267901</v>
      </c>
      <c r="F4" s="4">
        <f t="shared" si="0"/>
        <v>0.14116090253115632</v>
      </c>
      <c r="H4" s="4">
        <v>1</v>
      </c>
      <c r="I4" s="2" t="s">
        <v>11</v>
      </c>
      <c r="J4" s="6">
        <f>AVERAGE(E2:E85) - (J5 * AVERAGE(D2:D85))</f>
        <v>-7.834471355656604E-3</v>
      </c>
    </row>
    <row r="5" spans="1:10" x14ac:dyDescent="0.25">
      <c r="A5" s="3" t="s">
        <v>12</v>
      </c>
      <c r="B5">
        <v>99.962372000000002</v>
      </c>
      <c r="C5">
        <v>3.7833640000000002</v>
      </c>
      <c r="D5" s="4">
        <f t="shared" si="1"/>
        <v>-3.1868334815955593E-2</v>
      </c>
      <c r="E5" s="4">
        <f t="shared" si="2"/>
        <v>-9.5605370960944486E-2</v>
      </c>
      <c r="F5" s="4">
        <f t="shared" si="0"/>
        <v>-6.3737036144988893E-2</v>
      </c>
      <c r="H5" s="4">
        <v>2</v>
      </c>
      <c r="I5" s="2" t="s">
        <v>13</v>
      </c>
      <c r="J5" s="6">
        <f>_xlfn.COVARIANCE.P(E2:E85,D2:D85)/_xlfn.VAR.P(D2:D85)</f>
        <v>3.0810499714511055</v>
      </c>
    </row>
    <row r="6" spans="1:10" x14ac:dyDescent="0.25">
      <c r="A6" s="3" t="s">
        <v>14</v>
      </c>
      <c r="B6">
        <v>104.330788</v>
      </c>
      <c r="C6">
        <v>4.2691020000000002</v>
      </c>
      <c r="D6" s="4">
        <f t="shared" si="1"/>
        <v>4.3700603663146334E-2</v>
      </c>
      <c r="E6" s="4">
        <f t="shared" si="2"/>
        <v>0.12838785800150343</v>
      </c>
      <c r="F6" s="4">
        <f t="shared" si="0"/>
        <v>8.4687254338357096E-2</v>
      </c>
      <c r="H6" s="4">
        <v>3</v>
      </c>
      <c r="I6" s="2" t="s">
        <v>15</v>
      </c>
      <c r="J6" s="6">
        <f>(_xlfn.COVARIANCE.P(E2:E85,D2:D85)/((_xlfn.STDEV.P(E2:E85))*(STDEVP(D2:D85))))^2</f>
        <v>0.9851133338245246</v>
      </c>
    </row>
    <row r="7" spans="1:10" x14ac:dyDescent="0.25">
      <c r="A7" s="3" t="s">
        <v>16</v>
      </c>
      <c r="B7">
        <v>101.954109</v>
      </c>
      <c r="C7">
        <v>3.9349259999999999</v>
      </c>
      <c r="D7" s="4">
        <f t="shared" si="1"/>
        <v>-2.2780226676712111E-2</v>
      </c>
      <c r="E7" s="4">
        <f t="shared" si="2"/>
        <v>-7.8277820487774763E-2</v>
      </c>
      <c r="F7" s="4">
        <f t="shared" si="0"/>
        <v>-5.5497593811062652E-2</v>
      </c>
      <c r="H7" s="4">
        <v>4</v>
      </c>
      <c r="I7" s="2" t="s">
        <v>17</v>
      </c>
      <c r="J7" s="6">
        <f>J5 * _xlfn.STDEV.P(E2:E85) * SQRT(12)</f>
        <v>1.8229603245431334</v>
      </c>
    </row>
    <row r="8" spans="1:10" x14ac:dyDescent="0.25">
      <c r="A8" s="3" t="s">
        <v>18</v>
      </c>
      <c r="B8">
        <v>109.24469000000001</v>
      </c>
      <c r="C8">
        <v>4.8210199999999999</v>
      </c>
      <c r="D8" s="4">
        <f t="shared" si="1"/>
        <v>7.1508456809720178E-2</v>
      </c>
      <c r="E8" s="4">
        <f t="shared" si="2"/>
        <v>0.22518695396050648</v>
      </c>
      <c r="F8" s="4">
        <f t="shared" si="0"/>
        <v>0.1536784971507863</v>
      </c>
      <c r="H8" s="4">
        <v>5</v>
      </c>
      <c r="I8" s="2" t="s">
        <v>19</v>
      </c>
      <c r="J8" s="6">
        <f>SQRT((_xlfn.STDEV.P(E2:E85) * SQRT(12))^2 - (J5*(_xlfn.STDEV.P(D2:D85) *SQRT(12))^2))</f>
        <v>0.48799815273868369</v>
      </c>
    </row>
    <row r="9" spans="1:10" x14ac:dyDescent="0.25">
      <c r="A9" s="3" t="s">
        <v>20</v>
      </c>
      <c r="B9">
        <v>110.39181499999999</v>
      </c>
      <c r="C9">
        <v>4.9652310000000002</v>
      </c>
      <c r="D9" s="4">
        <f t="shared" si="1"/>
        <v>1.0500510368055311E-2</v>
      </c>
      <c r="E9" s="4">
        <f t="shared" si="2"/>
        <v>2.9912964476397175E-2</v>
      </c>
      <c r="F9" s="4">
        <f t="shared" si="0"/>
        <v>1.9412454108341866E-2</v>
      </c>
      <c r="H9" s="4">
        <v>6</v>
      </c>
      <c r="I9" s="2" t="s">
        <v>21</v>
      </c>
      <c r="J9" s="6">
        <f>_xlfn.STDEV.P(E2:E85) * SQRT(12)</f>
        <v>0.59166853554295318</v>
      </c>
    </row>
    <row r="10" spans="1:10" x14ac:dyDescent="0.25">
      <c r="A10" s="3" t="s">
        <v>22</v>
      </c>
      <c r="B10">
        <v>112.83538799999999</v>
      </c>
      <c r="C10">
        <v>5.2532420000000002</v>
      </c>
      <c r="D10" s="4">
        <f t="shared" si="1"/>
        <v>2.2135454517166881E-2</v>
      </c>
      <c r="E10" s="4">
        <f t="shared" si="2"/>
        <v>5.8005559056567561E-2</v>
      </c>
      <c r="F10" s="4">
        <f t="shared" si="0"/>
        <v>3.5870104539400677E-2</v>
      </c>
      <c r="H10" s="4">
        <v>7</v>
      </c>
      <c r="I10" s="2" t="s">
        <v>23</v>
      </c>
      <c r="J10" s="7">
        <f>(AVERAGE(E2:E85) * 12)/(_xlfn.STDEV.P(E2:E85)*SQRT(12))</f>
        <v>0.67946839643818902</v>
      </c>
    </row>
    <row r="11" spans="1:10" x14ac:dyDescent="0.25">
      <c r="A11" s="3" t="s">
        <v>24</v>
      </c>
      <c r="B11">
        <v>111.191132</v>
      </c>
      <c r="C11">
        <v>5.0109849999999998</v>
      </c>
      <c r="D11" s="4">
        <f t="shared" si="1"/>
        <v>-1.4572165959140395E-2</v>
      </c>
      <c r="E11" s="4">
        <f t="shared" si="2"/>
        <v>-4.6115712925465908E-2</v>
      </c>
      <c r="F11" s="4">
        <f t="shared" si="0"/>
        <v>-3.1543546966325511E-2</v>
      </c>
      <c r="H11" s="4">
        <v>8</v>
      </c>
      <c r="I11" s="2" t="s">
        <v>25</v>
      </c>
      <c r="J11" s="7">
        <f>(AVERAGE(E2:E85) * 12)/J5</f>
        <v>0.13048151597455579</v>
      </c>
    </row>
    <row r="12" spans="1:10" x14ac:dyDescent="0.25">
      <c r="A12" s="3" t="s">
        <v>26</v>
      </c>
      <c r="B12">
        <v>111.67583500000001</v>
      </c>
      <c r="C12">
        <v>5.0661360000000002</v>
      </c>
      <c r="D12" s="4">
        <f t="shared" si="1"/>
        <v>4.3591875654257241E-3</v>
      </c>
      <c r="E12" s="4">
        <f t="shared" si="2"/>
        <v>1.100601977455538E-2</v>
      </c>
      <c r="F12" s="4">
        <f>E12-D12</f>
        <v>6.6468322091296564E-3</v>
      </c>
      <c r="H12" s="4">
        <v>9</v>
      </c>
      <c r="I12" s="2" t="s">
        <v>27</v>
      </c>
      <c r="J12" s="8" t="s">
        <v>28</v>
      </c>
    </row>
    <row r="13" spans="1:10" x14ac:dyDescent="0.25">
      <c r="A13" s="3" t="s">
        <v>29</v>
      </c>
      <c r="B13">
        <v>112.940285</v>
      </c>
      <c r="C13">
        <v>5.1976810000000002</v>
      </c>
      <c r="D13" s="4">
        <f t="shared" si="1"/>
        <v>1.1322503207609743E-2</v>
      </c>
      <c r="E13" s="4">
        <f t="shared" si="2"/>
        <v>2.5965548496921523E-2</v>
      </c>
      <c r="F13" s="4">
        <f t="shared" si="0"/>
        <v>1.464304528931178E-2</v>
      </c>
    </row>
    <row r="14" spans="1:10" x14ac:dyDescent="0.25">
      <c r="A14" s="3" t="s">
        <v>30</v>
      </c>
      <c r="B14">
        <v>118.74556699999999</v>
      </c>
      <c r="C14">
        <v>6.0167780000000004</v>
      </c>
      <c r="D14" s="4">
        <f t="shared" si="1"/>
        <v>5.1401340097556786E-2</v>
      </c>
      <c r="E14" s="4">
        <f t="shared" si="2"/>
        <v>0.15758893244891331</v>
      </c>
      <c r="F14" s="4">
        <f t="shared" si="0"/>
        <v>0.10618759235135652</v>
      </c>
    </row>
    <row r="15" spans="1:10" x14ac:dyDescent="0.25">
      <c r="A15" s="3" t="s">
        <v>31</v>
      </c>
      <c r="B15">
        <v>123.94074999999999</v>
      </c>
      <c r="C15">
        <v>6.8223909999999997</v>
      </c>
      <c r="D15" s="4">
        <f t="shared" si="1"/>
        <v>4.3750542704469972E-2</v>
      </c>
      <c r="E15" s="4">
        <f t="shared" si="2"/>
        <v>0.13389441990380885</v>
      </c>
      <c r="F15" s="4">
        <f t="shared" si="0"/>
        <v>9.0143877199338876E-2</v>
      </c>
    </row>
    <row r="16" spans="1:10" x14ac:dyDescent="0.25">
      <c r="A16" s="3" t="s">
        <v>32</v>
      </c>
      <c r="B16">
        <v>126.452881</v>
      </c>
      <c r="C16">
        <v>7.2072229999999999</v>
      </c>
      <c r="D16" s="4">
        <f t="shared" si="1"/>
        <v>2.0268805860865057E-2</v>
      </c>
      <c r="E16" s="4">
        <f t="shared" si="2"/>
        <v>5.6407203867383196E-2</v>
      </c>
      <c r="F16" s="4">
        <f t="shared" si="0"/>
        <v>3.6138398006518135E-2</v>
      </c>
    </row>
    <row r="17" spans="1:6" x14ac:dyDescent="0.25">
      <c r="A17" s="3" t="s">
        <v>33</v>
      </c>
      <c r="B17">
        <v>129.901184</v>
      </c>
      <c r="C17">
        <v>7.7889660000000003</v>
      </c>
      <c r="D17" s="4">
        <f t="shared" si="1"/>
        <v>2.7269469645377201E-2</v>
      </c>
      <c r="E17" s="4">
        <f t="shared" si="2"/>
        <v>8.0716664379609226E-2</v>
      </c>
      <c r="F17" s="4">
        <f t="shared" si="0"/>
        <v>5.3447194734232026E-2</v>
      </c>
    </row>
    <row r="18" spans="1:6" x14ac:dyDescent="0.25">
      <c r="A18" s="3" t="s">
        <v>34</v>
      </c>
      <c r="B18">
        <v>134.96388200000001</v>
      </c>
      <c r="C18">
        <v>8.6795519999999993</v>
      </c>
      <c r="D18" s="4">
        <f t="shared" si="1"/>
        <v>3.8973455392061797E-2</v>
      </c>
      <c r="E18" s="4">
        <f t="shared" si="2"/>
        <v>0.11433943863665587</v>
      </c>
      <c r="F18" s="4">
        <f t="shared" si="0"/>
        <v>7.5365983244594065E-2</v>
      </c>
    </row>
    <row r="19" spans="1:6" x14ac:dyDescent="0.25">
      <c r="A19" s="3" t="s">
        <v>35</v>
      </c>
      <c r="B19">
        <v>131.83549500000001</v>
      </c>
      <c r="C19">
        <v>7.9793390000000004</v>
      </c>
      <c r="D19" s="4">
        <f t="shared" si="1"/>
        <v>-2.3179438481178271E-2</v>
      </c>
      <c r="E19" s="4">
        <f t="shared" si="2"/>
        <v>-8.067386427317895E-2</v>
      </c>
      <c r="F19" s="4">
        <f t="shared" si="0"/>
        <v>-5.7494425792000675E-2</v>
      </c>
    </row>
    <row r="20" spans="1:6" x14ac:dyDescent="0.25">
      <c r="A20" s="3" t="s">
        <v>36</v>
      </c>
      <c r="B20">
        <v>137.18980400000001</v>
      </c>
      <c r="C20">
        <v>8.9818619999999996</v>
      </c>
      <c r="D20" s="4">
        <f t="shared" si="1"/>
        <v>4.0613561620866975E-2</v>
      </c>
      <c r="E20" s="4">
        <f t="shared" si="2"/>
        <v>0.12563985563215188</v>
      </c>
      <c r="F20" s="4">
        <f t="shared" si="0"/>
        <v>8.5026294011284906E-2</v>
      </c>
    </row>
    <row r="21" spans="1:6" x14ac:dyDescent="0.25">
      <c r="A21" s="3" t="s">
        <v>37</v>
      </c>
      <c r="B21">
        <v>140.03453099999999</v>
      </c>
      <c r="C21">
        <v>9.4345090000000003</v>
      </c>
      <c r="D21" s="4">
        <f t="shared" si="1"/>
        <v>2.0735702778611576E-2</v>
      </c>
      <c r="E21" s="4">
        <f t="shared" si="2"/>
        <v>5.0395675195187895E-2</v>
      </c>
      <c r="F21" s="4">
        <f t="shared" si="0"/>
        <v>2.9659972416576318E-2</v>
      </c>
    </row>
    <row r="22" spans="1:6" x14ac:dyDescent="0.25">
      <c r="A22" s="3" t="s">
        <v>38</v>
      </c>
      <c r="B22">
        <v>139.621094</v>
      </c>
      <c r="C22">
        <v>9.3348279999999999</v>
      </c>
      <c r="D22" s="4">
        <f t="shared" si="1"/>
        <v>-2.9523932207834343E-3</v>
      </c>
      <c r="E22" s="4">
        <f t="shared" si="2"/>
        <v>-1.0565573682742828E-2</v>
      </c>
      <c r="F22" s="4">
        <f t="shared" si="0"/>
        <v>-7.6131804619593933E-3</v>
      </c>
    </row>
    <row r="23" spans="1:6" x14ac:dyDescent="0.25">
      <c r="A23" s="3" t="s">
        <v>39</v>
      </c>
      <c r="B23">
        <v>146.05259699999999</v>
      </c>
      <c r="C23">
        <v>10.617603000000001</v>
      </c>
      <c r="D23" s="4">
        <f t="shared" si="1"/>
        <v>4.6063977983154841E-2</v>
      </c>
      <c r="E23" s="4">
        <f t="shared" si="2"/>
        <v>0.13741817203273599</v>
      </c>
      <c r="F23" s="4">
        <f t="shared" si="0"/>
        <v>9.1354194049581144E-2</v>
      </c>
    </row>
    <row r="24" spans="1:6" x14ac:dyDescent="0.25">
      <c r="A24" s="3" t="s">
        <v>40</v>
      </c>
      <c r="B24">
        <v>148.93237300000001</v>
      </c>
      <c r="C24">
        <v>11.201796999999999</v>
      </c>
      <c r="D24" s="4">
        <f t="shared" si="1"/>
        <v>1.9717389893450652E-2</v>
      </c>
      <c r="E24" s="4">
        <f t="shared" si="2"/>
        <v>5.5021269866654302E-2</v>
      </c>
      <c r="F24" s="4">
        <f t="shared" si="0"/>
        <v>3.5303879973203653E-2</v>
      </c>
    </row>
    <row r="25" spans="1:6" x14ac:dyDescent="0.25">
      <c r="A25" s="3" t="s">
        <v>41</v>
      </c>
      <c r="B25">
        <v>149.830566</v>
      </c>
      <c r="C25">
        <v>11.334158</v>
      </c>
      <c r="D25" s="4">
        <f t="shared" si="1"/>
        <v>6.0308781892570258E-3</v>
      </c>
      <c r="E25" s="4">
        <f t="shared" si="2"/>
        <v>1.1816050585455288E-2</v>
      </c>
      <c r="F25" s="4">
        <f t="shared" si="0"/>
        <v>5.7851723961982624E-3</v>
      </c>
    </row>
    <row r="26" spans="1:6" x14ac:dyDescent="0.25">
      <c r="A26" s="3" t="s">
        <v>42</v>
      </c>
      <c r="B26">
        <v>162.95130900000001</v>
      </c>
      <c r="C26">
        <v>14.474092000000001</v>
      </c>
      <c r="D26" s="4">
        <f t="shared" si="1"/>
        <v>8.7570536174841687E-2</v>
      </c>
      <c r="E26" s="4">
        <f t="shared" si="2"/>
        <v>0.27703284178674764</v>
      </c>
      <c r="F26" s="4">
        <f t="shared" si="0"/>
        <v>0.18946230561190597</v>
      </c>
    </row>
    <row r="27" spans="1:6" x14ac:dyDescent="0.25">
      <c r="A27" s="3" t="s">
        <v>43</v>
      </c>
      <c r="B27">
        <v>160.84471099999999</v>
      </c>
      <c r="C27">
        <v>13.581871</v>
      </c>
      <c r="D27" s="4">
        <f t="shared" si="1"/>
        <v>-1.292777586708444E-2</v>
      </c>
      <c r="E27" s="4">
        <f t="shared" si="2"/>
        <v>-6.1642623247109458E-2</v>
      </c>
      <c r="F27" s="4">
        <f t="shared" si="0"/>
        <v>-4.8714847380025017E-2</v>
      </c>
    </row>
    <row r="28" spans="1:6" x14ac:dyDescent="0.25">
      <c r="A28" s="3" t="s">
        <v>44</v>
      </c>
      <c r="B28">
        <v>154.28414900000001</v>
      </c>
      <c r="C28">
        <v>11.759026</v>
      </c>
      <c r="D28" s="4">
        <f t="shared" si="1"/>
        <v>-4.0788173631646343E-2</v>
      </c>
      <c r="E28" s="4">
        <f t="shared" si="2"/>
        <v>-0.13421162666027378</v>
      </c>
      <c r="F28" s="4">
        <f t="shared" si="0"/>
        <v>-9.3423453028627437E-2</v>
      </c>
    </row>
    <row r="29" spans="1:6" x14ac:dyDescent="0.25">
      <c r="A29" s="3" t="s">
        <v>45</v>
      </c>
      <c r="B29">
        <v>155.06456</v>
      </c>
      <c r="C29">
        <v>11.709185</v>
      </c>
      <c r="D29" s="4">
        <f t="shared" si="1"/>
        <v>5.0582707624746764E-3</v>
      </c>
      <c r="E29" s="4">
        <f t="shared" si="2"/>
        <v>-4.2385313205363E-3</v>
      </c>
      <c r="F29" s="4">
        <f t="shared" si="0"/>
        <v>-9.2968020830109764E-3</v>
      </c>
    </row>
    <row r="30" spans="1:6" x14ac:dyDescent="0.25">
      <c r="A30" s="3" t="s">
        <v>46</v>
      </c>
      <c r="B30">
        <v>163.86128199999999</v>
      </c>
      <c r="C30">
        <v>13.699526000000001</v>
      </c>
      <c r="D30" s="4">
        <f t="shared" si="1"/>
        <v>5.6729416444350589E-2</v>
      </c>
      <c r="E30" s="4">
        <f t="shared" si="2"/>
        <v>0.16998117289973647</v>
      </c>
      <c r="F30" s="4">
        <f t="shared" si="0"/>
        <v>0.11325175645538588</v>
      </c>
    </row>
    <row r="31" spans="1:6" x14ac:dyDescent="0.25">
      <c r="A31" s="3" t="s">
        <v>47</v>
      </c>
      <c r="B31">
        <v>165.73756399999999</v>
      </c>
      <c r="C31">
        <v>13.998568000000001</v>
      </c>
      <c r="D31" s="4">
        <f t="shared" si="1"/>
        <v>1.1450429150188166E-2</v>
      </c>
      <c r="E31" s="4">
        <f t="shared" si="2"/>
        <v>2.1828638450702601E-2</v>
      </c>
      <c r="F31" s="4">
        <f t="shared" si="0"/>
        <v>1.0378209300514436E-2</v>
      </c>
    </row>
    <row r="32" spans="1:6" x14ac:dyDescent="0.25">
      <c r="A32" s="3" t="s">
        <v>48</v>
      </c>
      <c r="B32">
        <v>170.372208</v>
      </c>
      <c r="C32">
        <v>15.057467000000001</v>
      </c>
      <c r="D32" s="4">
        <f t="shared" si="1"/>
        <v>2.7963751174718658E-2</v>
      </c>
      <c r="E32" s="4">
        <f t="shared" si="2"/>
        <v>7.5643380094306809E-2</v>
      </c>
      <c r="F32" s="4">
        <f t="shared" si="0"/>
        <v>4.767962891958815E-2</v>
      </c>
    </row>
    <row r="33" spans="1:6" x14ac:dyDescent="0.25">
      <c r="A33" s="3" t="s">
        <v>49</v>
      </c>
      <c r="B33">
        <v>180.22087099999999</v>
      </c>
      <c r="C33">
        <v>17.721878</v>
      </c>
      <c r="D33" s="4">
        <f t="shared" si="1"/>
        <v>5.7806746274016635E-2</v>
      </c>
      <c r="E33" s="4">
        <f t="shared" si="2"/>
        <v>0.1769494829376016</v>
      </c>
      <c r="F33" s="4">
        <f t="shared" si="0"/>
        <v>0.11914273666358496</v>
      </c>
    </row>
    <row r="34" spans="1:6" x14ac:dyDescent="0.25">
      <c r="A34" s="3" t="s">
        <v>50</v>
      </c>
      <c r="B34">
        <v>179.713303</v>
      </c>
      <c r="C34">
        <v>17.437542000000001</v>
      </c>
      <c r="D34" s="4">
        <f t="shared" si="1"/>
        <v>-2.8163663685766564E-3</v>
      </c>
      <c r="E34" s="4">
        <f t="shared" si="2"/>
        <v>-1.604434925011896E-2</v>
      </c>
      <c r="F34" s="4">
        <f t="shared" si="0"/>
        <v>-1.3227982881542304E-2</v>
      </c>
    </row>
    <row r="35" spans="1:6" x14ac:dyDescent="0.25">
      <c r="A35" s="3" t="s">
        <v>51</v>
      </c>
      <c r="B35">
        <v>164.26565600000001</v>
      </c>
      <c r="C35">
        <v>12.797499999999999</v>
      </c>
      <c r="D35" s="4">
        <f t="shared" si="1"/>
        <v>-8.5957170349264519E-2</v>
      </c>
      <c r="E35" s="4">
        <f t="shared" si="2"/>
        <v>-0.26609495764942104</v>
      </c>
      <c r="F35" s="4">
        <f t="shared" si="0"/>
        <v>-0.1801377873001565</v>
      </c>
    </row>
    <row r="36" spans="1:6" x14ac:dyDescent="0.25">
      <c r="A36" s="3" t="s">
        <v>52</v>
      </c>
      <c r="B36">
        <v>163.830353</v>
      </c>
      <c r="C36">
        <v>12.424923</v>
      </c>
      <c r="D36" s="4">
        <f t="shared" si="1"/>
        <v>-2.6499939829175531E-3</v>
      </c>
      <c r="E36" s="4">
        <f t="shared" si="2"/>
        <v>-2.9113264309435415E-2</v>
      </c>
      <c r="F36" s="4">
        <f t="shared" si="0"/>
        <v>-2.6463270326517862E-2</v>
      </c>
    </row>
    <row r="37" spans="1:6" x14ac:dyDescent="0.25">
      <c r="A37" s="3" t="s">
        <v>53</v>
      </c>
      <c r="B37">
        <v>149.64146400000001</v>
      </c>
      <c r="C37">
        <v>9.0913579999999996</v>
      </c>
      <c r="D37" s="4">
        <f t="shared" si="1"/>
        <v>-8.6607205198416373E-2</v>
      </c>
      <c r="E37" s="4">
        <f t="shared" si="2"/>
        <v>-0.26829663250226987</v>
      </c>
      <c r="F37" s="4">
        <f t="shared" si="0"/>
        <v>-0.18168942730385351</v>
      </c>
    </row>
    <row r="38" spans="1:6" x14ac:dyDescent="0.25">
      <c r="A38" s="3" t="s">
        <v>54</v>
      </c>
      <c r="B38">
        <v>163.12531999999999</v>
      </c>
      <c r="C38">
        <v>11.538463</v>
      </c>
      <c r="D38" s="4">
        <f t="shared" si="1"/>
        <v>9.0107752487639206E-2</v>
      </c>
      <c r="E38" s="4">
        <f t="shared" si="2"/>
        <v>0.26916825847139675</v>
      </c>
      <c r="F38" s="4">
        <f t="shared" si="0"/>
        <v>0.17906050598375756</v>
      </c>
    </row>
    <row r="39" spans="1:6" x14ac:dyDescent="0.25">
      <c r="A39" s="3" t="s">
        <v>55</v>
      </c>
      <c r="B39">
        <v>168.00474500000001</v>
      </c>
      <c r="C39">
        <v>12.527616</v>
      </c>
      <c r="D39" s="4">
        <f t="shared" si="1"/>
        <v>2.9912125229854116E-2</v>
      </c>
      <c r="E39" s="4">
        <f t="shared" si="2"/>
        <v>8.5726582474632884E-2</v>
      </c>
      <c r="F39" s="4">
        <f t="shared" si="0"/>
        <v>5.5814457244778765E-2</v>
      </c>
    </row>
    <row r="40" spans="1:6" x14ac:dyDescent="0.25">
      <c r="A40" s="3" t="s">
        <v>56</v>
      </c>
      <c r="B40">
        <v>174.598206</v>
      </c>
      <c r="C40">
        <v>13.911963</v>
      </c>
      <c r="D40" s="4">
        <f t="shared" si="1"/>
        <v>3.9245683209721188E-2</v>
      </c>
      <c r="E40" s="4">
        <f t="shared" si="2"/>
        <v>0.11050362654794016</v>
      </c>
      <c r="F40" s="4">
        <f t="shared" si="0"/>
        <v>7.1257943338218971E-2</v>
      </c>
    </row>
    <row r="41" spans="1:6" x14ac:dyDescent="0.25">
      <c r="A41" s="3" t="s">
        <v>57</v>
      </c>
      <c r="B41">
        <v>184.19986</v>
      </c>
      <c r="C41">
        <v>16.227347999999999</v>
      </c>
      <c r="D41" s="4">
        <f t="shared" si="1"/>
        <v>5.4992855997615442E-2</v>
      </c>
      <c r="E41" s="4">
        <f t="shared" si="2"/>
        <v>0.16643122181966694</v>
      </c>
      <c r="F41" s="4">
        <f t="shared" si="0"/>
        <v>0.11143836582205149</v>
      </c>
    </row>
    <row r="42" spans="1:6" x14ac:dyDescent="0.25">
      <c r="A42" s="3" t="s">
        <v>58</v>
      </c>
      <c r="B42">
        <v>169.04908800000001</v>
      </c>
      <c r="C42">
        <v>12.330723000000001</v>
      </c>
      <c r="D42" s="4">
        <f t="shared" si="1"/>
        <v>-8.2251810614839715E-2</v>
      </c>
      <c r="E42" s="4">
        <f t="shared" si="2"/>
        <v>-0.2401270373939105</v>
      </c>
      <c r="F42" s="4">
        <f t="shared" si="0"/>
        <v>-0.15787522677907079</v>
      </c>
    </row>
    <row r="43" spans="1:6" x14ac:dyDescent="0.25">
      <c r="A43" s="3" t="s">
        <v>59</v>
      </c>
      <c r="B43">
        <v>181.879974</v>
      </c>
      <c r="C43">
        <v>15.166641</v>
      </c>
      <c r="D43" s="4">
        <f t="shared" si="1"/>
        <v>7.5900356232622743E-2</v>
      </c>
      <c r="E43" s="4">
        <f t="shared" si="2"/>
        <v>0.22998797394118733</v>
      </c>
      <c r="F43" s="4">
        <f t="shared" si="0"/>
        <v>0.15408761770856461</v>
      </c>
    </row>
    <row r="44" spans="1:6" x14ac:dyDescent="0.25">
      <c r="A44" s="3" t="s">
        <v>60</v>
      </c>
      <c r="B44">
        <v>186.12651099999999</v>
      </c>
      <c r="C44">
        <v>16.107037999999999</v>
      </c>
      <c r="D44" s="4">
        <f t="shared" si="1"/>
        <v>2.3348018512472347E-2</v>
      </c>
      <c r="E44" s="4">
        <f t="shared" si="2"/>
        <v>6.2004302732556207E-2</v>
      </c>
      <c r="F44" s="4">
        <f t="shared" si="0"/>
        <v>3.865628422008386E-2</v>
      </c>
    </row>
    <row r="45" spans="1:6" x14ac:dyDescent="0.25">
      <c r="A45" s="3" t="s">
        <v>61</v>
      </c>
      <c r="B45">
        <v>182.590958</v>
      </c>
      <c r="C45">
        <v>14.852358000000001</v>
      </c>
      <c r="D45" s="4">
        <f t="shared" si="1"/>
        <v>-1.8995429404465618E-2</v>
      </c>
      <c r="E45" s="4">
        <f t="shared" si="2"/>
        <v>-7.7896382935211228E-2</v>
      </c>
      <c r="F45" s="4">
        <f t="shared" si="0"/>
        <v>-5.8900953530745606E-2</v>
      </c>
    </row>
    <row r="46" spans="1:6" x14ac:dyDescent="0.25">
      <c r="A46" s="3" t="s">
        <v>62</v>
      </c>
      <c r="B46">
        <v>184.26696799999999</v>
      </c>
      <c r="C46">
        <v>15.132267000000001</v>
      </c>
      <c r="D46" s="4">
        <f t="shared" si="1"/>
        <v>9.1790416040206709E-3</v>
      </c>
      <c r="E46" s="4">
        <f t="shared" si="2"/>
        <v>1.8846098377106178E-2</v>
      </c>
      <c r="F46" s="4">
        <f t="shared" si="0"/>
        <v>9.6670567730855073E-3</v>
      </c>
    </row>
    <row r="47" spans="1:6" x14ac:dyDescent="0.25">
      <c r="A47" s="3" t="s">
        <v>63</v>
      </c>
      <c r="B47">
        <v>192.33796699999999</v>
      </c>
      <c r="C47">
        <v>17.013058000000001</v>
      </c>
      <c r="D47" s="4">
        <f t="shared" si="1"/>
        <v>4.3800574175616766E-2</v>
      </c>
      <c r="E47" s="4">
        <f t="shared" si="2"/>
        <v>0.12429010141044962</v>
      </c>
      <c r="F47" s="4">
        <f t="shared" si="0"/>
        <v>8.0489527234832853E-2</v>
      </c>
    </row>
    <row r="48" spans="1:6" x14ac:dyDescent="0.25">
      <c r="A48" s="3" t="s">
        <v>64</v>
      </c>
      <c r="B48">
        <v>200.16497799999999</v>
      </c>
      <c r="C48">
        <v>19.087820000000001</v>
      </c>
      <c r="D48" s="4">
        <f t="shared" si="1"/>
        <v>4.0694050800692924E-2</v>
      </c>
      <c r="E48" s="4">
        <f t="shared" si="2"/>
        <v>0.12195115069848111</v>
      </c>
      <c r="F48" s="4">
        <f t="shared" si="0"/>
        <v>8.125709989778819E-2</v>
      </c>
    </row>
    <row r="49" spans="1:6" x14ac:dyDescent="0.25">
      <c r="A49" s="3" t="s">
        <v>65</v>
      </c>
      <c r="B49">
        <v>207.94413800000001</v>
      </c>
      <c r="C49">
        <v>21.258662999999999</v>
      </c>
      <c r="D49" s="4">
        <f t="shared" si="1"/>
        <v>3.8863741688118986E-2</v>
      </c>
      <c r="E49" s="4">
        <f t="shared" si="2"/>
        <v>0.11372922628147153</v>
      </c>
      <c r="F49" s="4">
        <f t="shared" si="0"/>
        <v>7.4865484593352544E-2</v>
      </c>
    </row>
    <row r="50" spans="1:6" x14ac:dyDescent="0.25">
      <c r="A50" s="3" t="s">
        <v>66</v>
      </c>
      <c r="B50">
        <v>214.26236</v>
      </c>
      <c r="C50">
        <v>23.000128</v>
      </c>
      <c r="D50" s="4">
        <f t="shared" si="1"/>
        <v>3.038422751787305E-2</v>
      </c>
      <c r="E50" s="4">
        <f t="shared" si="2"/>
        <v>8.1917898599737984E-2</v>
      </c>
      <c r="F50" s="4">
        <f t="shared" si="0"/>
        <v>5.1533671081864935E-2</v>
      </c>
    </row>
    <row r="51" spans="1:6" x14ac:dyDescent="0.25">
      <c r="A51" s="3" t="s">
        <v>67</v>
      </c>
      <c r="B51">
        <v>201.28355400000001</v>
      </c>
      <c r="C51">
        <v>18.912962</v>
      </c>
      <c r="D51" s="4">
        <f t="shared" si="1"/>
        <v>-6.0574363131256428E-2</v>
      </c>
      <c r="E51" s="4">
        <f t="shared" si="2"/>
        <v>-0.17770188061562092</v>
      </c>
      <c r="F51" s="4">
        <f t="shared" si="0"/>
        <v>-0.11712751748436449</v>
      </c>
    </row>
    <row r="52" spans="1:6" x14ac:dyDescent="0.25">
      <c r="A52" s="3" t="s">
        <v>68</v>
      </c>
      <c r="B52">
        <v>186.61840799999999</v>
      </c>
      <c r="C52">
        <v>11.701475</v>
      </c>
      <c r="D52" s="4">
        <f t="shared" si="1"/>
        <v>-7.2858143194351688E-2</v>
      </c>
      <c r="E52" s="4">
        <f t="shared" si="2"/>
        <v>-0.38129865644524635</v>
      </c>
      <c r="F52" s="4">
        <f t="shared" si="0"/>
        <v>-0.30844051325089467</v>
      </c>
    </row>
    <row r="53" spans="1:6" x14ac:dyDescent="0.25">
      <c r="A53" s="3" t="s">
        <v>69</v>
      </c>
      <c r="B53">
        <v>214.56214900000001</v>
      </c>
      <c r="C53">
        <v>17.137108000000001</v>
      </c>
      <c r="D53" s="4">
        <f t="shared" si="1"/>
        <v>0.14973732387643141</v>
      </c>
      <c r="E53" s="4">
        <f t="shared" si="2"/>
        <v>0.46452545512424726</v>
      </c>
      <c r="F53" s="4">
        <f t="shared" si="0"/>
        <v>0.31478813124781585</v>
      </c>
    </row>
    <row r="54" spans="1:6" x14ac:dyDescent="0.25">
      <c r="A54" s="3" t="s">
        <v>70</v>
      </c>
      <c r="B54">
        <v>228.72512800000001</v>
      </c>
      <c r="C54">
        <v>20.330206</v>
      </c>
      <c r="D54" s="4">
        <f t="shared" si="1"/>
        <v>6.6008748821769145E-2</v>
      </c>
      <c r="E54" s="4">
        <f t="shared" si="2"/>
        <v>0.18632653770986324</v>
      </c>
      <c r="F54" s="4">
        <f t="shared" si="0"/>
        <v>0.12031778888809409</v>
      </c>
    </row>
    <row r="55" spans="1:6" x14ac:dyDescent="0.25">
      <c r="A55" s="3" t="s">
        <v>71</v>
      </c>
      <c r="B55">
        <v>243.10434000000001</v>
      </c>
      <c r="C55">
        <v>23.985077</v>
      </c>
      <c r="D55" s="4">
        <f t="shared" si="1"/>
        <v>6.2866778677679855E-2</v>
      </c>
      <c r="E55" s="4">
        <f t="shared" si="2"/>
        <v>0.17977540414494569</v>
      </c>
      <c r="F55" s="4">
        <f t="shared" si="0"/>
        <v>0.11690862546726584</v>
      </c>
    </row>
    <row r="56" spans="1:6" x14ac:dyDescent="0.25">
      <c r="A56" s="3" t="s">
        <v>72</v>
      </c>
      <c r="B56">
        <v>260.96408100000002</v>
      </c>
      <c r="C56">
        <v>29.32246</v>
      </c>
      <c r="D56" s="4">
        <f t="shared" si="1"/>
        <v>7.3465331799506386E-2</v>
      </c>
      <c r="E56" s="4">
        <f t="shared" si="2"/>
        <v>0.2225293252133399</v>
      </c>
      <c r="F56" s="4">
        <f t="shared" si="0"/>
        <v>0.14906399341383353</v>
      </c>
    </row>
    <row r="57" spans="1:6" x14ac:dyDescent="0.25">
      <c r="A57" s="3" t="s">
        <v>73</v>
      </c>
      <c r="B57">
        <v>289.52587899999997</v>
      </c>
      <c r="C57">
        <v>39.633709000000003</v>
      </c>
      <c r="D57" s="4">
        <f t="shared" si="1"/>
        <v>0.10944723844964684</v>
      </c>
      <c r="E57" s="4">
        <f t="shared" si="2"/>
        <v>0.35165020260919461</v>
      </c>
      <c r="F57" s="4">
        <f t="shared" si="0"/>
        <v>0.24220296415954778</v>
      </c>
    </row>
    <row r="58" spans="1:6" x14ac:dyDescent="0.25">
      <c r="A58" s="3" t="s">
        <v>74</v>
      </c>
      <c r="B58">
        <v>272.79522700000001</v>
      </c>
      <c r="C58">
        <v>32.152031000000001</v>
      </c>
      <c r="D58" s="4">
        <f t="shared" si="1"/>
        <v>-5.7786378398319155E-2</v>
      </c>
      <c r="E58" s="4">
        <f t="shared" si="2"/>
        <v>-0.18877057405856215</v>
      </c>
      <c r="F58" s="4">
        <f t="shared" si="0"/>
        <v>-0.130984195660243</v>
      </c>
    </row>
    <row r="59" spans="1:6" x14ac:dyDescent="0.25">
      <c r="A59" s="3" t="s">
        <v>75</v>
      </c>
      <c r="B59">
        <v>264.48889200000002</v>
      </c>
      <c r="C59">
        <v>28.848407999999999</v>
      </c>
      <c r="D59" s="4">
        <f t="shared" si="1"/>
        <v>-3.0448974827554404E-2</v>
      </c>
      <c r="E59" s="4">
        <f t="shared" si="2"/>
        <v>-0.10275005644277967</v>
      </c>
      <c r="F59" s="4">
        <f t="shared" si="0"/>
        <v>-7.2301081615225263E-2</v>
      </c>
    </row>
    <row r="60" spans="1:6" x14ac:dyDescent="0.25">
      <c r="A60" s="3" t="s">
        <v>76</v>
      </c>
      <c r="B60">
        <v>294.17974900000002</v>
      </c>
      <c r="C60">
        <v>38.813332000000003</v>
      </c>
      <c r="D60" s="4">
        <f t="shared" si="1"/>
        <v>0.11225748187564713</v>
      </c>
      <c r="E60" s="4">
        <f t="shared" si="2"/>
        <v>0.34542370587659477</v>
      </c>
      <c r="F60" s="4">
        <f t="shared" si="0"/>
        <v>0.23316622400094764</v>
      </c>
    </row>
    <row r="61" spans="1:6" x14ac:dyDescent="0.25">
      <c r="A61" s="3" t="s">
        <v>77</v>
      </c>
      <c r="B61">
        <v>308.60183699999999</v>
      </c>
      <c r="C61">
        <v>44.654240000000001</v>
      </c>
      <c r="D61" s="4">
        <f t="shared" si="1"/>
        <v>4.9024747791187942E-2</v>
      </c>
      <c r="E61" s="4">
        <f t="shared" si="2"/>
        <v>0.15048715735098442</v>
      </c>
      <c r="F61" s="4">
        <f t="shared" si="0"/>
        <v>0.10146240955979648</v>
      </c>
    </row>
    <row r="62" spans="1:6" x14ac:dyDescent="0.25">
      <c r="A62" s="3" t="s">
        <v>78</v>
      </c>
      <c r="B62">
        <v>309.40838600000001</v>
      </c>
      <c r="C62">
        <v>44.443007999999999</v>
      </c>
      <c r="D62" s="4">
        <f t="shared" si="1"/>
        <v>2.6135586483887916E-3</v>
      </c>
      <c r="E62" s="4">
        <f t="shared" si="2"/>
        <v>-4.7303906639101353E-3</v>
      </c>
      <c r="F62" s="4">
        <f t="shared" si="0"/>
        <v>-7.343949312298927E-3</v>
      </c>
    </row>
    <row r="63" spans="1:6" x14ac:dyDescent="0.25">
      <c r="A63" s="3" t="s">
        <v>79</v>
      </c>
      <c r="B63">
        <v>308.99529999999999</v>
      </c>
      <c r="C63">
        <v>43.828952999999998</v>
      </c>
      <c r="D63" s="4">
        <f t="shared" si="1"/>
        <v>-1.3350834000989914E-3</v>
      </c>
      <c r="E63" s="4">
        <f t="shared" si="2"/>
        <v>-1.3816684055228675E-2</v>
      </c>
      <c r="F63" s="4">
        <f t="shared" si="0"/>
        <v>-1.2481600655129684E-2</v>
      </c>
    </row>
    <row r="64" spans="1:6" x14ac:dyDescent="0.25">
      <c r="A64" s="3" t="s">
        <v>80</v>
      </c>
      <c r="B64">
        <v>314.29998799999998</v>
      </c>
      <c r="C64">
        <v>44.831093000000003</v>
      </c>
      <c r="D64" s="4">
        <f t="shared" si="1"/>
        <v>1.7167536205243247E-2</v>
      </c>
      <c r="E64" s="4">
        <f t="shared" si="2"/>
        <v>2.2864794420254672E-2</v>
      </c>
      <c r="F64" s="4">
        <f t="shared" si="0"/>
        <v>5.6972582150114255E-3</v>
      </c>
    </row>
    <row r="65" spans="1:6" x14ac:dyDescent="0.25">
      <c r="A65" s="3" t="s">
        <v>81</v>
      </c>
      <c r="B65">
        <v>332.87451199999998</v>
      </c>
      <c r="C65">
        <v>52.887523999999999</v>
      </c>
      <c r="D65" s="4">
        <f t="shared" si="1"/>
        <v>5.9098074162191816E-2</v>
      </c>
      <c r="E65" s="4">
        <f t="shared" si="2"/>
        <v>0.17970632569676576</v>
      </c>
      <c r="F65" s="4">
        <f t="shared" si="0"/>
        <v>0.12060825153457394</v>
      </c>
    </row>
    <row r="66" spans="1:6" x14ac:dyDescent="0.25">
      <c r="A66" s="3" t="s">
        <v>82</v>
      </c>
      <c r="B66">
        <v>328.87600700000002</v>
      </c>
      <c r="C66">
        <v>50.396903999999999</v>
      </c>
      <c r="D66" s="4">
        <f t="shared" si="1"/>
        <v>-1.2012049153225544E-2</v>
      </c>
      <c r="E66" s="4">
        <f t="shared" si="2"/>
        <v>-4.7092769931903034E-2</v>
      </c>
      <c r="F66" s="4">
        <f t="shared" si="0"/>
        <v>-3.5080720778677493E-2</v>
      </c>
    </row>
    <row r="67" spans="1:6" x14ac:dyDescent="0.25">
      <c r="A67" s="3" t="s">
        <v>83</v>
      </c>
      <c r="B67">
        <v>349.470642</v>
      </c>
      <c r="C67">
        <v>60.177607999999999</v>
      </c>
      <c r="D67" s="4">
        <f t="shared" si="1"/>
        <v>6.2621275379325506E-2</v>
      </c>
      <c r="E67" s="4">
        <f t="shared" si="2"/>
        <v>0.19407350895999484</v>
      </c>
      <c r="F67" s="4">
        <f t="shared" ref="F67:F85" si="3">E67-D67</f>
        <v>0.13145223358066932</v>
      </c>
    </row>
    <row r="68" spans="1:6" x14ac:dyDescent="0.25">
      <c r="A68" s="3" t="s">
        <v>84</v>
      </c>
      <c r="B68">
        <v>359.46871900000002</v>
      </c>
      <c r="C68">
        <v>65.207970000000003</v>
      </c>
      <c r="D68" s="4">
        <f t="shared" ref="D68:D85" si="4">(B68-B67)/B67</f>
        <v>2.8609204317654881E-2</v>
      </c>
      <c r="E68" s="4">
        <f t="shared" ref="E68:E85" si="5">(C68-C67)/C67</f>
        <v>8.3591923427730863E-2</v>
      </c>
      <c r="F68" s="4">
        <f t="shared" si="3"/>
        <v>5.4982719110075982E-2</v>
      </c>
    </row>
    <row r="69" spans="1:6" x14ac:dyDescent="0.25">
      <c r="A69" s="3" t="s">
        <v>85</v>
      </c>
      <c r="B69">
        <v>374.63357500000001</v>
      </c>
      <c r="C69">
        <v>73.436340000000001</v>
      </c>
      <c r="D69" s="4">
        <f t="shared" si="4"/>
        <v>4.2186858545541439E-2</v>
      </c>
      <c r="E69" s="4">
        <f t="shared" si="5"/>
        <v>0.12618656891174496</v>
      </c>
      <c r="F69" s="4">
        <f t="shared" si="3"/>
        <v>8.3999710366203517E-2</v>
      </c>
    </row>
    <row r="70" spans="1:6" x14ac:dyDescent="0.25">
      <c r="A70" s="3" t="s">
        <v>86</v>
      </c>
      <c r="B70">
        <v>353.34255999999999</v>
      </c>
      <c r="C70">
        <v>61.194485</v>
      </c>
      <c r="D70" s="4">
        <f t="shared" si="4"/>
        <v>-5.6831572023409847E-2</v>
      </c>
      <c r="E70" s="4">
        <f t="shared" si="5"/>
        <v>-0.16670023315432114</v>
      </c>
      <c r="F70" s="4">
        <f t="shared" si="3"/>
        <v>-0.10986866113091129</v>
      </c>
    </row>
    <row r="71" spans="1:6" x14ac:dyDescent="0.25">
      <c r="A71" s="3" t="s">
        <v>87</v>
      </c>
      <c r="B71">
        <v>381.129456</v>
      </c>
      <c r="C71">
        <v>76.221694999999997</v>
      </c>
      <c r="D71" s="4">
        <f t="shared" si="4"/>
        <v>7.8640104945184114E-2</v>
      </c>
      <c r="E71" s="4">
        <f t="shared" si="5"/>
        <v>0.24556477597613571</v>
      </c>
      <c r="F71" s="4">
        <f t="shared" si="3"/>
        <v>0.1669246710309516</v>
      </c>
    </row>
    <row r="72" spans="1:6" x14ac:dyDescent="0.25">
      <c r="A72" s="3" t="s">
        <v>88</v>
      </c>
      <c r="B72">
        <v>388.74002100000001</v>
      </c>
      <c r="C72">
        <v>80.313773999999995</v>
      </c>
      <c r="D72" s="4">
        <f t="shared" si="4"/>
        <v>1.9968451349506842E-2</v>
      </c>
      <c r="E72" s="4">
        <f t="shared" si="5"/>
        <v>5.3686538983421954E-2</v>
      </c>
      <c r="F72" s="4">
        <f t="shared" si="3"/>
        <v>3.3718087633915109E-2</v>
      </c>
    </row>
    <row r="73" spans="1:6" x14ac:dyDescent="0.25">
      <c r="A73" s="3" t="s">
        <v>89</v>
      </c>
      <c r="B73">
        <v>393.219604</v>
      </c>
      <c r="C73">
        <v>81.708907999999994</v>
      </c>
      <c r="D73" s="4">
        <f t="shared" si="4"/>
        <v>1.1523338884626933E-2</v>
      </c>
      <c r="E73" s="4">
        <f t="shared" si="5"/>
        <v>1.737104273047857E-2</v>
      </c>
      <c r="F73" s="4">
        <f t="shared" si="3"/>
        <v>5.8477038458516362E-3</v>
      </c>
    </row>
    <row r="74" spans="1:6" x14ac:dyDescent="0.25">
      <c r="A74" s="3" t="s">
        <v>90</v>
      </c>
      <c r="B74">
        <v>358.82461499999999</v>
      </c>
      <c r="C74">
        <v>60.747456</v>
      </c>
      <c r="D74" s="4">
        <f t="shared" si="4"/>
        <v>-8.7470178623139064E-2</v>
      </c>
      <c r="E74" s="4">
        <f t="shared" si="5"/>
        <v>-0.25653814881481463</v>
      </c>
      <c r="F74" s="4">
        <f t="shared" si="3"/>
        <v>-0.16906797019167558</v>
      </c>
    </row>
    <row r="75" spans="1:6" x14ac:dyDescent="0.25">
      <c r="A75" s="3" t="s">
        <v>91</v>
      </c>
      <c r="B75">
        <v>342.763733</v>
      </c>
      <c r="C75">
        <v>51.541508</v>
      </c>
      <c r="D75" s="4">
        <f t="shared" si="4"/>
        <v>-4.4759699665531567E-2</v>
      </c>
      <c r="E75" s="4">
        <f t="shared" si="5"/>
        <v>-0.15154458484648312</v>
      </c>
      <c r="F75" s="4">
        <f t="shared" si="3"/>
        <v>-0.10678488518095156</v>
      </c>
    </row>
    <row r="76" spans="1:6" x14ac:dyDescent="0.25">
      <c r="A76" s="3" t="s">
        <v>92</v>
      </c>
      <c r="B76">
        <v>358.76355000000001</v>
      </c>
      <c r="C76">
        <v>57.161366000000001</v>
      </c>
      <c r="D76" s="4">
        <f t="shared" si="4"/>
        <v>4.667885035550131E-2</v>
      </c>
      <c r="E76" s="4">
        <f t="shared" si="5"/>
        <v>0.1090355757538177</v>
      </c>
      <c r="F76" s="4">
        <f t="shared" si="3"/>
        <v>6.2356725398316389E-2</v>
      </c>
    </row>
    <row r="77" spans="1:6" x14ac:dyDescent="0.25">
      <c r="A77" s="3" t="s">
        <v>93</v>
      </c>
      <c r="B77">
        <v>309.98696899999999</v>
      </c>
      <c r="C77">
        <v>35.890414999999997</v>
      </c>
      <c r="D77" s="4">
        <f t="shared" si="4"/>
        <v>-0.13595746000394973</v>
      </c>
      <c r="E77" s="4">
        <f t="shared" si="5"/>
        <v>-0.37212111061166736</v>
      </c>
      <c r="F77" s="4">
        <f t="shared" si="3"/>
        <v>-0.23616365060771763</v>
      </c>
    </row>
    <row r="78" spans="1:6" x14ac:dyDescent="0.25">
      <c r="A78" s="3" t="s">
        <v>94</v>
      </c>
      <c r="B78">
        <v>305.06875600000001</v>
      </c>
      <c r="C78">
        <v>32.471347999999999</v>
      </c>
      <c r="D78" s="4">
        <f t="shared" si="4"/>
        <v>-1.5865870155335401E-2</v>
      </c>
      <c r="E78" s="4">
        <f t="shared" si="5"/>
        <v>-9.5264069808053173E-2</v>
      </c>
      <c r="F78" s="4">
        <f t="shared" si="3"/>
        <v>-7.9398199652717771E-2</v>
      </c>
    </row>
    <row r="79" spans="1:6" x14ac:dyDescent="0.25">
      <c r="A79" s="3" t="s">
        <v>95</v>
      </c>
      <c r="B79">
        <v>277.89358499999997</v>
      </c>
      <c r="C79">
        <v>23.579798</v>
      </c>
      <c r="D79" s="4">
        <f t="shared" si="4"/>
        <v>-8.9078840312313182E-2</v>
      </c>
      <c r="E79" s="4">
        <f t="shared" si="5"/>
        <v>-0.27382756022324661</v>
      </c>
      <c r="F79" s="4">
        <f t="shared" si="3"/>
        <v>-0.18474871991093345</v>
      </c>
    </row>
    <row r="80" spans="1:6" x14ac:dyDescent="0.25">
      <c r="A80" s="3" t="s">
        <v>96</v>
      </c>
      <c r="B80">
        <v>312.77404799999999</v>
      </c>
      <c r="C80">
        <v>32.775925000000001</v>
      </c>
      <c r="D80" s="4">
        <f t="shared" si="4"/>
        <v>0.12551733786873859</v>
      </c>
      <c r="E80" s="4">
        <f t="shared" si="5"/>
        <v>0.39000024512508547</v>
      </c>
      <c r="F80" s="4">
        <f t="shared" si="3"/>
        <v>0.26448290725634688</v>
      </c>
    </row>
    <row r="81" spans="1:6" x14ac:dyDescent="0.25">
      <c r="A81" s="3" t="s">
        <v>97</v>
      </c>
      <c r="B81">
        <v>296.72186299999998</v>
      </c>
      <c r="C81">
        <v>27.323091999999999</v>
      </c>
      <c r="D81" s="4">
        <f t="shared" si="4"/>
        <v>-5.1321985000494702E-2</v>
      </c>
      <c r="E81" s="4">
        <f t="shared" si="5"/>
        <v>-0.16636702091550434</v>
      </c>
      <c r="F81" s="4">
        <f t="shared" si="3"/>
        <v>-0.11504503591500964</v>
      </c>
    </row>
    <row r="82" spans="1:6" x14ac:dyDescent="0.25">
      <c r="A82" s="3" t="s">
        <v>98</v>
      </c>
      <c r="B82">
        <v>265.46063199999998</v>
      </c>
      <c r="C82">
        <v>18.981736999999999</v>
      </c>
      <c r="D82" s="4">
        <f t="shared" si="4"/>
        <v>-0.10535533406245838</v>
      </c>
      <c r="E82" s="4">
        <f t="shared" si="5"/>
        <v>-0.30528590980845066</v>
      </c>
      <c r="F82" s="4">
        <f t="shared" si="3"/>
        <v>-0.19993057574599227</v>
      </c>
    </row>
    <row r="83" spans="1:6" x14ac:dyDescent="0.25">
      <c r="A83" s="3" t="s">
        <v>99</v>
      </c>
      <c r="B83">
        <v>276.07867399999998</v>
      </c>
      <c r="C83">
        <v>20.583200000000001</v>
      </c>
      <c r="D83" s="4">
        <f t="shared" si="4"/>
        <v>3.9998556170091557E-2</v>
      </c>
      <c r="E83" s="4">
        <f t="shared" si="5"/>
        <v>8.4368622323657869E-2</v>
      </c>
      <c r="F83" s="4">
        <f t="shared" si="3"/>
        <v>4.4370066153566312E-2</v>
      </c>
    </row>
    <row r="84" spans="1:6" x14ac:dyDescent="0.25">
      <c r="A84" s="3" t="s">
        <v>100</v>
      </c>
      <c r="B84">
        <v>291.38485700000001</v>
      </c>
      <c r="C84">
        <v>23.147500999999998</v>
      </c>
      <c r="D84" s="4">
        <f t="shared" si="4"/>
        <v>5.5441381176729476E-2</v>
      </c>
      <c r="E84" s="4">
        <f t="shared" si="5"/>
        <v>0.12458223211162485</v>
      </c>
      <c r="F84" s="4">
        <f t="shared" si="3"/>
        <v>6.9140850934895373E-2</v>
      </c>
    </row>
    <row r="85" spans="1:6" x14ac:dyDescent="0.25">
      <c r="A85" s="3" t="s">
        <v>101</v>
      </c>
      <c r="B85">
        <v>265.12042200000002</v>
      </c>
      <c r="C85">
        <v>17.085321</v>
      </c>
      <c r="D85" s="4">
        <f t="shared" si="4"/>
        <v>-9.013658180596526E-2</v>
      </c>
      <c r="E85" s="4">
        <f t="shared" si="5"/>
        <v>-0.26189349770413656</v>
      </c>
      <c r="F85" s="4">
        <f t="shared" si="3"/>
        <v>-0.1717569158981713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6"/>
  <sheetViews>
    <sheetView tabSelected="1" zoomScale="130" zoomScaleNormal="130" workbookViewId="0">
      <selection activeCell="I20" sqref="I20"/>
    </sheetView>
  </sheetViews>
  <sheetFormatPr defaultRowHeight="13.2" x14ac:dyDescent="0.25"/>
  <cols>
    <col min="1" max="2" width="11.5546875"/>
    <col min="3" max="3" width="13.77734375" style="9" customWidth="1"/>
    <col min="4" max="6" width="11.5546875"/>
    <col min="7" max="7" width="12.44140625" bestFit="1" customWidth="1"/>
    <col min="8" max="1024" width="11.5546875"/>
  </cols>
  <sheetData>
    <row r="1" spans="1:11" x14ac:dyDescent="0.25">
      <c r="A1" s="10" t="s">
        <v>102</v>
      </c>
      <c r="B1" s="10" t="s">
        <v>103</v>
      </c>
      <c r="C1" s="11" t="s">
        <v>104</v>
      </c>
      <c r="D1" s="10" t="s">
        <v>105</v>
      </c>
      <c r="E1" s="10" t="s">
        <v>106</v>
      </c>
      <c r="F1" s="10" t="s">
        <v>107</v>
      </c>
      <c r="G1" s="10" t="s">
        <v>108</v>
      </c>
    </row>
    <row r="2" spans="1:11" x14ac:dyDescent="0.25">
      <c r="A2" s="2">
        <v>0</v>
      </c>
      <c r="B2" s="2">
        <v>0</v>
      </c>
      <c r="C2" s="12" t="s">
        <v>109</v>
      </c>
      <c r="D2" s="2" t="s">
        <v>109</v>
      </c>
      <c r="E2" s="2">
        <v>0</v>
      </c>
      <c r="F2" s="2">
        <v>200</v>
      </c>
      <c r="G2" s="2" t="s">
        <v>109</v>
      </c>
    </row>
    <row r="3" spans="1:11" x14ac:dyDescent="0.25">
      <c r="A3" s="2">
        <v>1</v>
      </c>
      <c r="B3" s="2">
        <f t="shared" ref="B3:B66" si="0">A3/252</f>
        <v>3.968253968253968E-3</v>
      </c>
      <c r="C3" s="9">
        <v>0.15029999999999999</v>
      </c>
      <c r="D3" s="2">
        <f>SQRT(1/252) * C3</f>
        <v>9.4680100488811429E-3</v>
      </c>
      <c r="E3" s="2">
        <f>E2+D3</f>
        <v>9.4680100488811429E-3</v>
      </c>
      <c r="F3" s="2">
        <f>F2*EXP(G3)</f>
        <v>200.65247593924997</v>
      </c>
      <c r="G3" s="2">
        <f>(0.15 - 0.5* 0.09)*1/252 + 0.3 * D3</f>
        <v>3.2570696813310094E-3</v>
      </c>
    </row>
    <row r="4" spans="1:11" x14ac:dyDescent="0.25">
      <c r="A4" s="2">
        <v>2</v>
      </c>
      <c r="B4" s="2">
        <f t="shared" si="0"/>
        <v>7.9365079365079361E-3</v>
      </c>
      <c r="C4" s="9">
        <v>0.27289999999999998</v>
      </c>
      <c r="D4" s="2">
        <f t="shared" ref="D4:D67" si="1">SQRT(1/252) * C4</f>
        <v>1.7191084114036352E-2</v>
      </c>
      <c r="E4" s="2">
        <f t="shared" ref="E4:E67" si="2">E3+D4</f>
        <v>2.6659094162917493E-2</v>
      </c>
      <c r="F4" s="2">
        <f>F3*EXP(G3)</f>
        <v>201.30708050275643</v>
      </c>
      <c r="G4" s="2">
        <f t="shared" ref="G4:G67" si="3">(0.15 - 0.5* 0.09)*1/252 + 0.3 * D4</f>
        <v>5.5739919008775726E-3</v>
      </c>
    </row>
    <row r="5" spans="1:11" x14ac:dyDescent="0.25">
      <c r="A5" s="2">
        <v>3</v>
      </c>
      <c r="B5" s="2">
        <f t="shared" si="0"/>
        <v>1.1904761904761904E-2</v>
      </c>
      <c r="C5" s="9">
        <v>0.67549999999999999</v>
      </c>
      <c r="D5" s="2">
        <f t="shared" si="1"/>
        <v>4.2552500252955504E-2</v>
      </c>
      <c r="E5" s="2">
        <f t="shared" si="2"/>
        <v>6.921159441587299E-2</v>
      </c>
      <c r="F5" s="2">
        <f t="shared" ref="F5:F67" si="4">F4*EXP(G5)</f>
        <v>203.97836262461459</v>
      </c>
      <c r="G5" s="2">
        <f t="shared" si="3"/>
        <v>1.3182416742553316E-2</v>
      </c>
      <c r="I5" s="13" t="s">
        <v>110</v>
      </c>
      <c r="J5" s="14" t="s">
        <v>9</v>
      </c>
    </row>
    <row r="6" spans="1:11" x14ac:dyDescent="0.25">
      <c r="A6" s="2">
        <v>4</v>
      </c>
      <c r="B6" s="2">
        <f t="shared" si="0"/>
        <v>1.5873015873015872E-2</v>
      </c>
      <c r="C6" s="9">
        <v>-1.3087</v>
      </c>
      <c r="D6" s="2">
        <f t="shared" si="1"/>
        <v>-8.2440350971195953E-2</v>
      </c>
      <c r="E6" s="2">
        <f t="shared" si="2"/>
        <v>-1.3228756555322962E-2</v>
      </c>
      <c r="F6" s="2">
        <f t="shared" si="4"/>
        <v>199.07835362281384</v>
      </c>
      <c r="G6" s="2">
        <f t="shared" si="3"/>
        <v>-2.4315438624692119E-2</v>
      </c>
      <c r="I6" s="4">
        <v>1</v>
      </c>
      <c r="J6" s="15">
        <f>0.36</f>
        <v>0.36</v>
      </c>
    </row>
    <row r="7" spans="1:11" x14ac:dyDescent="0.25">
      <c r="A7" s="2">
        <v>5</v>
      </c>
      <c r="B7" s="2">
        <f t="shared" si="0"/>
        <v>1.984126984126984E-2</v>
      </c>
      <c r="C7" s="9">
        <v>0.92930000000000001</v>
      </c>
      <c r="D7" s="2">
        <f t="shared" si="1"/>
        <v>5.8540397461245813E-2</v>
      </c>
      <c r="E7" s="2">
        <f t="shared" si="2"/>
        <v>4.5311640905922851E-2</v>
      </c>
      <c r="F7" s="2">
        <f t="shared" si="4"/>
        <v>202.68990913079494</v>
      </c>
      <c r="G7" s="2">
        <f t="shared" si="3"/>
        <v>1.7978785905040408E-2</v>
      </c>
      <c r="I7" s="4">
        <v>2</v>
      </c>
      <c r="J7" s="15">
        <f>F254</f>
        <v>417.87143140195712</v>
      </c>
    </row>
    <row r="8" spans="1:11" x14ac:dyDescent="0.25">
      <c r="A8" s="2">
        <v>6</v>
      </c>
      <c r="B8" s="2">
        <f t="shared" si="0"/>
        <v>2.3809523809523808E-2</v>
      </c>
      <c r="C8" s="9">
        <v>0.1741</v>
      </c>
      <c r="D8" s="2">
        <f t="shared" si="1"/>
        <v>1.0967269125151077E-2</v>
      </c>
      <c r="E8" s="2">
        <f t="shared" si="2"/>
        <v>5.627891003107393E-2</v>
      </c>
      <c r="F8" s="2">
        <f t="shared" si="4"/>
        <v>203.44264396898066</v>
      </c>
      <c r="G8" s="2">
        <f t="shared" si="3"/>
        <v>3.7068474042119899E-3</v>
      </c>
      <c r="I8" s="4">
        <v>3</v>
      </c>
      <c r="J8" s="15">
        <f>F506</f>
        <v>501.29438098591595</v>
      </c>
    </row>
    <row r="9" spans="1:11" x14ac:dyDescent="0.25">
      <c r="A9" s="2">
        <v>7</v>
      </c>
      <c r="B9" s="2">
        <f t="shared" si="0"/>
        <v>2.7777777777777776E-2</v>
      </c>
      <c r="C9" s="9">
        <v>-1.2723</v>
      </c>
      <c r="D9" s="2">
        <f t="shared" si="1"/>
        <v>-8.0147366501606643E-2</v>
      </c>
      <c r="E9" s="2">
        <f t="shared" si="2"/>
        <v>-2.3868456470532713E-2</v>
      </c>
      <c r="F9" s="2">
        <f t="shared" si="4"/>
        <v>198.69213650300193</v>
      </c>
      <c r="G9" s="2">
        <f t="shared" si="3"/>
        <v>-2.3627543283815326E-2</v>
      </c>
      <c r="I9" s="4">
        <v>4</v>
      </c>
      <c r="J9" s="15">
        <f>_xlfn.PERCENTILE.INC(G2:G506,0.01)</f>
        <v>-3.6488011256638087E-2</v>
      </c>
      <c r="K9">
        <f>COUNTIF(G2:G506,"&lt;"&amp;J9)</f>
        <v>6</v>
      </c>
    </row>
    <row r="10" spans="1:11" x14ac:dyDescent="0.25">
      <c r="A10" s="2">
        <v>8</v>
      </c>
      <c r="B10" s="2">
        <f t="shared" si="0"/>
        <v>3.1746031746031744E-2</v>
      </c>
      <c r="C10" s="9">
        <v>0.57920000000000005</v>
      </c>
      <c r="D10" s="2">
        <f t="shared" si="1"/>
        <v>3.6486170461157409E-2</v>
      </c>
      <c r="E10" s="2">
        <f t="shared" si="2"/>
        <v>1.2617713990624696E-2</v>
      </c>
      <c r="F10" s="2">
        <f t="shared" si="4"/>
        <v>200.9626544136018</v>
      </c>
      <c r="G10" s="2">
        <f t="shared" si="3"/>
        <v>1.1362517805013888E-2</v>
      </c>
      <c r="I10" s="4">
        <v>5</v>
      </c>
      <c r="J10" s="15">
        <f>-0.9098</f>
        <v>-0.90980000000000005</v>
      </c>
    </row>
    <row r="11" spans="1:11" x14ac:dyDescent="0.25">
      <c r="A11" s="2">
        <v>9</v>
      </c>
      <c r="B11" s="2">
        <f t="shared" si="0"/>
        <v>3.5714285714285712E-2</v>
      </c>
      <c r="C11" s="9">
        <v>0.53049999999999997</v>
      </c>
      <c r="D11" s="2">
        <f t="shared" si="1"/>
        <v>3.3418358821899176E-2</v>
      </c>
      <c r="E11" s="2">
        <f t="shared" si="2"/>
        <v>4.6036072812523872E-2</v>
      </c>
      <c r="F11" s="2">
        <f t="shared" si="4"/>
        <v>203.07213610123867</v>
      </c>
      <c r="G11" s="2">
        <f t="shared" si="3"/>
        <v>1.0442174313236418E-2</v>
      </c>
      <c r="I11" s="4">
        <v>6</v>
      </c>
      <c r="J11" s="15">
        <v>-0.89070000000000005</v>
      </c>
    </row>
    <row r="12" spans="1:11" x14ac:dyDescent="0.25">
      <c r="A12" s="2">
        <v>10</v>
      </c>
      <c r="B12" s="2">
        <f t="shared" si="0"/>
        <v>3.968253968253968E-2</v>
      </c>
      <c r="C12" s="9">
        <v>-0.8518</v>
      </c>
      <c r="D12" s="2">
        <f t="shared" si="1"/>
        <v>-5.3658356351543299E-2</v>
      </c>
      <c r="E12" s="2">
        <f t="shared" si="2"/>
        <v>-7.6222835390194268E-3</v>
      </c>
      <c r="F12" s="2">
        <f t="shared" si="4"/>
        <v>199.91263096601247</v>
      </c>
      <c r="G12" s="2">
        <f t="shared" si="3"/>
        <v>-1.5680840238796324E-2</v>
      </c>
      <c r="I12" s="4">
        <v>7</v>
      </c>
      <c r="J12" s="15">
        <v>-0.12</v>
      </c>
    </row>
    <row r="13" spans="1:11" x14ac:dyDescent="0.25">
      <c r="A13" s="2">
        <v>11</v>
      </c>
      <c r="B13" s="2">
        <f t="shared" si="0"/>
        <v>4.3650793650793648E-2</v>
      </c>
      <c r="C13" s="9">
        <v>-0.78849999999999998</v>
      </c>
      <c r="D13" s="2">
        <f t="shared" si="1"/>
        <v>-4.9670831161295947E-2</v>
      </c>
      <c r="E13" s="2">
        <f t="shared" si="2"/>
        <v>-5.7293114700315374E-2</v>
      </c>
      <c r="F13" s="2">
        <f t="shared" si="4"/>
        <v>197.0378501948762</v>
      </c>
      <c r="G13" s="2">
        <f t="shared" si="3"/>
        <v>-1.4484582681722117E-2</v>
      </c>
      <c r="I13" s="1"/>
      <c r="J13" s="1"/>
    </row>
    <row r="14" spans="1:11" x14ac:dyDescent="0.25">
      <c r="A14" s="2">
        <v>12</v>
      </c>
      <c r="B14" s="2">
        <f t="shared" si="0"/>
        <v>4.7619047619047616E-2</v>
      </c>
      <c r="C14" s="9">
        <v>-0.8619</v>
      </c>
      <c r="D14" s="2">
        <f t="shared" si="1"/>
        <v>-5.4294596547775492E-2</v>
      </c>
      <c r="E14" s="2">
        <f t="shared" si="2"/>
        <v>-0.11158771124809086</v>
      </c>
      <c r="F14" s="2">
        <f t="shared" si="4"/>
        <v>193.93520936835091</v>
      </c>
      <c r="G14" s="2">
        <f t="shared" si="3"/>
        <v>-1.5871712297665982E-2</v>
      </c>
    </row>
    <row r="15" spans="1:11" x14ac:dyDescent="0.25">
      <c r="A15" s="2">
        <v>13</v>
      </c>
      <c r="B15" s="2">
        <f t="shared" si="0"/>
        <v>5.1587301587301584E-2</v>
      </c>
      <c r="C15" s="9">
        <v>0.50590000000000002</v>
      </c>
      <c r="D15" s="2">
        <f t="shared" si="1"/>
        <v>3.1868704482561343E-2</v>
      </c>
      <c r="E15" s="2">
        <f t="shared" si="2"/>
        <v>-7.971900676552951E-2</v>
      </c>
      <c r="F15" s="2">
        <f t="shared" si="4"/>
        <v>195.87983979596032</v>
      </c>
      <c r="G15" s="2">
        <f t="shared" si="3"/>
        <v>9.9772780114350691E-3</v>
      </c>
    </row>
    <row r="16" spans="1:11" x14ac:dyDescent="0.25">
      <c r="A16" s="2">
        <v>14</v>
      </c>
      <c r="B16" s="2">
        <f t="shared" si="0"/>
        <v>5.5555555555555552E-2</v>
      </c>
      <c r="C16" s="9">
        <v>0.2117</v>
      </c>
      <c r="D16" s="2">
        <f t="shared" si="1"/>
        <v>1.3335846489342235E-2</v>
      </c>
      <c r="E16" s="2">
        <f t="shared" si="2"/>
        <v>-6.6383160276187278E-2</v>
      </c>
      <c r="F16" s="2">
        <f t="shared" si="4"/>
        <v>196.747037416181</v>
      </c>
      <c r="G16" s="2">
        <f t="shared" si="3"/>
        <v>4.417420613469337E-3</v>
      </c>
    </row>
    <row r="17" spans="1:7" x14ac:dyDescent="0.25">
      <c r="A17" s="2">
        <v>15</v>
      </c>
      <c r="B17" s="2">
        <f t="shared" si="0"/>
        <v>5.9523809523809521E-2</v>
      </c>
      <c r="C17" s="9">
        <v>-0.20519999999999999</v>
      </c>
      <c r="D17" s="2">
        <f t="shared" si="1"/>
        <v>-1.2926384976915572E-2</v>
      </c>
      <c r="E17" s="2">
        <f t="shared" si="2"/>
        <v>-7.9309545253102853E-2</v>
      </c>
      <c r="F17" s="2">
        <f t="shared" si="4"/>
        <v>196.06722414396421</v>
      </c>
      <c r="G17" s="2">
        <f t="shared" si="3"/>
        <v>-3.4612488264080046E-3</v>
      </c>
    </row>
    <row r="18" spans="1:7" x14ac:dyDescent="0.25">
      <c r="A18" s="2">
        <v>16</v>
      </c>
      <c r="B18" s="2">
        <f t="shared" si="0"/>
        <v>6.3492063492063489E-2</v>
      </c>
      <c r="C18" s="9">
        <v>-0.76229999999999998</v>
      </c>
      <c r="D18" s="2">
        <f t="shared" si="1"/>
        <v>-4.8020386295822323E-2</v>
      </c>
      <c r="E18" s="2">
        <f t="shared" si="2"/>
        <v>-0.12732993154892519</v>
      </c>
      <c r="F18" s="2">
        <f t="shared" si="4"/>
        <v>193.34344815182158</v>
      </c>
      <c r="G18" s="2">
        <f t="shared" si="3"/>
        <v>-1.3989449222080031E-2</v>
      </c>
    </row>
    <row r="19" spans="1:7" x14ac:dyDescent="0.25">
      <c r="A19" s="2">
        <v>17</v>
      </c>
      <c r="B19" s="2">
        <f t="shared" si="0"/>
        <v>6.7460317460317457E-2</v>
      </c>
      <c r="C19" s="9">
        <v>0.2475</v>
      </c>
      <c r="D19" s="2">
        <f t="shared" si="1"/>
        <v>1.5591034511630623E-2</v>
      </c>
      <c r="E19" s="2">
        <f t="shared" si="2"/>
        <v>-0.11173889703729456</v>
      </c>
      <c r="F19" s="2">
        <f t="shared" si="4"/>
        <v>194.33084799462293</v>
      </c>
      <c r="G19" s="2">
        <f t="shared" si="3"/>
        <v>5.0939770201558539E-3</v>
      </c>
    </row>
    <row r="20" spans="1:7" x14ac:dyDescent="0.25">
      <c r="A20" s="2">
        <v>18</v>
      </c>
      <c r="B20" s="2">
        <f t="shared" si="0"/>
        <v>7.1428571428571425E-2</v>
      </c>
      <c r="C20" s="9">
        <v>0.55700000000000005</v>
      </c>
      <c r="D20" s="2">
        <f t="shared" si="1"/>
        <v>3.508770191102327E-2</v>
      </c>
      <c r="E20" s="2">
        <f t="shared" si="2"/>
        <v>-7.665119512627129E-2</v>
      </c>
      <c r="F20" s="2">
        <f t="shared" si="4"/>
        <v>196.46908403788171</v>
      </c>
      <c r="G20" s="2">
        <f t="shared" si="3"/>
        <v>1.0942977239973646E-2</v>
      </c>
    </row>
    <row r="21" spans="1:7" x14ac:dyDescent="0.25">
      <c r="A21" s="2">
        <v>19</v>
      </c>
      <c r="B21" s="2">
        <f t="shared" si="0"/>
        <v>7.5396825396825393E-2</v>
      </c>
      <c r="C21" s="9">
        <v>5.45E-2</v>
      </c>
      <c r="D21" s="2">
        <f t="shared" si="1"/>
        <v>3.4331772965004808E-3</v>
      </c>
      <c r="E21" s="2">
        <f t="shared" si="2"/>
        <v>-7.3218017829770804E-2</v>
      </c>
      <c r="F21" s="2">
        <f t="shared" si="4"/>
        <v>196.75350579134272</v>
      </c>
      <c r="G21" s="2">
        <f t="shared" si="3"/>
        <v>1.446619855616811E-3</v>
      </c>
    </row>
    <row r="22" spans="1:7" x14ac:dyDescent="0.25">
      <c r="A22" s="2">
        <v>20</v>
      </c>
      <c r="B22" s="2">
        <f t="shared" si="0"/>
        <v>7.9365079365079361E-2</v>
      </c>
      <c r="C22" s="9">
        <v>1.478</v>
      </c>
      <c r="D22" s="2">
        <f t="shared" si="1"/>
        <v>9.3105248517939651E-2</v>
      </c>
      <c r="E22" s="2">
        <f t="shared" si="2"/>
        <v>1.9887230688168847E-2</v>
      </c>
      <c r="F22" s="2">
        <f t="shared" si="4"/>
        <v>202.41093180889231</v>
      </c>
      <c r="G22" s="2">
        <f t="shared" si="3"/>
        <v>2.834824122204856E-2</v>
      </c>
    </row>
    <row r="23" spans="1:7" x14ac:dyDescent="0.25">
      <c r="A23" s="2">
        <v>21</v>
      </c>
      <c r="B23" s="2">
        <f t="shared" si="0"/>
        <v>8.3333333333333329E-2</v>
      </c>
      <c r="C23" s="9">
        <v>-0.84640000000000004</v>
      </c>
      <c r="D23" s="2">
        <f t="shared" si="1"/>
        <v>-5.3318188325834993E-2</v>
      </c>
      <c r="E23" s="2">
        <f t="shared" si="2"/>
        <v>-3.3430957637666146E-2</v>
      </c>
      <c r="F23" s="2">
        <f t="shared" si="4"/>
        <v>199.28204982121522</v>
      </c>
      <c r="G23" s="2">
        <f t="shared" si="3"/>
        <v>-1.5578789831083833E-2</v>
      </c>
    </row>
    <row r="24" spans="1:7" x14ac:dyDescent="0.25">
      <c r="A24" s="2">
        <v>22</v>
      </c>
      <c r="B24" s="2">
        <f t="shared" si="0"/>
        <v>8.7301587301587297E-2</v>
      </c>
      <c r="C24" s="9">
        <v>0.91259999999999997</v>
      </c>
      <c r="D24" s="2">
        <f t="shared" si="1"/>
        <v>5.7488396344703464E-2</v>
      </c>
      <c r="E24" s="2">
        <f t="shared" si="2"/>
        <v>2.4057438707037318E-2</v>
      </c>
      <c r="F24" s="2">
        <f t="shared" si="4"/>
        <v>202.83327630630242</v>
      </c>
      <c r="G24" s="2">
        <f t="shared" si="3"/>
        <v>1.7663185570077705E-2</v>
      </c>
    </row>
    <row r="25" spans="1:7" x14ac:dyDescent="0.25">
      <c r="A25" s="2">
        <v>23</v>
      </c>
      <c r="B25" s="2">
        <f t="shared" si="0"/>
        <v>9.1269841269841265E-2</v>
      </c>
      <c r="C25" s="9">
        <v>-0.76870000000000005</v>
      </c>
      <c r="D25" s="2">
        <f t="shared" si="1"/>
        <v>-4.8423548400365501E-2</v>
      </c>
      <c r="E25" s="2">
        <f t="shared" si="2"/>
        <v>-2.4366109693328183E-2</v>
      </c>
      <c r="F25" s="2">
        <f t="shared" si="4"/>
        <v>199.9913158297</v>
      </c>
      <c r="G25" s="2">
        <f t="shared" si="3"/>
        <v>-1.4110397853442983E-2</v>
      </c>
    </row>
    <row r="26" spans="1:7" x14ac:dyDescent="0.25">
      <c r="A26" s="2">
        <v>24</v>
      </c>
      <c r="B26" s="2">
        <f t="shared" si="0"/>
        <v>9.5238095238095233E-2</v>
      </c>
      <c r="C26" s="9">
        <v>-1.8853</v>
      </c>
      <c r="D26" s="2">
        <f t="shared" si="1"/>
        <v>-0.11876273682738268</v>
      </c>
      <c r="E26" s="2">
        <f t="shared" si="2"/>
        <v>-0.14312884652071087</v>
      </c>
      <c r="F26" s="2">
        <f t="shared" si="4"/>
        <v>193.07173241031538</v>
      </c>
      <c r="G26" s="2">
        <f t="shared" si="3"/>
        <v>-3.5212154381548136E-2</v>
      </c>
    </row>
    <row r="27" spans="1:7" x14ac:dyDescent="0.25">
      <c r="A27" s="2">
        <v>25</v>
      </c>
      <c r="B27" s="2">
        <f t="shared" si="0"/>
        <v>9.9206349206349201E-2</v>
      </c>
      <c r="C27" s="9">
        <v>0.94230000000000003</v>
      </c>
      <c r="D27" s="2">
        <f t="shared" si="1"/>
        <v>5.935932048609914E-2</v>
      </c>
      <c r="E27" s="2">
        <f t="shared" si="2"/>
        <v>-8.3769526034611727E-2</v>
      </c>
      <c r="F27" s="2">
        <f t="shared" si="4"/>
        <v>196.6226192408331</v>
      </c>
      <c r="G27" s="2">
        <f t="shared" si="3"/>
        <v>1.8224462812496407E-2</v>
      </c>
    </row>
    <row r="28" spans="1:7" x14ac:dyDescent="0.25">
      <c r="A28" s="2">
        <v>26</v>
      </c>
      <c r="B28" s="2">
        <f t="shared" si="0"/>
        <v>0.10317460317460317</v>
      </c>
      <c r="C28" s="9">
        <v>1.6800999999999999</v>
      </c>
      <c r="D28" s="2">
        <f t="shared" si="1"/>
        <v>0.10583635185046711</v>
      </c>
      <c r="E28" s="2">
        <f t="shared" si="2"/>
        <v>2.2066825815855381E-2</v>
      </c>
      <c r="F28" s="2">
        <f t="shared" si="4"/>
        <v>203.05031904749166</v>
      </c>
      <c r="G28" s="2">
        <f t="shared" si="3"/>
        <v>3.2167572221806801E-2</v>
      </c>
    </row>
    <row r="29" spans="1:7" x14ac:dyDescent="0.25">
      <c r="A29" s="2">
        <v>27</v>
      </c>
      <c r="B29" s="2">
        <f t="shared" si="0"/>
        <v>0.10714285714285714</v>
      </c>
      <c r="C29" s="9">
        <v>-0.47970000000000002</v>
      </c>
      <c r="D29" s="2">
        <f t="shared" si="1"/>
        <v>-3.0218259617087719E-2</v>
      </c>
      <c r="E29" s="2">
        <f t="shared" si="2"/>
        <v>-8.151433801232337E-3</v>
      </c>
      <c r="F29" s="2">
        <f t="shared" si="4"/>
        <v>201.30174760206575</v>
      </c>
      <c r="G29" s="2">
        <f t="shared" si="3"/>
        <v>-8.648811218459649E-3</v>
      </c>
    </row>
    <row r="30" spans="1:7" x14ac:dyDescent="0.25">
      <c r="A30" s="2">
        <v>28</v>
      </c>
      <c r="B30" s="2">
        <f t="shared" si="0"/>
        <v>0.1111111111111111</v>
      </c>
      <c r="C30" s="9">
        <v>-0.59850000000000003</v>
      </c>
      <c r="D30" s="2">
        <f t="shared" si="1"/>
        <v>-3.7701956182670422E-2</v>
      </c>
      <c r="E30" s="2">
        <f t="shared" si="2"/>
        <v>-4.5853389983902759E-2</v>
      </c>
      <c r="F30" s="2">
        <f t="shared" si="4"/>
        <v>199.12068416567729</v>
      </c>
      <c r="G30" s="2">
        <f t="shared" si="3"/>
        <v>-1.0893920188134461E-2</v>
      </c>
    </row>
    <row r="31" spans="1:7" x14ac:dyDescent="0.25">
      <c r="A31" s="2">
        <v>29</v>
      </c>
      <c r="B31" s="2">
        <f t="shared" si="0"/>
        <v>0.11507936507936507</v>
      </c>
      <c r="C31" s="9">
        <v>-0.97089999999999999</v>
      </c>
      <c r="D31" s="2">
        <f t="shared" si="1"/>
        <v>-6.1160951140776458E-2</v>
      </c>
      <c r="E31" s="2">
        <f t="shared" si="2"/>
        <v>-0.10701434112467922</v>
      </c>
      <c r="F31" s="2">
        <f t="shared" si="4"/>
        <v>195.58195041959704</v>
      </c>
      <c r="G31" s="2">
        <f t="shared" si="3"/>
        <v>-1.7931618675566269E-2</v>
      </c>
    </row>
    <row r="32" spans="1:7" x14ac:dyDescent="0.25">
      <c r="A32" s="2">
        <v>30</v>
      </c>
      <c r="B32" s="2">
        <f t="shared" si="0"/>
        <v>0.11904761904761904</v>
      </c>
      <c r="C32" s="9">
        <v>0.74199999999999999</v>
      </c>
      <c r="D32" s="2">
        <f t="shared" si="1"/>
        <v>4.6741606495474437E-2</v>
      </c>
      <c r="E32" s="2">
        <f t="shared" si="2"/>
        <v>-6.0272734629204787E-2</v>
      </c>
      <c r="F32" s="2">
        <f t="shared" si="4"/>
        <v>198.42647409741679</v>
      </c>
      <c r="G32" s="2">
        <f t="shared" si="3"/>
        <v>1.4439148615308997E-2</v>
      </c>
    </row>
    <row r="33" spans="1:7" x14ac:dyDescent="0.25">
      <c r="A33" s="2">
        <v>31</v>
      </c>
      <c r="B33" s="2">
        <f t="shared" si="0"/>
        <v>0.12301587301587301</v>
      </c>
      <c r="C33" s="9">
        <v>-0.8518</v>
      </c>
      <c r="D33" s="2">
        <f t="shared" si="1"/>
        <v>-5.3658356351543299E-2</v>
      </c>
      <c r="E33" s="2">
        <f t="shared" si="2"/>
        <v>-0.11393109098074808</v>
      </c>
      <c r="F33" s="2">
        <f t="shared" si="4"/>
        <v>195.33924866160874</v>
      </c>
      <c r="G33" s="2">
        <f t="shared" si="3"/>
        <v>-1.5680840238796324E-2</v>
      </c>
    </row>
    <row r="34" spans="1:7" x14ac:dyDescent="0.25">
      <c r="A34" s="2">
        <v>32</v>
      </c>
      <c r="B34" s="2">
        <f t="shared" si="0"/>
        <v>0.12698412698412698</v>
      </c>
      <c r="C34" s="9">
        <v>1.5212000000000001</v>
      </c>
      <c r="D34" s="2">
        <f t="shared" si="1"/>
        <v>9.5826592723606094E-2</v>
      </c>
      <c r="E34" s="2">
        <f t="shared" si="2"/>
        <v>-1.8104498257141985E-2</v>
      </c>
      <c r="F34" s="2">
        <f t="shared" si="4"/>
        <v>201.12013743393931</v>
      </c>
      <c r="G34" s="2">
        <f t="shared" si="3"/>
        <v>2.9164644483748493E-2</v>
      </c>
    </row>
    <row r="35" spans="1:7" x14ac:dyDescent="0.25">
      <c r="A35" s="2">
        <v>33</v>
      </c>
      <c r="B35" s="2">
        <f t="shared" si="0"/>
        <v>0.13095238095238096</v>
      </c>
      <c r="C35" s="9">
        <v>0.49780000000000002</v>
      </c>
      <c r="D35" s="2">
        <f t="shared" si="1"/>
        <v>3.1358452443998888E-2</v>
      </c>
      <c r="E35" s="2">
        <f t="shared" si="2"/>
        <v>1.3253954186856903E-2</v>
      </c>
      <c r="F35" s="2">
        <f t="shared" si="4"/>
        <v>203.10571978237573</v>
      </c>
      <c r="G35" s="2">
        <f t="shared" si="3"/>
        <v>9.8242023998663316E-3</v>
      </c>
    </row>
    <row r="36" spans="1:7" x14ac:dyDescent="0.25">
      <c r="A36" s="2">
        <v>34</v>
      </c>
      <c r="B36" s="2">
        <f t="shared" si="0"/>
        <v>0.13492063492063491</v>
      </c>
      <c r="C36" s="9">
        <v>1.3423</v>
      </c>
      <c r="D36" s="2">
        <f t="shared" si="1"/>
        <v>8.4556952020047621E-2</v>
      </c>
      <c r="E36" s="2">
        <f t="shared" si="2"/>
        <v>9.7810906206904524E-2</v>
      </c>
      <c r="F36" s="2">
        <f t="shared" si="4"/>
        <v>208.41064388042338</v>
      </c>
      <c r="G36" s="2">
        <f t="shared" si="3"/>
        <v>2.5783752272680951E-2</v>
      </c>
    </row>
    <row r="37" spans="1:7" x14ac:dyDescent="0.25">
      <c r="A37" s="2">
        <v>35</v>
      </c>
      <c r="B37" s="2">
        <f t="shared" si="0"/>
        <v>0.1388888888888889</v>
      </c>
      <c r="C37" s="9">
        <v>-2E-3</v>
      </c>
      <c r="D37" s="2">
        <f t="shared" si="1"/>
        <v>-1.2598815766974242E-4</v>
      </c>
      <c r="E37" s="2">
        <f t="shared" si="2"/>
        <v>9.7684918049234779E-2</v>
      </c>
      <c r="F37" s="2">
        <f t="shared" si="4"/>
        <v>208.48961942658508</v>
      </c>
      <c r="G37" s="2">
        <f t="shared" si="3"/>
        <v>3.788702193657439E-4</v>
      </c>
    </row>
    <row r="38" spans="1:7" x14ac:dyDescent="0.25">
      <c r="A38" s="2">
        <v>36</v>
      </c>
      <c r="B38" s="2">
        <f t="shared" si="0"/>
        <v>0.14285714285714285</v>
      </c>
      <c r="C38" s="9">
        <v>-0.2177</v>
      </c>
      <c r="D38" s="2">
        <f t="shared" si="1"/>
        <v>-1.3713810962351462E-2</v>
      </c>
      <c r="E38" s="2">
        <f t="shared" si="2"/>
        <v>8.3971107086883323E-2</v>
      </c>
      <c r="F38" s="2">
        <f t="shared" si="4"/>
        <v>207.72015734348031</v>
      </c>
      <c r="G38" s="2">
        <f t="shared" si="3"/>
        <v>-3.6974766220387719E-3</v>
      </c>
    </row>
    <row r="39" spans="1:7" x14ac:dyDescent="0.25">
      <c r="A39" s="2">
        <v>37</v>
      </c>
      <c r="B39" s="2">
        <f t="shared" si="0"/>
        <v>0.14682539682539683</v>
      </c>
      <c r="C39" s="9">
        <v>0.27650000000000002</v>
      </c>
      <c r="D39" s="2">
        <f t="shared" si="1"/>
        <v>1.7417862797841889E-2</v>
      </c>
      <c r="E39" s="2">
        <f t="shared" si="2"/>
        <v>0.10138896988472521</v>
      </c>
      <c r="F39" s="2">
        <f t="shared" si="4"/>
        <v>208.89543211679555</v>
      </c>
      <c r="G39" s="2">
        <f t="shared" si="3"/>
        <v>5.6420255060192336E-3</v>
      </c>
    </row>
    <row r="40" spans="1:7" x14ac:dyDescent="0.25">
      <c r="A40" s="2">
        <v>38</v>
      </c>
      <c r="B40" s="2">
        <f t="shared" si="0"/>
        <v>0.15079365079365079</v>
      </c>
      <c r="C40" s="9">
        <v>0.60950000000000004</v>
      </c>
      <c r="D40" s="2">
        <f t="shared" si="1"/>
        <v>3.8394891049854003E-2</v>
      </c>
      <c r="E40" s="2">
        <f t="shared" si="2"/>
        <v>0.1397838609345792</v>
      </c>
      <c r="F40" s="2">
        <f t="shared" si="4"/>
        <v>211.40356476383619</v>
      </c>
      <c r="G40" s="2">
        <f t="shared" si="3"/>
        <v>1.1935133981622867E-2</v>
      </c>
    </row>
    <row r="41" spans="1:7" x14ac:dyDescent="0.25">
      <c r="A41" s="2">
        <v>39</v>
      </c>
      <c r="B41" s="2">
        <f t="shared" si="0"/>
        <v>0.15476190476190477</v>
      </c>
      <c r="C41" s="9">
        <v>-0.11310000000000001</v>
      </c>
      <c r="D41" s="2">
        <f t="shared" si="1"/>
        <v>-7.124630316223934E-3</v>
      </c>
      <c r="E41" s="2">
        <f t="shared" si="2"/>
        <v>0.13265923061835527</v>
      </c>
      <c r="F41" s="2">
        <f t="shared" si="4"/>
        <v>211.04011070000396</v>
      </c>
      <c r="G41" s="2">
        <f t="shared" si="3"/>
        <v>-1.7207224282005133E-3</v>
      </c>
    </row>
    <row r="42" spans="1:7" x14ac:dyDescent="0.25">
      <c r="A42" s="2">
        <v>40</v>
      </c>
      <c r="B42" s="2">
        <f t="shared" si="0"/>
        <v>0.15873015873015872</v>
      </c>
      <c r="C42" s="9">
        <v>0.99809999999999999</v>
      </c>
      <c r="D42" s="2">
        <f t="shared" si="1"/>
        <v>6.2874390085084955E-2</v>
      </c>
      <c r="E42" s="2">
        <f t="shared" si="2"/>
        <v>0.19553362070344021</v>
      </c>
      <c r="F42" s="2">
        <f t="shared" si="4"/>
        <v>215.148222421171</v>
      </c>
      <c r="G42" s="2">
        <f t="shared" si="3"/>
        <v>1.927898369219215E-2</v>
      </c>
    </row>
    <row r="43" spans="1:7" x14ac:dyDescent="0.25">
      <c r="A43" s="2">
        <v>41</v>
      </c>
      <c r="B43" s="2">
        <f t="shared" si="0"/>
        <v>0.1626984126984127</v>
      </c>
      <c r="C43" s="9">
        <v>0.18490000000000001</v>
      </c>
      <c r="D43" s="2">
        <f t="shared" si="1"/>
        <v>1.1647605176567688E-2</v>
      </c>
      <c r="E43" s="2">
        <f t="shared" si="2"/>
        <v>0.2071812258800079</v>
      </c>
      <c r="F43" s="2">
        <f t="shared" si="4"/>
        <v>215.99130352726948</v>
      </c>
      <c r="G43" s="2">
        <f t="shared" si="3"/>
        <v>3.9109482196369727E-3</v>
      </c>
    </row>
    <row r="44" spans="1:7" x14ac:dyDescent="0.25">
      <c r="A44" s="2">
        <v>42</v>
      </c>
      <c r="B44" s="2">
        <f t="shared" si="0"/>
        <v>0.16666666666666666</v>
      </c>
      <c r="C44" s="9">
        <v>1.5800000000000002E-2</v>
      </c>
      <c r="D44" s="2">
        <f t="shared" si="1"/>
        <v>9.9530644559096522E-4</v>
      </c>
      <c r="E44" s="2">
        <f t="shared" si="2"/>
        <v>0.20817653232559885</v>
      </c>
      <c r="F44" s="2">
        <f t="shared" si="4"/>
        <v>216.14584842791285</v>
      </c>
      <c r="G44" s="2">
        <f t="shared" si="3"/>
        <v>7.1525860034395627E-4</v>
      </c>
    </row>
    <row r="45" spans="1:7" x14ac:dyDescent="0.25">
      <c r="A45" s="2">
        <v>43</v>
      </c>
      <c r="B45" s="2">
        <f t="shared" si="0"/>
        <v>0.17063492063492064</v>
      </c>
      <c r="C45" s="9">
        <v>-0.31559999999999999</v>
      </c>
      <c r="D45" s="2">
        <f t="shared" si="1"/>
        <v>-1.9880931280285351E-2</v>
      </c>
      <c r="E45" s="2">
        <f t="shared" si="2"/>
        <v>0.18829560104531351</v>
      </c>
      <c r="F45" s="2">
        <f t="shared" si="4"/>
        <v>214.95007488138347</v>
      </c>
      <c r="G45" s="2">
        <f t="shared" si="3"/>
        <v>-5.5476127174189389E-3</v>
      </c>
    </row>
    <row r="46" spans="1:7" x14ac:dyDescent="0.25">
      <c r="A46" s="2">
        <v>44</v>
      </c>
      <c r="B46" s="2">
        <f t="shared" si="0"/>
        <v>0.17460317460317459</v>
      </c>
      <c r="C46" s="9">
        <v>0.2077</v>
      </c>
      <c r="D46" s="2">
        <f t="shared" si="1"/>
        <v>1.3083870174002751E-2</v>
      </c>
      <c r="E46" s="2">
        <f t="shared" si="2"/>
        <v>0.20137947121931626</v>
      </c>
      <c r="F46" s="2">
        <f t="shared" si="4"/>
        <v>215.88538007235545</v>
      </c>
      <c r="G46" s="2">
        <f t="shared" si="3"/>
        <v>4.3418277188674919E-3</v>
      </c>
    </row>
    <row r="47" spans="1:7" x14ac:dyDescent="0.25">
      <c r="A47" s="2">
        <v>45</v>
      </c>
      <c r="B47" s="2">
        <f t="shared" si="0"/>
        <v>0.17857142857142858</v>
      </c>
      <c r="C47" s="9">
        <v>0.40629999999999999</v>
      </c>
      <c r="D47" s="2">
        <f t="shared" si="1"/>
        <v>2.559449423060817E-2</v>
      </c>
      <c r="E47" s="2">
        <f t="shared" si="2"/>
        <v>0.22697396544992443</v>
      </c>
      <c r="F47" s="2">
        <f t="shared" si="4"/>
        <v>217.64006797893788</v>
      </c>
      <c r="G47" s="2">
        <f t="shared" si="3"/>
        <v>8.0950149358491163E-3</v>
      </c>
    </row>
    <row r="48" spans="1:7" x14ac:dyDescent="0.25">
      <c r="A48" s="2">
        <v>46</v>
      </c>
      <c r="B48" s="2">
        <f t="shared" si="0"/>
        <v>0.18253968253968253</v>
      </c>
      <c r="C48" s="9">
        <v>1.5580000000000001</v>
      </c>
      <c r="D48" s="2">
        <f t="shared" si="1"/>
        <v>9.8144774824729344E-2</v>
      </c>
      <c r="E48" s="2">
        <f t="shared" si="2"/>
        <v>0.32511874027465376</v>
      </c>
      <c r="F48" s="2">
        <f t="shared" si="4"/>
        <v>224.23682169432567</v>
      </c>
      <c r="G48" s="2">
        <f t="shared" si="3"/>
        <v>2.9860099114085468E-2</v>
      </c>
    </row>
    <row r="49" spans="1:7" x14ac:dyDescent="0.25">
      <c r="A49" s="2">
        <v>47</v>
      </c>
      <c r="B49" s="2">
        <f t="shared" si="0"/>
        <v>0.18650793650793651</v>
      </c>
      <c r="C49" s="9">
        <v>1.6302000000000001</v>
      </c>
      <c r="D49" s="2">
        <f t="shared" si="1"/>
        <v>0.10269294731660705</v>
      </c>
      <c r="E49" s="2">
        <f t="shared" si="2"/>
        <v>0.42781168759126081</v>
      </c>
      <c r="F49" s="2">
        <f t="shared" si="4"/>
        <v>231.34897479468711</v>
      </c>
      <c r="G49" s="2">
        <f t="shared" si="3"/>
        <v>3.122455086164878E-2</v>
      </c>
    </row>
    <row r="50" spans="1:7" x14ac:dyDescent="0.25">
      <c r="A50" s="2">
        <v>48</v>
      </c>
      <c r="B50" s="2">
        <f t="shared" si="0"/>
        <v>0.19047619047619047</v>
      </c>
      <c r="C50" s="9">
        <v>0.89749999999999996</v>
      </c>
      <c r="D50" s="2">
        <f t="shared" si="1"/>
        <v>5.6537185754296906E-2</v>
      </c>
      <c r="E50" s="2">
        <f t="shared" si="2"/>
        <v>0.48434887334555771</v>
      </c>
      <c r="F50" s="2">
        <f t="shared" si="4"/>
        <v>235.40445181060284</v>
      </c>
      <c r="G50" s="2">
        <f t="shared" si="3"/>
        <v>1.7377822392955738E-2</v>
      </c>
    </row>
    <row r="51" spans="1:7" x14ac:dyDescent="0.25">
      <c r="A51" s="2">
        <v>49</v>
      </c>
      <c r="B51" s="2">
        <f t="shared" si="0"/>
        <v>0.19444444444444445</v>
      </c>
      <c r="C51" s="9">
        <v>-0.77129999999999999</v>
      </c>
      <c r="D51" s="2">
        <f t="shared" si="1"/>
        <v>-4.8587333005336165E-2</v>
      </c>
      <c r="E51" s="2">
        <f t="shared" si="2"/>
        <v>0.43576154034022152</v>
      </c>
      <c r="F51" s="2">
        <f t="shared" si="4"/>
        <v>232.09472206349733</v>
      </c>
      <c r="G51" s="2">
        <f t="shared" si="3"/>
        <v>-1.4159533234934183E-2</v>
      </c>
    </row>
    <row r="52" spans="1:7" x14ac:dyDescent="0.25">
      <c r="A52" s="2">
        <v>50</v>
      </c>
      <c r="B52" s="2">
        <f t="shared" si="0"/>
        <v>0.1984126984126984</v>
      </c>
      <c r="C52" s="9">
        <v>-0.43309999999999998</v>
      </c>
      <c r="D52" s="2">
        <f t="shared" si="1"/>
        <v>-2.728273554338272E-2</v>
      </c>
      <c r="E52" s="2">
        <f t="shared" si="2"/>
        <v>0.40847880479683879</v>
      </c>
      <c r="F52" s="2">
        <f t="shared" si="4"/>
        <v>230.29875921009878</v>
      </c>
      <c r="G52" s="2">
        <f t="shared" si="3"/>
        <v>-7.7681539963481488E-3</v>
      </c>
    </row>
    <row r="53" spans="1:7" x14ac:dyDescent="0.25">
      <c r="A53" s="2">
        <v>51</v>
      </c>
      <c r="B53" s="2">
        <f t="shared" si="0"/>
        <v>0.20238095238095238</v>
      </c>
      <c r="C53" s="9">
        <v>0.46689999999999998</v>
      </c>
      <c r="D53" s="2">
        <f t="shared" si="1"/>
        <v>2.9411935408001365E-2</v>
      </c>
      <c r="E53" s="2">
        <f t="shared" si="2"/>
        <v>0.43789074020484015</v>
      </c>
      <c r="F53" s="2">
        <f t="shared" si="4"/>
        <v>232.43663875200824</v>
      </c>
      <c r="G53" s="2">
        <f t="shared" si="3"/>
        <v>9.2402472890670759E-3</v>
      </c>
    </row>
    <row r="54" spans="1:7" x14ac:dyDescent="0.25">
      <c r="A54" s="2">
        <v>52</v>
      </c>
      <c r="B54" s="2">
        <f t="shared" si="0"/>
        <v>0.20634920634920634</v>
      </c>
      <c r="C54" s="9">
        <v>-0.24759999999999999</v>
      </c>
      <c r="D54" s="2">
        <f t="shared" si="1"/>
        <v>-1.559733391951411E-2</v>
      </c>
      <c r="E54" s="2">
        <f t="shared" si="2"/>
        <v>0.42229340628532602</v>
      </c>
      <c r="F54" s="2">
        <f t="shared" si="4"/>
        <v>231.44797838646309</v>
      </c>
      <c r="G54" s="2">
        <f t="shared" si="3"/>
        <v>-4.262533509187566E-3</v>
      </c>
    </row>
    <row r="55" spans="1:7" x14ac:dyDescent="0.25">
      <c r="A55" s="2">
        <v>53</v>
      </c>
      <c r="B55" s="2">
        <f t="shared" si="0"/>
        <v>0.21031746031746032</v>
      </c>
      <c r="C55" s="9">
        <v>1.0374000000000001</v>
      </c>
      <c r="D55" s="2">
        <f t="shared" si="1"/>
        <v>6.5350057383295398E-2</v>
      </c>
      <c r="E55" s="2">
        <f t="shared" si="2"/>
        <v>0.48764346366862144</v>
      </c>
      <c r="F55" s="2">
        <f t="shared" si="4"/>
        <v>236.12865782671267</v>
      </c>
      <c r="G55" s="2">
        <f t="shared" si="3"/>
        <v>2.0021683881655285E-2</v>
      </c>
    </row>
    <row r="56" spans="1:7" x14ac:dyDescent="0.25">
      <c r="A56" s="2">
        <v>54</v>
      </c>
      <c r="B56" s="2">
        <f t="shared" si="0"/>
        <v>0.21428571428571427</v>
      </c>
      <c r="C56" s="9">
        <v>-0.42809999999999998</v>
      </c>
      <c r="D56" s="2">
        <f t="shared" si="1"/>
        <v>-2.6967765149208362E-2</v>
      </c>
      <c r="E56" s="2">
        <f t="shared" si="2"/>
        <v>0.46067569851941309</v>
      </c>
      <c r="F56" s="2">
        <f t="shared" si="4"/>
        <v>234.32362059177964</v>
      </c>
      <c r="G56" s="2">
        <f t="shared" si="3"/>
        <v>-7.6736628780958412E-3</v>
      </c>
    </row>
    <row r="57" spans="1:7" x14ac:dyDescent="0.25">
      <c r="A57" s="2">
        <v>55</v>
      </c>
      <c r="B57" s="2">
        <f t="shared" si="0"/>
        <v>0.21825396825396826</v>
      </c>
      <c r="C57" s="9">
        <v>0.21529999999999999</v>
      </c>
      <c r="D57" s="2">
        <f t="shared" si="1"/>
        <v>1.356262517314777E-2</v>
      </c>
      <c r="E57" s="2">
        <f t="shared" si="2"/>
        <v>0.47423832369256086</v>
      </c>
      <c r="F57" s="2">
        <f t="shared" si="4"/>
        <v>235.37702920618693</v>
      </c>
      <c r="G57" s="2">
        <f t="shared" si="3"/>
        <v>4.4854542186109981E-3</v>
      </c>
    </row>
    <row r="58" spans="1:7" x14ac:dyDescent="0.25">
      <c r="A58" s="2">
        <v>56</v>
      </c>
      <c r="B58" s="2">
        <f t="shared" si="0"/>
        <v>0.22222222222222221</v>
      </c>
      <c r="C58" s="9">
        <v>0.83489999999999998</v>
      </c>
      <c r="D58" s="2">
        <f t="shared" si="1"/>
        <v>5.2593756419233972E-2</v>
      </c>
      <c r="E58" s="2">
        <f t="shared" si="2"/>
        <v>0.52683208011179483</v>
      </c>
      <c r="F58" s="2">
        <f t="shared" si="4"/>
        <v>239.21994523633873</v>
      </c>
      <c r="G58" s="2">
        <f t="shared" si="3"/>
        <v>1.6194793592436856E-2</v>
      </c>
    </row>
    <row r="59" spans="1:7" x14ac:dyDescent="0.25">
      <c r="A59" s="2">
        <v>57</v>
      </c>
      <c r="B59" s="2">
        <f t="shared" si="0"/>
        <v>0.22619047619047619</v>
      </c>
      <c r="C59" s="9">
        <v>0.9577</v>
      </c>
      <c r="D59" s="2">
        <f t="shared" si="1"/>
        <v>6.0329429300156154E-2</v>
      </c>
      <c r="E59" s="2">
        <f t="shared" si="2"/>
        <v>0.587161509411951</v>
      </c>
      <c r="F59" s="2">
        <f t="shared" si="4"/>
        <v>243.69048041608204</v>
      </c>
      <c r="G59" s="2">
        <f t="shared" si="3"/>
        <v>1.8515495456713511E-2</v>
      </c>
    </row>
    <row r="60" spans="1:7" x14ac:dyDescent="0.25">
      <c r="A60" s="2">
        <v>58</v>
      </c>
      <c r="B60" s="2">
        <f t="shared" si="0"/>
        <v>0.23015873015873015</v>
      </c>
      <c r="C60" s="9">
        <v>-1.5544</v>
      </c>
      <c r="D60" s="2">
        <f t="shared" si="1"/>
        <v>-9.7917996140923808E-2</v>
      </c>
      <c r="E60" s="2">
        <f t="shared" si="2"/>
        <v>0.48924351327102722</v>
      </c>
      <c r="F60" s="2">
        <f t="shared" si="4"/>
        <v>236.734714234992</v>
      </c>
      <c r="G60" s="2">
        <f t="shared" si="3"/>
        <v>-2.8958732175610475E-2</v>
      </c>
    </row>
    <row r="61" spans="1:7" x14ac:dyDescent="0.25">
      <c r="A61" s="2">
        <v>59</v>
      </c>
      <c r="B61" s="2">
        <f t="shared" si="0"/>
        <v>0.23412698412698413</v>
      </c>
      <c r="C61" s="9">
        <v>-1.0807</v>
      </c>
      <c r="D61" s="2">
        <f t="shared" si="1"/>
        <v>-6.807770099684532E-2</v>
      </c>
      <c r="E61" s="2">
        <f t="shared" si="2"/>
        <v>0.42116581227418193</v>
      </c>
      <c r="F61" s="2">
        <f t="shared" si="4"/>
        <v>232.0455111885986</v>
      </c>
      <c r="G61" s="2">
        <f t="shared" si="3"/>
        <v>-2.0006643632386929E-2</v>
      </c>
    </row>
    <row r="62" spans="1:7" x14ac:dyDescent="0.25">
      <c r="A62" s="2">
        <v>60</v>
      </c>
      <c r="B62" s="2">
        <f t="shared" si="0"/>
        <v>0.23809523809523808</v>
      </c>
      <c r="C62" s="9">
        <v>-0.4466</v>
      </c>
      <c r="D62" s="2">
        <f t="shared" si="1"/>
        <v>-2.8133155607653483E-2</v>
      </c>
      <c r="E62" s="2">
        <f t="shared" si="2"/>
        <v>0.39303265666652842</v>
      </c>
      <c r="F62" s="2">
        <f t="shared" si="4"/>
        <v>230.19119387680126</v>
      </c>
      <c r="G62" s="2">
        <f t="shared" si="3"/>
        <v>-8.0232800156293787E-3</v>
      </c>
    </row>
    <row r="63" spans="1:7" x14ac:dyDescent="0.25">
      <c r="A63" s="2">
        <v>61</v>
      </c>
      <c r="B63" s="2">
        <f t="shared" si="0"/>
        <v>0.24206349206349206</v>
      </c>
      <c r="C63" s="9">
        <v>-1.3016000000000001</v>
      </c>
      <c r="D63" s="2">
        <f t="shared" si="1"/>
        <v>-8.1993093011468371E-2</v>
      </c>
      <c r="E63" s="2">
        <f t="shared" si="2"/>
        <v>0.31103956365506003</v>
      </c>
      <c r="F63" s="2">
        <f t="shared" si="4"/>
        <v>224.69164151778276</v>
      </c>
      <c r="G63" s="2">
        <f t="shared" si="3"/>
        <v>-2.4181261236773846E-2</v>
      </c>
    </row>
    <row r="64" spans="1:7" x14ac:dyDescent="0.25">
      <c r="A64" s="2">
        <v>62</v>
      </c>
      <c r="B64" s="2">
        <f t="shared" si="0"/>
        <v>0.24603174603174602</v>
      </c>
      <c r="C64" s="9">
        <v>0.79830000000000001</v>
      </c>
      <c r="D64" s="2">
        <f t="shared" si="1"/>
        <v>5.0288173133877685E-2</v>
      </c>
      <c r="E64" s="2">
        <f t="shared" si="2"/>
        <v>0.3613277367889377</v>
      </c>
      <c r="F64" s="2">
        <f t="shared" si="4"/>
        <v>228.2022047125848</v>
      </c>
      <c r="G64" s="2">
        <f t="shared" si="3"/>
        <v>1.5503118606829971E-2</v>
      </c>
    </row>
    <row r="65" spans="1:7" x14ac:dyDescent="0.25">
      <c r="A65" s="2">
        <v>63</v>
      </c>
      <c r="B65" s="2">
        <f t="shared" si="0"/>
        <v>0.25</v>
      </c>
      <c r="C65" s="9">
        <v>-4.9500000000000002E-2</v>
      </c>
      <c r="D65" s="2">
        <f t="shared" si="1"/>
        <v>-3.1182069023261249E-3</v>
      </c>
      <c r="E65" s="2">
        <f t="shared" si="2"/>
        <v>0.35820952988661159</v>
      </c>
      <c r="F65" s="2">
        <f t="shared" si="4"/>
        <v>228.08384516244016</v>
      </c>
      <c r="G65" s="2">
        <f t="shared" si="3"/>
        <v>-5.1879540403117078E-4</v>
      </c>
    </row>
    <row r="66" spans="1:7" x14ac:dyDescent="0.25">
      <c r="A66" s="2">
        <v>64</v>
      </c>
      <c r="B66" s="2">
        <f t="shared" si="0"/>
        <v>0.25396825396825395</v>
      </c>
      <c r="C66" s="9">
        <v>0.17860000000000001</v>
      </c>
      <c r="D66" s="2">
        <f t="shared" si="1"/>
        <v>1.1250742479907998E-2</v>
      </c>
      <c r="E66" s="2">
        <f t="shared" si="2"/>
        <v>0.36946027236651957</v>
      </c>
      <c r="F66" s="2">
        <f t="shared" si="4"/>
        <v>228.9503556974559</v>
      </c>
      <c r="G66" s="2">
        <f t="shared" si="3"/>
        <v>3.7918894106390663E-3</v>
      </c>
    </row>
    <row r="67" spans="1:7" x14ac:dyDescent="0.25">
      <c r="A67" s="2">
        <v>65</v>
      </c>
      <c r="B67" s="2">
        <f t="shared" ref="B67:B130" si="5">A67/252</f>
        <v>0.25793650793650796</v>
      </c>
      <c r="C67" s="9">
        <v>0.73750000000000004</v>
      </c>
      <c r="D67" s="2">
        <f t="shared" si="1"/>
        <v>4.645813314071752E-2</v>
      </c>
      <c r="E67" s="2">
        <f t="shared" si="2"/>
        <v>0.41591840550723708</v>
      </c>
      <c r="F67" s="2">
        <f t="shared" si="4"/>
        <v>232.26043328059384</v>
      </c>
      <c r="G67" s="2">
        <f t="shared" si="3"/>
        <v>1.4354106608881921E-2</v>
      </c>
    </row>
    <row r="68" spans="1:7" x14ac:dyDescent="0.25">
      <c r="A68" s="2">
        <v>66</v>
      </c>
      <c r="B68" s="2">
        <f t="shared" si="5"/>
        <v>0.26190476190476192</v>
      </c>
      <c r="C68" s="9">
        <v>-1.0054000000000001</v>
      </c>
      <c r="D68" s="2">
        <f t="shared" ref="D68:D131" si="6">SQRT(1/252) * C68</f>
        <v>-6.3334246860579521E-2</v>
      </c>
      <c r="E68" s="2">
        <f t="shared" ref="E68:E131" si="7">E67+D68</f>
        <v>0.35258415864665754</v>
      </c>
      <c r="F68" s="2">
        <f t="shared" ref="F68:F131" si="8">F67*EXP(G68)</f>
        <v>227.98405491429693</v>
      </c>
      <c r="G68" s="2">
        <f t="shared" ref="G68:G131" si="9">(0.15 - 0.5* 0.09)*1/252 + 0.3 * D68</f>
        <v>-1.858360739150719E-2</v>
      </c>
    </row>
    <row r="69" spans="1:7" x14ac:dyDescent="0.25">
      <c r="A69" s="2">
        <v>67</v>
      </c>
      <c r="B69" s="2">
        <f t="shared" si="5"/>
        <v>0.26587301587301587</v>
      </c>
      <c r="C69" s="9">
        <v>0.14849999999999999</v>
      </c>
      <c r="D69" s="2">
        <f t="shared" si="6"/>
        <v>9.3546207069783744E-3</v>
      </c>
      <c r="E69" s="2">
        <f t="shared" si="7"/>
        <v>0.36193877935363594</v>
      </c>
      <c r="F69" s="2">
        <f t="shared" si="8"/>
        <v>228.72004500917063</v>
      </c>
      <c r="G69" s="2">
        <f t="shared" si="9"/>
        <v>3.2230528787601789E-3</v>
      </c>
    </row>
    <row r="70" spans="1:7" x14ac:dyDescent="0.25">
      <c r="A70" s="2">
        <v>68</v>
      </c>
      <c r="B70" s="2">
        <f t="shared" si="5"/>
        <v>0.26984126984126983</v>
      </c>
      <c r="C70" s="9">
        <v>-0.13830000000000001</v>
      </c>
      <c r="D70" s="2">
        <f t="shared" si="6"/>
        <v>-8.7120811028626888E-3</v>
      </c>
      <c r="E70" s="2">
        <f t="shared" si="7"/>
        <v>0.35322669825077324</v>
      </c>
      <c r="F70" s="2">
        <f t="shared" si="8"/>
        <v>228.21810832204747</v>
      </c>
      <c r="G70" s="2">
        <f t="shared" si="9"/>
        <v>-2.1969576641921399E-3</v>
      </c>
    </row>
    <row r="71" spans="1:7" x14ac:dyDescent="0.25">
      <c r="A71" s="2">
        <v>69</v>
      </c>
      <c r="B71" s="2">
        <f t="shared" si="5"/>
        <v>0.27380952380952384</v>
      </c>
      <c r="C71" s="9">
        <v>-1.0911999999999999</v>
      </c>
      <c r="D71" s="2">
        <f t="shared" si="6"/>
        <v>-6.8739138824611454E-2</v>
      </c>
      <c r="E71" s="2">
        <f t="shared" si="7"/>
        <v>0.28448755942616177</v>
      </c>
      <c r="F71" s="2">
        <f t="shared" si="8"/>
        <v>223.65321661948968</v>
      </c>
      <c r="G71" s="2">
        <f t="shared" si="9"/>
        <v>-2.0205074980716768E-2</v>
      </c>
    </row>
    <row r="72" spans="1:7" x14ac:dyDescent="0.25">
      <c r="A72" s="2">
        <v>70</v>
      </c>
      <c r="B72" s="2">
        <f t="shared" si="5"/>
        <v>0.27777777777777779</v>
      </c>
      <c r="C72" s="9">
        <v>0.89870000000000005</v>
      </c>
      <c r="D72" s="2">
        <f t="shared" si="6"/>
        <v>5.6612778648898757E-2</v>
      </c>
      <c r="E72" s="2">
        <f t="shared" si="7"/>
        <v>0.34110033807506052</v>
      </c>
      <c r="F72" s="2">
        <f t="shared" si="8"/>
        <v>227.57895028712466</v>
      </c>
      <c r="G72" s="2">
        <f t="shared" si="9"/>
        <v>1.7400500261336292E-2</v>
      </c>
    </row>
    <row r="73" spans="1:7" x14ac:dyDescent="0.25">
      <c r="A73" s="2">
        <v>71</v>
      </c>
      <c r="B73" s="2">
        <f t="shared" si="5"/>
        <v>0.28174603174603174</v>
      </c>
      <c r="C73" s="9">
        <v>-0.68030000000000002</v>
      </c>
      <c r="D73" s="2">
        <f t="shared" si="6"/>
        <v>-4.2854871831362884E-2</v>
      </c>
      <c r="E73" s="2">
        <f t="shared" si="7"/>
        <v>0.29824546624369763</v>
      </c>
      <c r="F73" s="2">
        <f t="shared" si="8"/>
        <v>224.76545078624449</v>
      </c>
      <c r="G73" s="2">
        <f t="shared" si="9"/>
        <v>-1.2439794882742199E-2</v>
      </c>
    </row>
    <row r="74" spans="1:7" x14ac:dyDescent="0.25">
      <c r="A74" s="2">
        <v>72</v>
      </c>
      <c r="B74" s="2">
        <f t="shared" si="5"/>
        <v>0.2857142857142857</v>
      </c>
      <c r="C74" s="9">
        <v>0.54569999999999996</v>
      </c>
      <c r="D74" s="2">
        <f t="shared" si="6"/>
        <v>3.4375868820189219E-2</v>
      </c>
      <c r="E74" s="2">
        <f t="shared" si="7"/>
        <v>0.33262133506388686</v>
      </c>
      <c r="F74" s="2">
        <f t="shared" si="8"/>
        <v>227.1900393160995</v>
      </c>
      <c r="G74" s="2">
        <f t="shared" si="9"/>
        <v>1.0729427312723432E-2</v>
      </c>
    </row>
    <row r="75" spans="1:7" x14ac:dyDescent="0.25">
      <c r="A75" s="2">
        <v>73</v>
      </c>
      <c r="B75" s="2">
        <f t="shared" si="5"/>
        <v>0.28968253968253971</v>
      </c>
      <c r="C75" s="9">
        <v>-0.15890000000000001</v>
      </c>
      <c r="D75" s="2">
        <f t="shared" si="6"/>
        <v>-1.0009759126861036E-2</v>
      </c>
      <c r="E75" s="2">
        <f t="shared" si="7"/>
        <v>0.32261157593702583</v>
      </c>
      <c r="F75" s="2">
        <f t="shared" si="8"/>
        <v>226.60322571528155</v>
      </c>
      <c r="G75" s="2">
        <f t="shared" si="9"/>
        <v>-2.5862610713916438E-3</v>
      </c>
    </row>
    <row r="76" spans="1:7" x14ac:dyDescent="0.25">
      <c r="A76" s="2">
        <v>74</v>
      </c>
      <c r="B76" s="2">
        <f t="shared" si="5"/>
        <v>0.29365079365079366</v>
      </c>
      <c r="C76" s="9">
        <v>0.1545</v>
      </c>
      <c r="D76" s="2">
        <f t="shared" si="6"/>
        <v>9.7325851799876014E-3</v>
      </c>
      <c r="E76" s="2">
        <f t="shared" si="7"/>
        <v>0.33234416111701343</v>
      </c>
      <c r="F76" s="2">
        <f t="shared" si="8"/>
        <v>227.3605369449543</v>
      </c>
      <c r="G76" s="2">
        <f t="shared" si="9"/>
        <v>3.3364422206629469E-3</v>
      </c>
    </row>
    <row r="77" spans="1:7" x14ac:dyDescent="0.25">
      <c r="A77" s="2">
        <v>75</v>
      </c>
      <c r="B77" s="2">
        <f t="shared" si="5"/>
        <v>0.29761904761904762</v>
      </c>
      <c r="C77" s="9">
        <v>-0.76190000000000002</v>
      </c>
      <c r="D77" s="2">
        <f t="shared" si="6"/>
        <v>-4.7995188664288375E-2</v>
      </c>
      <c r="E77" s="2">
        <f t="shared" si="7"/>
        <v>0.28434897245272506</v>
      </c>
      <c r="F77" s="2">
        <f t="shared" si="8"/>
        <v>224.20372745154981</v>
      </c>
      <c r="G77" s="2">
        <f t="shared" si="9"/>
        <v>-1.3981889932619847E-2</v>
      </c>
    </row>
    <row r="78" spans="1:7" x14ac:dyDescent="0.25">
      <c r="A78" s="2">
        <v>76</v>
      </c>
      <c r="B78" s="2">
        <f t="shared" si="5"/>
        <v>0.30158730158730157</v>
      </c>
      <c r="C78" s="9">
        <v>0.38519999999999999</v>
      </c>
      <c r="D78" s="2">
        <f t="shared" si="6"/>
        <v>2.4265319167192389E-2</v>
      </c>
      <c r="E78" s="2">
        <f t="shared" si="7"/>
        <v>0.30861429161991744</v>
      </c>
      <c r="F78" s="2">
        <f t="shared" si="8"/>
        <v>225.93591530886314</v>
      </c>
      <c r="G78" s="2">
        <f t="shared" si="9"/>
        <v>7.6962624168243829E-3</v>
      </c>
    </row>
    <row r="79" spans="1:7" x14ac:dyDescent="0.25">
      <c r="A79" s="2">
        <v>77</v>
      </c>
      <c r="B79" s="2">
        <f t="shared" si="5"/>
        <v>0.30555555555555558</v>
      </c>
      <c r="C79" s="9">
        <v>0.70330000000000004</v>
      </c>
      <c r="D79" s="2">
        <f t="shared" si="6"/>
        <v>4.4303735644564926E-2</v>
      </c>
      <c r="E79" s="2">
        <f t="shared" si="7"/>
        <v>0.35291802726448235</v>
      </c>
      <c r="F79" s="2">
        <f t="shared" si="8"/>
        <v>229.05432118546332</v>
      </c>
      <c r="G79" s="2">
        <f t="shared" si="9"/>
        <v>1.3707787360036144E-2</v>
      </c>
    </row>
    <row r="80" spans="1:7" x14ac:dyDescent="0.25">
      <c r="A80" s="2">
        <v>78</v>
      </c>
      <c r="B80" s="2">
        <f t="shared" si="5"/>
        <v>0.30952380952380953</v>
      </c>
      <c r="C80" s="9">
        <v>-0.95130000000000003</v>
      </c>
      <c r="D80" s="2">
        <f t="shared" si="6"/>
        <v>-5.9926267195612982E-2</v>
      </c>
      <c r="E80" s="2">
        <f t="shared" si="7"/>
        <v>0.29299176006886934</v>
      </c>
      <c r="F80" s="2">
        <f t="shared" si="8"/>
        <v>225.06696324520144</v>
      </c>
      <c r="G80" s="2">
        <f t="shared" si="9"/>
        <v>-1.7561213492017228E-2</v>
      </c>
    </row>
    <row r="81" spans="1:7" x14ac:dyDescent="0.25">
      <c r="A81" s="2">
        <v>79</v>
      </c>
      <c r="B81" s="2">
        <f t="shared" si="5"/>
        <v>0.31349206349206349</v>
      </c>
      <c r="C81" s="9">
        <v>-0.35920000000000002</v>
      </c>
      <c r="D81" s="2">
        <f t="shared" si="6"/>
        <v>-2.2627473117485739E-2</v>
      </c>
      <c r="E81" s="2">
        <f t="shared" si="7"/>
        <v>0.27036428695138359</v>
      </c>
      <c r="F81" s="2">
        <f t="shared" si="8"/>
        <v>223.63749097949889</v>
      </c>
      <c r="G81" s="2">
        <f t="shared" si="9"/>
        <v>-6.3715752685790548E-3</v>
      </c>
    </row>
    <row r="82" spans="1:7" x14ac:dyDescent="0.25">
      <c r="A82" s="2">
        <v>80</v>
      </c>
      <c r="B82" s="2">
        <f t="shared" si="5"/>
        <v>0.31746031746031744</v>
      </c>
      <c r="C82" s="9">
        <v>0.29380000000000001</v>
      </c>
      <c r="D82" s="2">
        <f t="shared" si="6"/>
        <v>1.8507660361685163E-2</v>
      </c>
      <c r="E82" s="2">
        <f t="shared" si="7"/>
        <v>0.28887194731306876</v>
      </c>
      <c r="F82" s="2">
        <f t="shared" si="8"/>
        <v>224.97636716277023</v>
      </c>
      <c r="G82" s="2">
        <f t="shared" si="9"/>
        <v>5.9689647751722157E-3</v>
      </c>
    </row>
    <row r="83" spans="1:7" x14ac:dyDescent="0.25">
      <c r="A83" s="2">
        <v>81</v>
      </c>
      <c r="B83" s="2">
        <f t="shared" si="5"/>
        <v>0.32142857142857145</v>
      </c>
      <c r="C83" s="9">
        <v>-0.33260000000000001</v>
      </c>
      <c r="D83" s="2">
        <f t="shared" si="6"/>
        <v>-2.0951830620478163E-2</v>
      </c>
      <c r="E83" s="2">
        <f t="shared" si="7"/>
        <v>0.26792011669259058</v>
      </c>
      <c r="F83" s="2">
        <f t="shared" si="8"/>
        <v>223.65987424411932</v>
      </c>
      <c r="G83" s="2">
        <f t="shared" si="9"/>
        <v>-5.8688825194767816E-3</v>
      </c>
    </row>
    <row r="84" spans="1:7" x14ac:dyDescent="0.25">
      <c r="A84" s="2">
        <v>82</v>
      </c>
      <c r="B84" s="2">
        <f t="shared" si="5"/>
        <v>0.32539682539682541</v>
      </c>
      <c r="C84" s="9">
        <v>1.6296999999999999</v>
      </c>
      <c r="D84" s="2">
        <f t="shared" si="6"/>
        <v>0.10266145027718961</v>
      </c>
      <c r="E84" s="2">
        <f t="shared" si="7"/>
        <v>0.37058156696978017</v>
      </c>
      <c r="F84" s="2">
        <f t="shared" si="8"/>
        <v>230.7515478076881</v>
      </c>
      <c r="G84" s="2">
        <f t="shared" si="9"/>
        <v>3.1215101749823546E-2</v>
      </c>
    </row>
    <row r="85" spans="1:7" x14ac:dyDescent="0.25">
      <c r="A85" s="2">
        <v>83</v>
      </c>
      <c r="B85" s="2">
        <f t="shared" si="5"/>
        <v>0.32936507936507936</v>
      </c>
      <c r="C85" s="9">
        <v>-0.44069999999999998</v>
      </c>
      <c r="D85" s="2">
        <f t="shared" si="6"/>
        <v>-2.7761490542527741E-2</v>
      </c>
      <c r="E85" s="2">
        <f t="shared" si="7"/>
        <v>0.34282007642725243</v>
      </c>
      <c r="F85" s="2">
        <f t="shared" si="8"/>
        <v>228.93309529654121</v>
      </c>
      <c r="G85" s="2">
        <f t="shared" si="9"/>
        <v>-7.9117804960916558E-3</v>
      </c>
    </row>
    <row r="86" spans="1:7" x14ac:dyDescent="0.25">
      <c r="A86" s="2">
        <v>84</v>
      </c>
      <c r="B86" s="2">
        <f t="shared" si="5"/>
        <v>0.33333333333333331</v>
      </c>
      <c r="C86" s="9">
        <v>-0.1119</v>
      </c>
      <c r="D86" s="2">
        <f t="shared" si="6"/>
        <v>-7.0490374216220881E-3</v>
      </c>
      <c r="E86" s="2">
        <f t="shared" si="7"/>
        <v>0.33577103900563032</v>
      </c>
      <c r="F86" s="2">
        <f t="shared" si="8"/>
        <v>228.54468656050747</v>
      </c>
      <c r="G86" s="2">
        <f t="shared" si="9"/>
        <v>-1.6980445598199596E-3</v>
      </c>
    </row>
    <row r="87" spans="1:7" x14ac:dyDescent="0.25">
      <c r="A87" s="2">
        <v>85</v>
      </c>
      <c r="B87" s="2">
        <f t="shared" si="5"/>
        <v>0.33730158730158732</v>
      </c>
      <c r="C87" s="9">
        <v>1.9994000000000001</v>
      </c>
      <c r="D87" s="2">
        <f t="shared" si="6"/>
        <v>0.12595036122244149</v>
      </c>
      <c r="E87" s="2">
        <f t="shared" si="7"/>
        <v>0.46172140022807184</v>
      </c>
      <c r="F87" s="2">
        <f t="shared" si="8"/>
        <v>237.44440955926348</v>
      </c>
      <c r="G87" s="2">
        <f t="shared" si="9"/>
        <v>3.8201775033399117E-2</v>
      </c>
    </row>
    <row r="88" spans="1:7" x14ac:dyDescent="0.25">
      <c r="A88" s="2">
        <v>86</v>
      </c>
      <c r="B88" s="2">
        <f t="shared" si="5"/>
        <v>0.34126984126984128</v>
      </c>
      <c r="C88" s="9">
        <v>-1.6623000000000001</v>
      </c>
      <c r="D88" s="2">
        <f t="shared" si="6"/>
        <v>-0.10471505724720642</v>
      </c>
      <c r="E88" s="2">
        <f t="shared" si="7"/>
        <v>0.35700634298086542</v>
      </c>
      <c r="F88" s="2">
        <f t="shared" si="8"/>
        <v>230.19704983746701</v>
      </c>
      <c r="G88" s="2">
        <f t="shared" si="9"/>
        <v>-3.0997850507495258E-2</v>
      </c>
    </row>
    <row r="89" spans="1:7" x14ac:dyDescent="0.25">
      <c r="A89" s="2">
        <v>87</v>
      </c>
      <c r="B89" s="2">
        <f t="shared" si="5"/>
        <v>0.34523809523809523</v>
      </c>
      <c r="C89" s="9">
        <v>-1.2415</v>
      </c>
      <c r="D89" s="2">
        <f t="shared" si="6"/>
        <v>-7.8207148873492616E-2</v>
      </c>
      <c r="E89" s="2">
        <f t="shared" si="7"/>
        <v>0.27879919410737281</v>
      </c>
      <c r="F89" s="2">
        <f t="shared" si="8"/>
        <v>224.95271005050267</v>
      </c>
      <c r="G89" s="2">
        <f t="shared" si="9"/>
        <v>-2.304547799538112E-2</v>
      </c>
    </row>
    <row r="90" spans="1:7" x14ac:dyDescent="0.25">
      <c r="A90" s="2">
        <v>88</v>
      </c>
      <c r="B90" s="2">
        <f t="shared" si="5"/>
        <v>0.34920634920634919</v>
      </c>
      <c r="C90" s="9">
        <v>1.7448999999999999</v>
      </c>
      <c r="D90" s="2">
        <f t="shared" si="6"/>
        <v>0.10991836815896676</v>
      </c>
      <c r="E90" s="2">
        <f t="shared" si="7"/>
        <v>0.38871756226633958</v>
      </c>
      <c r="F90" s="2">
        <f t="shared" si="8"/>
        <v>232.59119383545246</v>
      </c>
      <c r="G90" s="2">
        <f t="shared" si="9"/>
        <v>3.3392177114356693E-2</v>
      </c>
    </row>
    <row r="91" spans="1:7" x14ac:dyDescent="0.25">
      <c r="A91" s="2">
        <v>89</v>
      </c>
      <c r="B91" s="2">
        <f t="shared" si="5"/>
        <v>0.3531746031746032</v>
      </c>
      <c r="C91" s="9">
        <v>-1.3507</v>
      </c>
      <c r="D91" s="2">
        <f t="shared" si="6"/>
        <v>-8.5086102282260545E-2</v>
      </c>
      <c r="E91" s="2">
        <f t="shared" si="7"/>
        <v>0.30363145998407903</v>
      </c>
      <c r="F91" s="2">
        <f t="shared" si="8"/>
        <v>226.82373445643259</v>
      </c>
      <c r="G91" s="2">
        <f t="shared" si="9"/>
        <v>-2.5109164018011498E-2</v>
      </c>
    </row>
    <row r="92" spans="1:7" x14ac:dyDescent="0.25">
      <c r="A92" s="2">
        <v>90</v>
      </c>
      <c r="B92" s="2">
        <f t="shared" si="5"/>
        <v>0.35714285714285715</v>
      </c>
      <c r="C92" s="9">
        <v>1.8273999999999999</v>
      </c>
      <c r="D92" s="2">
        <f t="shared" si="6"/>
        <v>0.11511537966284364</v>
      </c>
      <c r="E92" s="2">
        <f t="shared" si="7"/>
        <v>0.41874683964692266</v>
      </c>
      <c r="F92" s="2">
        <f t="shared" si="8"/>
        <v>234.89168575774752</v>
      </c>
      <c r="G92" s="2">
        <f t="shared" si="9"/>
        <v>3.4951280565519764E-2</v>
      </c>
    </row>
    <row r="93" spans="1:7" x14ac:dyDescent="0.25">
      <c r="A93" s="2">
        <v>91</v>
      </c>
      <c r="B93" s="2">
        <f t="shared" si="5"/>
        <v>0.3611111111111111</v>
      </c>
      <c r="C93" s="9">
        <v>1.4392</v>
      </c>
      <c r="D93" s="2">
        <f t="shared" si="6"/>
        <v>9.0661078259146641E-2</v>
      </c>
      <c r="E93" s="2">
        <f t="shared" si="7"/>
        <v>0.50940791790606932</v>
      </c>
      <c r="F93" s="2">
        <f t="shared" si="8"/>
        <v>241.46861024592528</v>
      </c>
      <c r="G93" s="2">
        <f t="shared" si="9"/>
        <v>2.7614990144410656E-2</v>
      </c>
    </row>
    <row r="94" spans="1:7" x14ac:dyDescent="0.25">
      <c r="A94" s="2">
        <v>92</v>
      </c>
      <c r="B94" s="2">
        <f t="shared" si="5"/>
        <v>0.36507936507936506</v>
      </c>
      <c r="C94" s="9">
        <v>-1.2155</v>
      </c>
      <c r="D94" s="2">
        <f t="shared" si="6"/>
        <v>-7.6569302823785962E-2</v>
      </c>
      <c r="E94" s="2">
        <f t="shared" si="7"/>
        <v>0.43283861508228338</v>
      </c>
      <c r="F94" s="2">
        <f t="shared" si="8"/>
        <v>236.08345424202497</v>
      </c>
      <c r="G94" s="2">
        <f t="shared" si="9"/>
        <v>-2.2554124180469121E-2</v>
      </c>
    </row>
    <row r="95" spans="1:7" x14ac:dyDescent="0.25">
      <c r="A95" s="2">
        <v>93</v>
      </c>
      <c r="B95" s="2">
        <f t="shared" si="5"/>
        <v>0.36904761904761907</v>
      </c>
      <c r="C95" s="9">
        <v>-2.1000000000000001E-2</v>
      </c>
      <c r="D95" s="2">
        <f t="shared" si="6"/>
        <v>-1.3228756555322954E-3</v>
      </c>
      <c r="E95" s="2">
        <f t="shared" si="7"/>
        <v>0.43151573942675109</v>
      </c>
      <c r="F95" s="2">
        <f t="shared" si="8"/>
        <v>236.08812967796786</v>
      </c>
      <c r="G95" s="2">
        <f t="shared" si="9"/>
        <v>1.9803970006978047E-5</v>
      </c>
    </row>
    <row r="96" spans="1:7" x14ac:dyDescent="0.25">
      <c r="A96" s="2">
        <v>94</v>
      </c>
      <c r="B96" s="2">
        <f t="shared" si="5"/>
        <v>0.37301587301587302</v>
      </c>
      <c r="C96" s="9">
        <v>1.764</v>
      </c>
      <c r="D96" s="2">
        <f t="shared" si="6"/>
        <v>0.11112155506471282</v>
      </c>
      <c r="E96" s="2">
        <f t="shared" si="7"/>
        <v>0.54263729449146392</v>
      </c>
      <c r="F96" s="2">
        <f t="shared" si="8"/>
        <v>244.19285424258626</v>
      </c>
      <c r="G96" s="2">
        <f t="shared" si="9"/>
        <v>3.375313318608051E-2</v>
      </c>
    </row>
    <row r="97" spans="1:7" x14ac:dyDescent="0.25">
      <c r="A97" s="2">
        <v>95</v>
      </c>
      <c r="B97" s="2">
        <f t="shared" si="5"/>
        <v>0.37698412698412698</v>
      </c>
      <c r="C97" s="9">
        <v>-1.8464</v>
      </c>
      <c r="D97" s="2">
        <f t="shared" si="6"/>
        <v>-0.11631226716070621</v>
      </c>
      <c r="E97" s="2">
        <f t="shared" si="7"/>
        <v>0.42632502733075772</v>
      </c>
      <c r="F97" s="2">
        <f t="shared" si="8"/>
        <v>235.91729197338486</v>
      </c>
      <c r="G97" s="2">
        <f t="shared" si="9"/>
        <v>-3.4477013481545193E-2</v>
      </c>
    </row>
    <row r="98" spans="1:7" x14ac:dyDescent="0.25">
      <c r="A98" s="2">
        <v>96</v>
      </c>
      <c r="B98" s="2">
        <f t="shared" si="5"/>
        <v>0.38095238095238093</v>
      </c>
      <c r="C98" s="9">
        <v>-1.1833</v>
      </c>
      <c r="D98" s="2">
        <f t="shared" si="6"/>
        <v>-7.45408934853031E-2</v>
      </c>
      <c r="E98" s="2">
        <f t="shared" si="7"/>
        <v>0.35178413384545459</v>
      </c>
      <c r="F98" s="2">
        <f t="shared" si="8"/>
        <v>230.79634181395173</v>
      </c>
      <c r="G98" s="2">
        <f t="shared" si="9"/>
        <v>-2.1945601378924262E-2</v>
      </c>
    </row>
    <row r="99" spans="1:7" x14ac:dyDescent="0.25">
      <c r="A99" s="2">
        <v>97</v>
      </c>
      <c r="B99" s="2">
        <f t="shared" si="5"/>
        <v>0.38492063492063494</v>
      </c>
      <c r="C99" s="9">
        <v>1.3751</v>
      </c>
      <c r="D99" s="2">
        <f t="shared" si="6"/>
        <v>8.6623157805831394E-2</v>
      </c>
      <c r="E99" s="2">
        <f t="shared" si="7"/>
        <v>0.438407291651286</v>
      </c>
      <c r="F99" s="2">
        <f t="shared" si="8"/>
        <v>236.97136202361159</v>
      </c>
      <c r="G99" s="2">
        <f t="shared" si="9"/>
        <v>2.6403614008416083E-2</v>
      </c>
    </row>
    <row r="100" spans="1:7" x14ac:dyDescent="0.25">
      <c r="A100" s="2">
        <v>98</v>
      </c>
      <c r="B100" s="2">
        <f t="shared" si="5"/>
        <v>0.3888888888888889</v>
      </c>
      <c r="C100" s="9">
        <v>0.14080000000000001</v>
      </c>
      <c r="D100" s="2">
        <f t="shared" si="6"/>
        <v>8.8695662999498659E-3</v>
      </c>
      <c r="E100" s="2">
        <f t="shared" si="7"/>
        <v>0.44727685795123584</v>
      </c>
      <c r="F100" s="2">
        <f t="shared" si="8"/>
        <v>237.70177341049987</v>
      </c>
      <c r="G100" s="2">
        <f t="shared" si="9"/>
        <v>3.0775365566516263E-3</v>
      </c>
    </row>
    <row r="101" spans="1:7" x14ac:dyDescent="0.25">
      <c r="A101" s="2">
        <v>99</v>
      </c>
      <c r="B101" s="2">
        <f t="shared" si="5"/>
        <v>0.39285714285714285</v>
      </c>
      <c r="C101" s="9">
        <v>-0.31209999999999999</v>
      </c>
      <c r="D101" s="2">
        <f t="shared" si="6"/>
        <v>-1.9660452004363303E-2</v>
      </c>
      <c r="E101" s="2">
        <f t="shared" si="7"/>
        <v>0.42761640594687256</v>
      </c>
      <c r="F101" s="2">
        <f t="shared" si="8"/>
        <v>236.40238306126702</v>
      </c>
      <c r="G101" s="2">
        <f t="shared" si="9"/>
        <v>-5.4814689346423242E-3</v>
      </c>
    </row>
    <row r="102" spans="1:7" x14ac:dyDescent="0.25">
      <c r="A102" s="2">
        <v>100</v>
      </c>
      <c r="B102" s="2">
        <f t="shared" si="5"/>
        <v>0.3968253968253968</v>
      </c>
      <c r="C102" s="9">
        <v>0.56220000000000003</v>
      </c>
      <c r="D102" s="2">
        <f t="shared" si="6"/>
        <v>3.5415271120964598E-2</v>
      </c>
      <c r="E102" s="2">
        <f t="shared" si="7"/>
        <v>0.46303167706783716</v>
      </c>
      <c r="F102" s="2">
        <f t="shared" si="8"/>
        <v>239.0270233896081</v>
      </c>
      <c r="G102" s="2">
        <f t="shared" si="9"/>
        <v>1.1041248002956045E-2</v>
      </c>
    </row>
    <row r="103" spans="1:7" x14ac:dyDescent="0.25">
      <c r="A103" s="2">
        <v>101</v>
      </c>
      <c r="B103" s="2">
        <f t="shared" si="5"/>
        <v>0.40079365079365081</v>
      </c>
      <c r="C103" s="9">
        <v>0.29549999999999998</v>
      </c>
      <c r="D103" s="2">
        <f t="shared" si="6"/>
        <v>1.8614750295704443E-2</v>
      </c>
      <c r="E103" s="2">
        <f t="shared" si="7"/>
        <v>0.48164642736354157</v>
      </c>
      <c r="F103" s="2">
        <f t="shared" si="8"/>
        <v>240.46575916390503</v>
      </c>
      <c r="G103" s="2">
        <f t="shared" si="9"/>
        <v>6.0010917553779998E-3</v>
      </c>
    </row>
    <row r="104" spans="1:7" x14ac:dyDescent="0.25">
      <c r="A104" s="2">
        <v>102</v>
      </c>
      <c r="B104" s="2">
        <f t="shared" si="5"/>
        <v>0.40476190476190477</v>
      </c>
      <c r="C104" s="9">
        <v>-0.87209999999999999</v>
      </c>
      <c r="D104" s="2">
        <f t="shared" si="6"/>
        <v>-5.4937136151891178E-2</v>
      </c>
      <c r="E104" s="2">
        <f t="shared" si="7"/>
        <v>0.42670929121165041</v>
      </c>
      <c r="F104" s="2">
        <f t="shared" si="8"/>
        <v>236.63366587788158</v>
      </c>
      <c r="G104" s="2">
        <f t="shared" si="9"/>
        <v>-1.6064474178900688E-2</v>
      </c>
    </row>
    <row r="105" spans="1:7" x14ac:dyDescent="0.25">
      <c r="A105" s="2">
        <v>103</v>
      </c>
      <c r="B105" s="2">
        <f t="shared" si="5"/>
        <v>0.40873015873015872</v>
      </c>
      <c r="C105" s="9">
        <v>-0.40039999999999998</v>
      </c>
      <c r="D105" s="2">
        <f t="shared" si="6"/>
        <v>-2.5222829165482432E-2</v>
      </c>
      <c r="E105" s="2">
        <f t="shared" si="7"/>
        <v>0.401486462046168</v>
      </c>
      <c r="F105" s="2">
        <f t="shared" si="8"/>
        <v>234.94772664893807</v>
      </c>
      <c r="G105" s="2">
        <f t="shared" si="9"/>
        <v>-7.1501820829780625E-3</v>
      </c>
    </row>
    <row r="106" spans="1:7" x14ac:dyDescent="0.25">
      <c r="A106" s="2">
        <v>104</v>
      </c>
      <c r="B106" s="2">
        <f t="shared" si="5"/>
        <v>0.41269841269841268</v>
      </c>
      <c r="C106" s="9">
        <v>0.18290000000000001</v>
      </c>
      <c r="D106" s="2">
        <f t="shared" si="6"/>
        <v>1.1521617018897945E-2</v>
      </c>
      <c r="E106" s="2">
        <f t="shared" si="7"/>
        <v>0.41300807906506593</v>
      </c>
      <c r="F106" s="2">
        <f t="shared" si="8"/>
        <v>235.85947939140019</v>
      </c>
      <c r="G106" s="2">
        <f t="shared" si="9"/>
        <v>3.8731517723360502E-3</v>
      </c>
    </row>
    <row r="107" spans="1:7" x14ac:dyDescent="0.25">
      <c r="A107" s="2">
        <v>105</v>
      </c>
      <c r="B107" s="2">
        <f t="shared" si="5"/>
        <v>0.41666666666666669</v>
      </c>
      <c r="C107" s="9">
        <v>1.7296</v>
      </c>
      <c r="D107" s="2">
        <f t="shared" si="6"/>
        <v>0.10895455875279325</v>
      </c>
      <c r="E107" s="2">
        <f t="shared" si="7"/>
        <v>0.52196263781785923</v>
      </c>
      <c r="F107" s="2">
        <f t="shared" si="8"/>
        <v>243.79781035101664</v>
      </c>
      <c r="G107" s="2">
        <f t="shared" si="9"/>
        <v>3.3103034292504642E-2</v>
      </c>
    </row>
    <row r="108" spans="1:7" x14ac:dyDescent="0.25">
      <c r="A108" s="2">
        <v>106</v>
      </c>
      <c r="B108" s="2">
        <f t="shared" si="5"/>
        <v>0.42063492063492064</v>
      </c>
      <c r="C108" s="9">
        <v>-0.97709999999999997</v>
      </c>
      <c r="D108" s="2">
        <f t="shared" si="6"/>
        <v>-6.1551514429552659E-2</v>
      </c>
      <c r="E108" s="2">
        <f t="shared" si="7"/>
        <v>0.46041112338830659</v>
      </c>
      <c r="F108" s="2">
        <f t="shared" si="8"/>
        <v>239.43702724328165</v>
      </c>
      <c r="G108" s="2">
        <f t="shared" si="9"/>
        <v>-1.8048787662199132E-2</v>
      </c>
    </row>
    <row r="109" spans="1:7" x14ac:dyDescent="0.25">
      <c r="A109" s="2">
        <v>107</v>
      </c>
      <c r="B109" s="2">
        <f t="shared" si="5"/>
        <v>0.42460317460317459</v>
      </c>
      <c r="C109" s="9">
        <v>0.58650000000000002</v>
      </c>
      <c r="D109" s="2">
        <f t="shared" si="6"/>
        <v>3.6946027236651968E-2</v>
      </c>
      <c r="E109" s="2">
        <f t="shared" si="7"/>
        <v>0.49735715062495855</v>
      </c>
      <c r="F109" s="2">
        <f t="shared" si="8"/>
        <v>242.20656170596666</v>
      </c>
      <c r="G109" s="2">
        <f t="shared" si="9"/>
        <v>1.1500474837662256E-2</v>
      </c>
    </row>
    <row r="110" spans="1:7" x14ac:dyDescent="0.25">
      <c r="A110" s="2">
        <v>108</v>
      </c>
      <c r="B110" s="2">
        <f t="shared" si="5"/>
        <v>0.42857142857142855</v>
      </c>
      <c r="C110" s="9">
        <v>-0.41410000000000002</v>
      </c>
      <c r="D110" s="2">
        <f t="shared" si="6"/>
        <v>-2.6085848045520169E-2</v>
      </c>
      <c r="E110" s="2">
        <f t="shared" si="7"/>
        <v>0.47127130257943839</v>
      </c>
      <c r="F110" s="2">
        <f t="shared" si="8"/>
        <v>240.41866356332051</v>
      </c>
      <c r="G110" s="2">
        <f t="shared" si="9"/>
        <v>-7.4090877469893844E-3</v>
      </c>
    </row>
    <row r="111" spans="1:7" x14ac:dyDescent="0.25">
      <c r="A111" s="2">
        <v>109</v>
      </c>
      <c r="B111" s="2">
        <f t="shared" si="5"/>
        <v>0.43253968253968256</v>
      </c>
      <c r="C111" s="9">
        <v>9.6600000000000005E-2</v>
      </c>
      <c r="D111" s="2">
        <f t="shared" si="6"/>
        <v>6.0852280154485589E-3</v>
      </c>
      <c r="E111" s="2">
        <f t="shared" si="7"/>
        <v>0.47735653059488697</v>
      </c>
      <c r="F111" s="2">
        <f t="shared" si="8"/>
        <v>240.95834354113563</v>
      </c>
      <c r="G111" s="2">
        <f t="shared" si="9"/>
        <v>2.2422350713012344E-3</v>
      </c>
    </row>
    <row r="112" spans="1:7" x14ac:dyDescent="0.25">
      <c r="A112" s="2">
        <v>110</v>
      </c>
      <c r="B112" s="2">
        <f t="shared" si="5"/>
        <v>0.43650793650793651</v>
      </c>
      <c r="C112" s="9">
        <v>3.6741000000000001</v>
      </c>
      <c r="D112" s="2">
        <f t="shared" si="6"/>
        <v>0.23144654504720033</v>
      </c>
      <c r="E112" s="2">
        <f t="shared" si="7"/>
        <v>0.70880307564208733</v>
      </c>
      <c r="F112" s="2">
        <f t="shared" si="8"/>
        <v>258.39119606042971</v>
      </c>
      <c r="G112" s="2">
        <f t="shared" si="9"/>
        <v>6.9850630180826753E-2</v>
      </c>
    </row>
    <row r="113" spans="1:7" x14ac:dyDescent="0.25">
      <c r="A113" s="2">
        <v>111</v>
      </c>
      <c r="B113" s="2">
        <f t="shared" si="5"/>
        <v>0.44047619047619047</v>
      </c>
      <c r="C113" s="9">
        <v>0.12570000000000001</v>
      </c>
      <c r="D113" s="2">
        <f t="shared" si="6"/>
        <v>7.9183557095433114E-3</v>
      </c>
      <c r="E113" s="2">
        <f t="shared" si="7"/>
        <v>0.71672143135163069</v>
      </c>
      <c r="F113" s="2">
        <f t="shared" si="8"/>
        <v>259.11367725657016</v>
      </c>
      <c r="G113" s="2">
        <f t="shared" si="9"/>
        <v>2.7921733795296601E-3</v>
      </c>
    </row>
    <row r="114" spans="1:7" x14ac:dyDescent="0.25">
      <c r="A114" s="2">
        <v>112</v>
      </c>
      <c r="B114" s="2">
        <f t="shared" si="5"/>
        <v>0.44444444444444442</v>
      </c>
      <c r="C114" s="9">
        <v>0.85329999999999995</v>
      </c>
      <c r="D114" s="2">
        <f t="shared" si="6"/>
        <v>5.3752847469795598E-2</v>
      </c>
      <c r="E114" s="2">
        <f t="shared" si="7"/>
        <v>0.77047427882142627</v>
      </c>
      <c r="F114" s="2">
        <f t="shared" si="8"/>
        <v>263.43572086647026</v>
      </c>
      <c r="G114" s="2">
        <f t="shared" si="9"/>
        <v>1.6542520907605343E-2</v>
      </c>
    </row>
    <row r="115" spans="1:7" x14ac:dyDescent="0.25">
      <c r="A115" s="2">
        <v>113</v>
      </c>
      <c r="B115" s="2">
        <f t="shared" si="5"/>
        <v>0.44841269841269843</v>
      </c>
      <c r="C115" s="9">
        <v>0.32550000000000001</v>
      </c>
      <c r="D115" s="2">
        <f t="shared" si="6"/>
        <v>2.0504572660750578E-2</v>
      </c>
      <c r="E115" s="2">
        <f t="shared" si="7"/>
        <v>0.79097885148217684</v>
      </c>
      <c r="F115" s="2">
        <f t="shared" si="8"/>
        <v>265.17167146870008</v>
      </c>
      <c r="G115" s="2">
        <f t="shared" si="9"/>
        <v>6.5680384648918403E-3</v>
      </c>
    </row>
    <row r="116" spans="1:7" x14ac:dyDescent="0.25">
      <c r="A116" s="2">
        <v>114</v>
      </c>
      <c r="B116" s="2">
        <f t="shared" si="5"/>
        <v>0.45238095238095238</v>
      </c>
      <c r="C116" s="9">
        <v>-0.64870000000000005</v>
      </c>
      <c r="D116" s="2">
        <f t="shared" si="6"/>
        <v>-4.0864258940180954E-2</v>
      </c>
      <c r="E116" s="2">
        <f t="shared" si="7"/>
        <v>0.75011459254199586</v>
      </c>
      <c r="F116" s="2">
        <f t="shared" si="8"/>
        <v>262.04986814771848</v>
      </c>
      <c r="G116" s="2">
        <f t="shared" si="9"/>
        <v>-1.1842611015387619E-2</v>
      </c>
    </row>
    <row r="117" spans="1:7" x14ac:dyDescent="0.25">
      <c r="A117" s="2">
        <v>115</v>
      </c>
      <c r="B117" s="2">
        <f t="shared" si="5"/>
        <v>0.45634920634920634</v>
      </c>
      <c r="C117" s="9">
        <v>1.9813000000000001</v>
      </c>
      <c r="D117" s="2">
        <f t="shared" si="6"/>
        <v>0.12481016839553033</v>
      </c>
      <c r="E117" s="2">
        <f t="shared" si="7"/>
        <v>0.87492476093752614</v>
      </c>
      <c r="F117" s="2">
        <f t="shared" si="8"/>
        <v>272.16120039939841</v>
      </c>
      <c r="G117" s="2">
        <f t="shared" si="9"/>
        <v>3.785971718532577E-2</v>
      </c>
    </row>
    <row r="118" spans="1:7" x14ac:dyDescent="0.25">
      <c r="A118" s="2">
        <v>116</v>
      </c>
      <c r="B118" s="2">
        <f t="shared" si="5"/>
        <v>0.46031746031746029</v>
      </c>
      <c r="C118" s="9">
        <v>8.8999999999999999E-3</v>
      </c>
      <c r="D118" s="2">
        <f t="shared" si="6"/>
        <v>5.6064730163035378E-4</v>
      </c>
      <c r="E118" s="2">
        <f t="shared" si="7"/>
        <v>0.87548540823915644</v>
      </c>
      <c r="F118" s="2">
        <f t="shared" si="8"/>
        <v>272.32042338945712</v>
      </c>
      <c r="G118" s="2">
        <f t="shared" si="9"/>
        <v>5.8486085715577277E-4</v>
      </c>
    </row>
    <row r="119" spans="1:7" x14ac:dyDescent="0.25">
      <c r="A119" s="2">
        <v>117</v>
      </c>
      <c r="B119" s="2">
        <f t="shared" si="5"/>
        <v>0.4642857142857143</v>
      </c>
      <c r="C119" s="9">
        <v>0.28310000000000002</v>
      </c>
      <c r="D119" s="2">
        <f t="shared" si="6"/>
        <v>1.7833623718152041E-2</v>
      </c>
      <c r="E119" s="2">
        <f t="shared" si="7"/>
        <v>0.89331903195730844</v>
      </c>
      <c r="F119" s="2">
        <f t="shared" si="8"/>
        <v>273.8953650066349</v>
      </c>
      <c r="G119" s="2">
        <f t="shared" si="9"/>
        <v>5.7667537821122789E-3</v>
      </c>
    </row>
    <row r="120" spans="1:7" x14ac:dyDescent="0.25">
      <c r="A120" s="2">
        <v>118</v>
      </c>
      <c r="B120" s="2">
        <f t="shared" si="5"/>
        <v>0.46825396825396826</v>
      </c>
      <c r="C120" s="9">
        <v>1.6042000000000001</v>
      </c>
      <c r="D120" s="2">
        <f t="shared" si="6"/>
        <v>0.1010551012669004</v>
      </c>
      <c r="E120" s="2">
        <f t="shared" si="7"/>
        <v>0.99437413322420887</v>
      </c>
      <c r="F120" s="2">
        <f t="shared" si="8"/>
        <v>282.44373171069537</v>
      </c>
      <c r="G120" s="2">
        <f t="shared" si="9"/>
        <v>3.0733197046736785E-2</v>
      </c>
    </row>
    <row r="121" spans="1:7" x14ac:dyDescent="0.25">
      <c r="A121" s="2">
        <v>119</v>
      </c>
      <c r="B121" s="2">
        <f t="shared" si="5"/>
        <v>0.47222222222222221</v>
      </c>
      <c r="C121" s="9">
        <v>1.5130999999999999</v>
      </c>
      <c r="D121" s="2">
        <f t="shared" si="6"/>
        <v>9.5316340685043618E-2</v>
      </c>
      <c r="E121" s="2">
        <f t="shared" si="7"/>
        <v>1.0896904739092526</v>
      </c>
      <c r="F121" s="2">
        <f t="shared" si="8"/>
        <v>290.75788769970603</v>
      </c>
      <c r="G121" s="2">
        <f t="shared" si="9"/>
        <v>2.901156887217975E-2</v>
      </c>
    </row>
    <row r="122" spans="1:7" x14ac:dyDescent="0.25">
      <c r="A122" s="2">
        <v>120</v>
      </c>
      <c r="B122" s="2">
        <f t="shared" si="5"/>
        <v>0.47619047619047616</v>
      </c>
      <c r="C122" s="9">
        <v>1.9233</v>
      </c>
      <c r="D122" s="2">
        <f t="shared" si="6"/>
        <v>0.1211565118231078</v>
      </c>
      <c r="E122" s="2">
        <f t="shared" si="7"/>
        <v>1.2108469857323603</v>
      </c>
      <c r="F122" s="2">
        <f t="shared" si="8"/>
        <v>301.64611934640646</v>
      </c>
      <c r="G122" s="2">
        <f t="shared" si="9"/>
        <v>3.676362021359901E-2</v>
      </c>
    </row>
    <row r="123" spans="1:7" x14ac:dyDescent="0.25">
      <c r="A123" s="2">
        <v>121</v>
      </c>
      <c r="B123" s="2">
        <f t="shared" si="5"/>
        <v>0.48015873015873017</v>
      </c>
      <c r="C123" s="9">
        <v>-1.367</v>
      </c>
      <c r="D123" s="2">
        <f t="shared" si="6"/>
        <v>-8.6112905767268946E-2</v>
      </c>
      <c r="E123" s="2">
        <f t="shared" si="7"/>
        <v>1.1247340799650913</v>
      </c>
      <c r="F123" s="2">
        <f t="shared" si="8"/>
        <v>294.07573464090251</v>
      </c>
      <c r="G123" s="2">
        <f t="shared" si="9"/>
        <v>-2.5417205063514019E-2</v>
      </c>
    </row>
    <row r="124" spans="1:7" x14ac:dyDescent="0.25">
      <c r="A124" s="2">
        <v>122</v>
      </c>
      <c r="B124" s="2">
        <f t="shared" si="5"/>
        <v>0.48412698412698413</v>
      </c>
      <c r="C124" s="9">
        <v>0.63729999999999998</v>
      </c>
      <c r="D124" s="2">
        <f t="shared" si="6"/>
        <v>4.0146126441463419E-2</v>
      </c>
      <c r="E124" s="2">
        <f t="shared" si="7"/>
        <v>1.1648802064065547</v>
      </c>
      <c r="F124" s="2">
        <f t="shared" si="8"/>
        <v>297.76299151739676</v>
      </c>
      <c r="G124" s="2">
        <f t="shared" si="9"/>
        <v>1.2460504599105691E-2</v>
      </c>
    </row>
    <row r="125" spans="1:7" x14ac:dyDescent="0.25">
      <c r="A125" s="2">
        <v>123</v>
      </c>
      <c r="B125" s="2">
        <f t="shared" si="5"/>
        <v>0.48809523809523808</v>
      </c>
      <c r="C125" s="9">
        <v>-1.5599999999999999E-2</v>
      </c>
      <c r="D125" s="2">
        <f t="shared" si="6"/>
        <v>-9.827076298239909E-4</v>
      </c>
      <c r="E125" s="2">
        <f t="shared" si="7"/>
        <v>1.1638974987767308</v>
      </c>
      <c r="F125" s="2">
        <f t="shared" si="8"/>
        <v>297.79927745219112</v>
      </c>
      <c r="G125" s="2">
        <f t="shared" si="9"/>
        <v>1.2185437771946938E-4</v>
      </c>
    </row>
    <row r="126" spans="1:7" x14ac:dyDescent="0.25">
      <c r="A126" s="2">
        <v>124</v>
      </c>
      <c r="B126" s="2">
        <f t="shared" si="5"/>
        <v>0.49206349206349204</v>
      </c>
      <c r="C126" s="9">
        <v>1.4174</v>
      </c>
      <c r="D126" s="2">
        <f t="shared" si="6"/>
        <v>8.9287807340546449E-2</v>
      </c>
      <c r="E126" s="2">
        <f t="shared" si="7"/>
        <v>1.2531853061172773</v>
      </c>
      <c r="F126" s="2">
        <f t="shared" si="8"/>
        <v>306.01150608497346</v>
      </c>
      <c r="G126" s="2">
        <f t="shared" si="9"/>
        <v>2.7203008868830598E-2</v>
      </c>
    </row>
    <row r="127" spans="1:7" x14ac:dyDescent="0.25">
      <c r="A127" s="2">
        <v>125</v>
      </c>
      <c r="B127" s="2">
        <f t="shared" si="5"/>
        <v>0.49603174603174605</v>
      </c>
      <c r="C127" s="9">
        <v>-0.82569999999999999</v>
      </c>
      <c r="D127" s="2">
        <f t="shared" si="6"/>
        <v>-5.201421089395316E-2</v>
      </c>
      <c r="E127" s="2">
        <f t="shared" si="7"/>
        <v>1.2011710952233241</v>
      </c>
      <c r="F127" s="2">
        <f t="shared" si="8"/>
        <v>301.39904156050244</v>
      </c>
      <c r="G127" s="2">
        <f t="shared" si="9"/>
        <v>-1.5187596601519282E-2</v>
      </c>
    </row>
    <row r="128" spans="1:7" x14ac:dyDescent="0.25">
      <c r="A128" s="2">
        <v>126</v>
      </c>
      <c r="B128" s="2">
        <f t="shared" si="5"/>
        <v>0.5</v>
      </c>
      <c r="C128" s="9">
        <v>-1.7905</v>
      </c>
      <c r="D128" s="2">
        <f t="shared" si="6"/>
        <v>-0.1127908981538369</v>
      </c>
      <c r="E128" s="2">
        <f t="shared" si="7"/>
        <v>1.0883801970694873</v>
      </c>
      <c r="F128" s="2">
        <f t="shared" si="8"/>
        <v>291.49256616232748</v>
      </c>
      <c r="G128" s="2">
        <f t="shared" si="9"/>
        <v>-3.3420602779484401E-2</v>
      </c>
    </row>
    <row r="129" spans="1:7" x14ac:dyDescent="0.25">
      <c r="A129" s="2">
        <v>127</v>
      </c>
      <c r="B129" s="2">
        <f t="shared" si="5"/>
        <v>0.50396825396825395</v>
      </c>
      <c r="C129" s="9">
        <v>-0.90610000000000002</v>
      </c>
      <c r="D129" s="2">
        <f t="shared" si="6"/>
        <v>-5.7078934832276801E-2</v>
      </c>
      <c r="E129" s="2">
        <f t="shared" si="7"/>
        <v>1.0313012622372104</v>
      </c>
      <c r="F129" s="2">
        <f t="shared" si="8"/>
        <v>286.66305156103266</v>
      </c>
      <c r="G129" s="2">
        <f t="shared" si="9"/>
        <v>-1.6707013783016374E-2</v>
      </c>
    </row>
    <row r="130" spans="1:7" x14ac:dyDescent="0.25">
      <c r="A130" s="2">
        <v>128</v>
      </c>
      <c r="B130" s="2">
        <f t="shared" si="5"/>
        <v>0.50793650793650791</v>
      </c>
      <c r="C130" s="9">
        <v>-1.8762000000000001</v>
      </c>
      <c r="D130" s="2">
        <f t="shared" si="6"/>
        <v>-0.11818949070998537</v>
      </c>
      <c r="E130" s="2">
        <f t="shared" si="7"/>
        <v>0.913111771527225</v>
      </c>
      <c r="F130" s="2">
        <f t="shared" si="8"/>
        <v>276.79227334005247</v>
      </c>
      <c r="G130" s="2">
        <f t="shared" si="9"/>
        <v>-3.5040180546328938E-2</v>
      </c>
    </row>
    <row r="131" spans="1:7" x14ac:dyDescent="0.25">
      <c r="A131" s="2">
        <v>129</v>
      </c>
      <c r="B131" s="2">
        <f t="shared" ref="B131:B194" si="10">A131/252</f>
        <v>0.51190476190476186</v>
      </c>
      <c r="C131" s="9">
        <v>-0.14480000000000001</v>
      </c>
      <c r="D131" s="2">
        <f t="shared" si="6"/>
        <v>-9.1215426152893523E-3</v>
      </c>
      <c r="E131" s="2">
        <f t="shared" si="7"/>
        <v>0.9039902289119357</v>
      </c>
      <c r="F131" s="2">
        <f t="shared" si="8"/>
        <v>276.15091589576224</v>
      </c>
      <c r="G131" s="2">
        <f t="shared" si="9"/>
        <v>-2.3197961179201388E-3</v>
      </c>
    </row>
    <row r="132" spans="1:7" x14ac:dyDescent="0.25">
      <c r="A132" s="2">
        <v>130</v>
      </c>
      <c r="B132" s="2">
        <f t="shared" si="10"/>
        <v>0.51587301587301593</v>
      </c>
      <c r="C132" s="9">
        <v>5.2999999999999999E-2</v>
      </c>
      <c r="D132" s="2">
        <f t="shared" ref="D132:D195" si="11">SQRT(1/252) * C132</f>
        <v>3.338686178248174E-3</v>
      </c>
      <c r="E132" s="2">
        <f t="shared" ref="E132:E195" si="12">E131+D132</f>
        <v>0.90732891509018387</v>
      </c>
      <c r="F132" s="2">
        <f t="shared" ref="F132:F195" si="13">F131*EXP(G132)</f>
        <v>276.54285102089977</v>
      </c>
      <c r="G132" s="2">
        <f t="shared" ref="G132:G195" si="14">(0.15 - 0.5* 0.09)*1/252 + 0.3 * D132</f>
        <v>1.4182725201411189E-3</v>
      </c>
    </row>
    <row r="133" spans="1:7" x14ac:dyDescent="0.25">
      <c r="A133" s="2">
        <v>131</v>
      </c>
      <c r="B133" s="2">
        <f t="shared" si="10"/>
        <v>0.51984126984126988</v>
      </c>
      <c r="C133" s="9">
        <v>-1.1299999999999999</v>
      </c>
      <c r="D133" s="2">
        <f t="shared" si="11"/>
        <v>-7.1183309083404464E-2</v>
      </c>
      <c r="E133" s="2">
        <f t="shared" si="12"/>
        <v>0.83614560600677945</v>
      </c>
      <c r="F133" s="2">
        <f t="shared" si="13"/>
        <v>270.81270580775544</v>
      </c>
      <c r="G133" s="2">
        <f t="shared" si="14"/>
        <v>-2.0938326058354672E-2</v>
      </c>
    </row>
    <row r="134" spans="1:7" x14ac:dyDescent="0.25">
      <c r="A134" s="2">
        <v>132</v>
      </c>
      <c r="B134" s="2">
        <f t="shared" si="10"/>
        <v>0.52380952380952384</v>
      </c>
      <c r="C134" s="9">
        <v>0.79379999999999995</v>
      </c>
      <c r="D134" s="2">
        <f t="shared" si="11"/>
        <v>5.0004699779120761E-2</v>
      </c>
      <c r="E134" s="2">
        <f t="shared" si="12"/>
        <v>0.88615030578590026</v>
      </c>
      <c r="F134" s="2">
        <f t="shared" si="13"/>
        <v>275.02047132128098</v>
      </c>
      <c r="G134" s="2">
        <f t="shared" si="14"/>
        <v>1.5418076600402893E-2</v>
      </c>
    </row>
    <row r="135" spans="1:7" x14ac:dyDescent="0.25">
      <c r="A135" s="2">
        <v>133</v>
      </c>
      <c r="B135" s="2">
        <f t="shared" si="10"/>
        <v>0.52777777777777779</v>
      </c>
      <c r="C135" s="9">
        <v>-0.23680000000000001</v>
      </c>
      <c r="D135" s="2">
        <f t="shared" si="11"/>
        <v>-1.4916997868097503E-2</v>
      </c>
      <c r="E135" s="2">
        <f t="shared" si="12"/>
        <v>0.87123330791780274</v>
      </c>
      <c r="F135" s="2">
        <f t="shared" si="13"/>
        <v>273.90658110215321</v>
      </c>
      <c r="G135" s="2">
        <f t="shared" si="14"/>
        <v>-4.0584326937625837E-3</v>
      </c>
    </row>
    <row r="136" spans="1:7" x14ac:dyDescent="0.25">
      <c r="A136" s="2">
        <v>134</v>
      </c>
      <c r="B136" s="2">
        <f t="shared" si="10"/>
        <v>0.53174603174603174</v>
      </c>
      <c r="C136" s="9">
        <v>2.0649999999999999</v>
      </c>
      <c r="D136" s="2">
        <f t="shared" si="11"/>
        <v>0.13008277279400904</v>
      </c>
      <c r="E136" s="2">
        <f t="shared" si="12"/>
        <v>1.0013160807118118</v>
      </c>
      <c r="F136" s="2">
        <f t="shared" si="13"/>
        <v>284.92574483298023</v>
      </c>
      <c r="G136" s="2">
        <f t="shared" si="14"/>
        <v>3.9441498504869381E-2</v>
      </c>
    </row>
    <row r="137" spans="1:7" x14ac:dyDescent="0.25">
      <c r="A137" s="2">
        <v>135</v>
      </c>
      <c r="B137" s="2">
        <f t="shared" si="10"/>
        <v>0.5357142857142857</v>
      </c>
      <c r="C137" s="9">
        <v>-0.21179999999999999</v>
      </c>
      <c r="D137" s="2">
        <f t="shared" si="11"/>
        <v>-1.3342145897225721E-2</v>
      </c>
      <c r="E137" s="2">
        <f t="shared" si="12"/>
        <v>0.98797393481458606</v>
      </c>
      <c r="F137" s="2">
        <f t="shared" si="13"/>
        <v>283.90583741136169</v>
      </c>
      <c r="G137" s="2">
        <f t="shared" si="14"/>
        <v>-3.5859771025010491E-3</v>
      </c>
    </row>
    <row r="138" spans="1:7" x14ac:dyDescent="0.25">
      <c r="A138" s="2">
        <v>136</v>
      </c>
      <c r="B138" s="2">
        <f t="shared" si="10"/>
        <v>0.53968253968253965</v>
      </c>
      <c r="C138" s="9">
        <v>1.6114999999999999</v>
      </c>
      <c r="D138" s="2">
        <f t="shared" si="11"/>
        <v>0.10151495804239495</v>
      </c>
      <c r="E138" s="2">
        <f t="shared" si="12"/>
        <v>1.089488892856981</v>
      </c>
      <c r="F138" s="2">
        <f t="shared" si="13"/>
        <v>292.80702633712389</v>
      </c>
      <c r="G138" s="2">
        <f t="shared" si="14"/>
        <v>3.0871154079385149E-2</v>
      </c>
    </row>
    <row r="139" spans="1:7" x14ac:dyDescent="0.25">
      <c r="A139" s="2">
        <v>137</v>
      </c>
      <c r="B139" s="2">
        <f t="shared" si="10"/>
        <v>0.54365079365079361</v>
      </c>
      <c r="C139" s="9">
        <v>-0.5222</v>
      </c>
      <c r="D139" s="2">
        <f t="shared" si="11"/>
        <v>-3.2895507967569744E-2</v>
      </c>
      <c r="E139" s="2">
        <f t="shared" si="12"/>
        <v>1.0565933848894113</v>
      </c>
      <c r="F139" s="2">
        <f t="shared" si="13"/>
        <v>290.05245708677421</v>
      </c>
      <c r="G139" s="2">
        <f t="shared" si="14"/>
        <v>-9.4519857236042577E-3</v>
      </c>
    </row>
    <row r="140" spans="1:7" x14ac:dyDescent="0.25">
      <c r="A140" s="2">
        <v>138</v>
      </c>
      <c r="B140" s="2">
        <f t="shared" si="10"/>
        <v>0.54761904761904767</v>
      </c>
      <c r="C140" s="9">
        <v>-0.44130000000000003</v>
      </c>
      <c r="D140" s="2">
        <f t="shared" si="11"/>
        <v>-2.7799286989828666E-2</v>
      </c>
      <c r="E140" s="2">
        <f t="shared" si="12"/>
        <v>1.0287940978995826</v>
      </c>
      <c r="F140" s="2">
        <f t="shared" si="13"/>
        <v>287.76341697201923</v>
      </c>
      <c r="G140" s="2">
        <f t="shared" si="14"/>
        <v>-7.9231194302819344E-3</v>
      </c>
    </row>
    <row r="141" spans="1:7" x14ac:dyDescent="0.25">
      <c r="A141" s="2">
        <v>139</v>
      </c>
      <c r="B141" s="2">
        <f t="shared" si="10"/>
        <v>0.55158730158730163</v>
      </c>
      <c r="C141" s="9">
        <v>1.1794</v>
      </c>
      <c r="D141" s="2">
        <f t="shared" si="11"/>
        <v>7.4295216577847101E-2</v>
      </c>
      <c r="E141" s="2">
        <f t="shared" si="12"/>
        <v>1.1030893144774296</v>
      </c>
      <c r="F141" s="2">
        <f t="shared" si="13"/>
        <v>294.37189158352913</v>
      </c>
      <c r="G141" s="2">
        <f t="shared" si="14"/>
        <v>2.2705231640020796E-2</v>
      </c>
    </row>
    <row r="142" spans="1:7" x14ac:dyDescent="0.25">
      <c r="A142" s="2">
        <v>140</v>
      </c>
      <c r="B142" s="2">
        <f t="shared" si="10"/>
        <v>0.55555555555555558</v>
      </c>
      <c r="C142" s="9">
        <v>1.2479</v>
      </c>
      <c r="D142" s="2">
        <f t="shared" si="11"/>
        <v>7.861031097803578E-2</v>
      </c>
      <c r="E142" s="2">
        <f t="shared" si="12"/>
        <v>1.1816996254554655</v>
      </c>
      <c r="F142" s="2">
        <f t="shared" si="13"/>
        <v>301.52220603078098</v>
      </c>
      <c r="G142" s="2">
        <f t="shared" si="14"/>
        <v>2.3999759960077399E-2</v>
      </c>
    </row>
    <row r="143" spans="1:7" x14ac:dyDescent="0.25">
      <c r="A143" s="2">
        <v>141</v>
      </c>
      <c r="B143" s="2">
        <f t="shared" si="10"/>
        <v>0.55952380952380953</v>
      </c>
      <c r="C143" s="9">
        <v>0.60340000000000005</v>
      </c>
      <c r="D143" s="2">
        <f t="shared" si="11"/>
        <v>3.8010627168961288E-2</v>
      </c>
      <c r="E143" s="2">
        <f t="shared" si="12"/>
        <v>1.2197102526244268</v>
      </c>
      <c r="F143" s="2">
        <f t="shared" si="13"/>
        <v>305.10730064010932</v>
      </c>
      <c r="G143" s="2">
        <f t="shared" si="14"/>
        <v>1.1819854817355051E-2</v>
      </c>
    </row>
    <row r="144" spans="1:7" x14ac:dyDescent="0.25">
      <c r="A144" s="2">
        <v>142</v>
      </c>
      <c r="B144" s="2">
        <f t="shared" si="10"/>
        <v>0.56349206349206349</v>
      </c>
      <c r="C144" s="9">
        <v>0.69650000000000001</v>
      </c>
      <c r="D144" s="2">
        <f t="shared" si="11"/>
        <v>4.38753759084878E-2</v>
      </c>
      <c r="E144" s="2">
        <f t="shared" si="12"/>
        <v>1.2635856285329146</v>
      </c>
      <c r="F144" s="2">
        <f t="shared" si="13"/>
        <v>309.27869610765322</v>
      </c>
      <c r="G144" s="2">
        <f t="shared" si="14"/>
        <v>1.3579279439213006E-2</v>
      </c>
    </row>
    <row r="145" spans="1:7" x14ac:dyDescent="0.25">
      <c r="A145" s="2">
        <v>143</v>
      </c>
      <c r="B145" s="2">
        <f t="shared" si="10"/>
        <v>0.56746031746031744</v>
      </c>
      <c r="C145" s="9">
        <v>-0.5383</v>
      </c>
      <c r="D145" s="2">
        <f t="shared" si="11"/>
        <v>-3.3909712636811175E-2</v>
      </c>
      <c r="E145" s="2">
        <f t="shared" si="12"/>
        <v>1.2296759158961035</v>
      </c>
      <c r="F145" s="2">
        <f t="shared" si="13"/>
        <v>306.27596821350267</v>
      </c>
      <c r="G145" s="2">
        <f t="shared" si="14"/>
        <v>-9.7562471243766869E-3</v>
      </c>
    </row>
    <row r="146" spans="1:7" x14ac:dyDescent="0.25">
      <c r="A146" s="2">
        <v>144</v>
      </c>
      <c r="B146" s="2">
        <f t="shared" si="10"/>
        <v>0.5714285714285714</v>
      </c>
      <c r="C146" s="9">
        <v>-0.41720000000000002</v>
      </c>
      <c r="D146" s="2">
        <f t="shared" si="11"/>
        <v>-2.628112968990827E-2</v>
      </c>
      <c r="E146" s="2">
        <f t="shared" si="12"/>
        <v>1.2033947862061951</v>
      </c>
      <c r="F146" s="2">
        <f t="shared" si="13"/>
        <v>303.99731836220207</v>
      </c>
      <c r="G146" s="2">
        <f t="shared" si="14"/>
        <v>-7.4676722403058142E-3</v>
      </c>
    </row>
    <row r="147" spans="1:7" x14ac:dyDescent="0.25">
      <c r="A147" s="2">
        <v>145</v>
      </c>
      <c r="B147" s="2">
        <f t="shared" si="10"/>
        <v>0.57539682539682535</v>
      </c>
      <c r="C147" s="9">
        <v>1.3134999999999999</v>
      </c>
      <c r="D147" s="2">
        <f t="shared" si="11"/>
        <v>8.2742722549603326E-2</v>
      </c>
      <c r="E147" s="2">
        <f t="shared" si="12"/>
        <v>1.2861375087557985</v>
      </c>
      <c r="F147" s="2">
        <f t="shared" si="13"/>
        <v>311.7677013750295</v>
      </c>
      <c r="G147" s="2">
        <f t="shared" si="14"/>
        <v>2.5239483431547662E-2</v>
      </c>
    </row>
    <row r="148" spans="1:7" x14ac:dyDescent="0.25">
      <c r="A148" s="2">
        <v>146</v>
      </c>
      <c r="B148" s="2">
        <f t="shared" si="10"/>
        <v>0.57936507936507942</v>
      </c>
      <c r="C148" s="9">
        <v>0.7893</v>
      </c>
      <c r="D148" s="2">
        <f t="shared" si="11"/>
        <v>4.9721226424363843E-2</v>
      </c>
      <c r="E148" s="2">
        <f t="shared" si="12"/>
        <v>1.3358587351801623</v>
      </c>
      <c r="F148" s="2">
        <f t="shared" si="13"/>
        <v>316.58488295436916</v>
      </c>
      <c r="G148" s="2">
        <f t="shared" si="14"/>
        <v>1.5333034593975819E-2</v>
      </c>
    </row>
    <row r="149" spans="1:7" x14ac:dyDescent="0.25">
      <c r="A149" s="2">
        <v>147</v>
      </c>
      <c r="B149" s="2">
        <f t="shared" si="10"/>
        <v>0.58333333333333337</v>
      </c>
      <c r="C149" s="9">
        <v>-1.1667000000000001</v>
      </c>
      <c r="D149" s="2">
        <f t="shared" si="11"/>
        <v>-7.349519177664425E-2</v>
      </c>
      <c r="E149" s="2">
        <f t="shared" si="12"/>
        <v>1.2623635434035181</v>
      </c>
      <c r="F149" s="2">
        <f t="shared" si="13"/>
        <v>309.81009325224238</v>
      </c>
      <c r="G149" s="2">
        <f t="shared" si="14"/>
        <v>-2.1631890866326609E-2</v>
      </c>
    </row>
    <row r="150" spans="1:7" x14ac:dyDescent="0.25">
      <c r="A150" s="2">
        <v>148</v>
      </c>
      <c r="B150" s="2">
        <f t="shared" si="10"/>
        <v>0.58730158730158732</v>
      </c>
      <c r="C150" s="9">
        <v>0.14979999999999999</v>
      </c>
      <c r="D150" s="2">
        <f t="shared" si="11"/>
        <v>9.4365130094637064E-3</v>
      </c>
      <c r="E150" s="2">
        <f t="shared" si="12"/>
        <v>1.2718000564129819</v>
      </c>
      <c r="F150" s="2">
        <f t="shared" si="13"/>
        <v>310.81787444343303</v>
      </c>
      <c r="G150" s="2">
        <f t="shared" si="14"/>
        <v>3.2476205695057786E-3</v>
      </c>
    </row>
    <row r="151" spans="1:7" x14ac:dyDescent="0.25">
      <c r="A151" s="2">
        <v>149</v>
      </c>
      <c r="B151" s="2">
        <f t="shared" si="10"/>
        <v>0.59126984126984128</v>
      </c>
      <c r="C151" s="9">
        <v>0.15049999999999999</v>
      </c>
      <c r="D151" s="2">
        <f t="shared" si="11"/>
        <v>9.4806088646481167E-3</v>
      </c>
      <c r="E151" s="2">
        <f t="shared" si="12"/>
        <v>1.2812806652776301</v>
      </c>
      <c r="F151" s="2">
        <f t="shared" si="13"/>
        <v>311.83305898219953</v>
      </c>
      <c r="G151" s="2">
        <f t="shared" si="14"/>
        <v>3.2608493260611019E-3</v>
      </c>
    </row>
    <row r="152" spans="1:7" x14ac:dyDescent="0.25">
      <c r="A152" s="2">
        <v>150</v>
      </c>
      <c r="B152" s="2">
        <f t="shared" si="10"/>
        <v>0.59523809523809523</v>
      </c>
      <c r="C152" s="9">
        <v>0.89690000000000003</v>
      </c>
      <c r="D152" s="2">
        <f t="shared" si="11"/>
        <v>5.6499389306995988E-2</v>
      </c>
      <c r="E152" s="2">
        <f t="shared" si="12"/>
        <v>1.3377800545846261</v>
      </c>
      <c r="F152" s="2">
        <f t="shared" si="13"/>
        <v>317.29579964680488</v>
      </c>
      <c r="G152" s="2">
        <f t="shared" si="14"/>
        <v>1.7366483458765462E-2</v>
      </c>
    </row>
    <row r="153" spans="1:7" x14ac:dyDescent="0.25">
      <c r="A153" s="2">
        <v>151</v>
      </c>
      <c r="B153" s="2">
        <f t="shared" si="10"/>
        <v>0.59920634920634919</v>
      </c>
      <c r="C153" s="9">
        <v>-0.38640000000000002</v>
      </c>
      <c r="D153" s="2">
        <f t="shared" si="11"/>
        <v>-2.4340912061794236E-2</v>
      </c>
      <c r="E153" s="2">
        <f t="shared" si="12"/>
        <v>1.3134391425228318</v>
      </c>
      <c r="F153" s="2">
        <f t="shared" si="13"/>
        <v>315.11852999678626</v>
      </c>
      <c r="G153" s="2">
        <f t="shared" si="14"/>
        <v>-6.885606951871604E-3</v>
      </c>
    </row>
    <row r="154" spans="1:7" x14ac:dyDescent="0.25">
      <c r="A154" s="2">
        <v>152</v>
      </c>
      <c r="B154" s="2">
        <f t="shared" si="10"/>
        <v>0.60317460317460314</v>
      </c>
      <c r="C154" s="9">
        <v>0.435</v>
      </c>
      <c r="D154" s="2">
        <f t="shared" si="11"/>
        <v>2.7402424293168977E-2</v>
      </c>
      <c r="E154" s="2">
        <f t="shared" si="12"/>
        <v>1.3408415668160008</v>
      </c>
      <c r="F154" s="2">
        <f t="shared" si="13"/>
        <v>317.85212144102815</v>
      </c>
      <c r="G154" s="2">
        <f t="shared" si="14"/>
        <v>8.6373939546173593E-3</v>
      </c>
    </row>
    <row r="155" spans="1:7" x14ac:dyDescent="0.25">
      <c r="A155" s="2">
        <v>153</v>
      </c>
      <c r="B155" s="2">
        <f t="shared" si="10"/>
        <v>0.6071428571428571</v>
      </c>
      <c r="C155" s="9">
        <v>-0.74129999999999996</v>
      </c>
      <c r="D155" s="2">
        <f t="shared" si="11"/>
        <v>-4.6697510640290027E-2</v>
      </c>
      <c r="E155" s="2">
        <f t="shared" si="12"/>
        <v>1.2941440561757107</v>
      </c>
      <c r="F155" s="2">
        <f t="shared" si="13"/>
        <v>313.56091931558279</v>
      </c>
      <c r="G155" s="2">
        <f t="shared" si="14"/>
        <v>-1.3592586525420341E-2</v>
      </c>
    </row>
    <row r="156" spans="1:7" x14ac:dyDescent="0.25">
      <c r="A156" s="2">
        <v>154</v>
      </c>
      <c r="B156" s="2">
        <f t="shared" si="10"/>
        <v>0.61111111111111116</v>
      </c>
      <c r="C156" s="9">
        <v>0.68859999999999999</v>
      </c>
      <c r="D156" s="2">
        <f t="shared" si="11"/>
        <v>4.3377722685692316E-2</v>
      </c>
      <c r="E156" s="2">
        <f t="shared" si="12"/>
        <v>1.3375217788614031</v>
      </c>
      <c r="F156" s="2">
        <f t="shared" si="13"/>
        <v>317.80044191740274</v>
      </c>
      <c r="G156" s="2">
        <f t="shared" si="14"/>
        <v>1.342998347237436E-2</v>
      </c>
    </row>
    <row r="157" spans="1:7" x14ac:dyDescent="0.25">
      <c r="A157" s="2">
        <v>155</v>
      </c>
      <c r="B157" s="2">
        <f t="shared" si="10"/>
        <v>0.61507936507936511</v>
      </c>
      <c r="C157" s="9">
        <v>-0.24529999999999999</v>
      </c>
      <c r="D157" s="2">
        <f t="shared" si="11"/>
        <v>-1.5452447538193907E-2</v>
      </c>
      <c r="E157" s="2">
        <f t="shared" si="12"/>
        <v>1.3220693313232093</v>
      </c>
      <c r="F157" s="2">
        <f t="shared" si="13"/>
        <v>316.46244490596928</v>
      </c>
      <c r="G157" s="2">
        <f t="shared" si="14"/>
        <v>-4.2190675947915051E-3</v>
      </c>
    </row>
    <row r="158" spans="1:7" x14ac:dyDescent="0.25">
      <c r="A158" s="2">
        <v>156</v>
      </c>
      <c r="B158" s="2">
        <f t="shared" si="10"/>
        <v>0.61904761904761907</v>
      </c>
      <c r="C158" s="9">
        <v>-1.6415999999999999</v>
      </c>
      <c r="D158" s="2">
        <f t="shared" si="11"/>
        <v>-0.10341107981532457</v>
      </c>
      <c r="E158" s="2">
        <f t="shared" si="12"/>
        <v>1.2186582515078848</v>
      </c>
      <c r="F158" s="2">
        <f t="shared" si="13"/>
        <v>306.92331244319377</v>
      </c>
      <c r="G158" s="2">
        <f t="shared" si="14"/>
        <v>-3.0606657277930705E-2</v>
      </c>
    </row>
    <row r="159" spans="1:7" x14ac:dyDescent="0.25">
      <c r="A159" s="2">
        <v>157</v>
      </c>
      <c r="B159" s="2">
        <f t="shared" si="10"/>
        <v>0.62301587301587302</v>
      </c>
      <c r="C159" s="9">
        <v>-1.1356999999999999</v>
      </c>
      <c r="D159" s="2">
        <f t="shared" si="11"/>
        <v>-7.1542375332763225E-2</v>
      </c>
      <c r="E159" s="2">
        <f t="shared" si="12"/>
        <v>1.1471158761751215</v>
      </c>
      <c r="F159" s="2">
        <f t="shared" si="13"/>
        <v>300.53128965057419</v>
      </c>
      <c r="G159" s="2">
        <f t="shared" si="14"/>
        <v>-2.10460459331623E-2</v>
      </c>
    </row>
    <row r="160" spans="1:7" x14ac:dyDescent="0.25">
      <c r="A160" s="2">
        <v>158</v>
      </c>
      <c r="B160" s="2">
        <f t="shared" si="10"/>
        <v>0.62698412698412698</v>
      </c>
      <c r="C160" s="9">
        <v>-0.37269999999999998</v>
      </c>
      <c r="D160" s="2">
        <f t="shared" si="11"/>
        <v>-2.3477893181756498E-2</v>
      </c>
      <c r="E160" s="2">
        <f t="shared" si="12"/>
        <v>1.1236379829933649</v>
      </c>
      <c r="F160" s="2">
        <f t="shared" si="13"/>
        <v>298.54634265557934</v>
      </c>
      <c r="G160" s="2">
        <f t="shared" si="14"/>
        <v>-6.6267012878602821E-3</v>
      </c>
    </row>
    <row r="161" spans="1:7" x14ac:dyDescent="0.25">
      <c r="A161" s="2">
        <v>159</v>
      </c>
      <c r="B161" s="2">
        <f t="shared" si="10"/>
        <v>0.63095238095238093</v>
      </c>
      <c r="C161" s="9">
        <v>0.33550000000000002</v>
      </c>
      <c r="D161" s="2">
        <f t="shared" si="11"/>
        <v>2.1134513449099293E-2</v>
      </c>
      <c r="E161" s="2">
        <f t="shared" si="12"/>
        <v>1.1447724964424641</v>
      </c>
      <c r="F161" s="2">
        <f t="shared" si="13"/>
        <v>300.57045726408546</v>
      </c>
      <c r="G161" s="2">
        <f t="shared" si="14"/>
        <v>6.7570207013964547E-3</v>
      </c>
    </row>
    <row r="162" spans="1:7" x14ac:dyDescent="0.25">
      <c r="A162" s="2">
        <v>160</v>
      </c>
      <c r="B162" s="2">
        <f t="shared" si="10"/>
        <v>0.63492063492063489</v>
      </c>
      <c r="C162" s="9">
        <v>2.3699999999999999E-2</v>
      </c>
      <c r="D162" s="2">
        <f t="shared" si="11"/>
        <v>1.4929596683864476E-3</v>
      </c>
      <c r="E162" s="2">
        <f t="shared" si="12"/>
        <v>1.1462654561108505</v>
      </c>
      <c r="F162" s="2">
        <f t="shared" si="13"/>
        <v>300.83042918943789</v>
      </c>
      <c r="G162" s="2">
        <f t="shared" si="14"/>
        <v>8.6455456718260092E-4</v>
      </c>
    </row>
    <row r="163" spans="1:7" x14ac:dyDescent="0.25">
      <c r="A163" s="2">
        <v>161</v>
      </c>
      <c r="B163" s="2">
        <f t="shared" si="10"/>
        <v>0.63888888888888884</v>
      </c>
      <c r="C163" s="9">
        <v>0.31879999999999997</v>
      </c>
      <c r="D163" s="2">
        <f t="shared" si="11"/>
        <v>2.0082512332556941E-2</v>
      </c>
      <c r="E163" s="2">
        <f t="shared" si="12"/>
        <v>1.1663479684434075</v>
      </c>
      <c r="F163" s="2">
        <f t="shared" si="13"/>
        <v>302.77445887728868</v>
      </c>
      <c r="G163" s="2">
        <f t="shared" si="14"/>
        <v>6.4414203664337486E-3</v>
      </c>
    </row>
    <row r="164" spans="1:7" x14ac:dyDescent="0.25">
      <c r="A164" s="2">
        <v>162</v>
      </c>
      <c r="B164" s="2">
        <f t="shared" si="10"/>
        <v>0.6428571428571429</v>
      </c>
      <c r="C164" s="9">
        <v>-0.123</v>
      </c>
      <c r="D164" s="2">
        <f t="shared" si="11"/>
        <v>-7.7482716966891588E-3</v>
      </c>
      <c r="E164" s="2">
        <f t="shared" si="12"/>
        <v>1.1585996967467183</v>
      </c>
      <c r="F164" s="2">
        <f t="shared" si="13"/>
        <v>302.19737193331764</v>
      </c>
      <c r="G164" s="2">
        <f t="shared" si="14"/>
        <v>-1.9078148423400808E-3</v>
      </c>
    </row>
    <row r="165" spans="1:7" x14ac:dyDescent="0.25">
      <c r="A165" s="2">
        <v>163</v>
      </c>
      <c r="B165" s="2">
        <f t="shared" si="10"/>
        <v>0.64682539682539686</v>
      </c>
      <c r="C165" s="9">
        <v>-2.58E-2</v>
      </c>
      <c r="D165" s="2">
        <f t="shared" si="11"/>
        <v>-1.6252472339396771E-3</v>
      </c>
      <c r="E165" s="2">
        <f t="shared" si="12"/>
        <v>1.1569744495127785</v>
      </c>
      <c r="F165" s="2">
        <f t="shared" si="13"/>
        <v>302.17594463179222</v>
      </c>
      <c r="G165" s="2">
        <f t="shared" si="14"/>
        <v>-7.0907503515236494E-5</v>
      </c>
    </row>
    <row r="166" spans="1:7" x14ac:dyDescent="0.25">
      <c r="A166" s="2">
        <v>164</v>
      </c>
      <c r="B166" s="2">
        <f t="shared" si="10"/>
        <v>0.65079365079365081</v>
      </c>
      <c r="C166" s="9">
        <v>-6.4799999999999996E-2</v>
      </c>
      <c r="D166" s="2">
        <f t="shared" si="11"/>
        <v>-4.0820163084996537E-3</v>
      </c>
      <c r="E166" s="2">
        <f t="shared" si="12"/>
        <v>1.1528924332042789</v>
      </c>
      <c r="F166" s="2">
        <f t="shared" si="13"/>
        <v>301.93190373344214</v>
      </c>
      <c r="G166" s="2">
        <f t="shared" si="14"/>
        <v>-8.0793822588322935E-4</v>
      </c>
    </row>
    <row r="167" spans="1:7" x14ac:dyDescent="0.25">
      <c r="A167" s="2">
        <v>165</v>
      </c>
      <c r="B167" s="2">
        <f t="shared" si="10"/>
        <v>0.65476190476190477</v>
      </c>
      <c r="C167" s="9">
        <v>0.58309999999999995</v>
      </c>
      <c r="D167" s="2">
        <f t="shared" si="11"/>
        <v>3.6731847368613402E-2</v>
      </c>
      <c r="E167" s="2">
        <f t="shared" si="12"/>
        <v>1.1896242805728923</v>
      </c>
      <c r="F167" s="2">
        <f t="shared" si="13"/>
        <v>305.40468356352574</v>
      </c>
      <c r="G167" s="2">
        <f t="shared" si="14"/>
        <v>1.1436220877250686E-2</v>
      </c>
    </row>
    <row r="168" spans="1:7" x14ac:dyDescent="0.25">
      <c r="A168" s="2">
        <v>166</v>
      </c>
      <c r="B168" s="2">
        <f t="shared" si="10"/>
        <v>0.65873015873015872</v>
      </c>
      <c r="C168" s="9">
        <v>0.58620000000000005</v>
      </c>
      <c r="D168" s="2">
        <f t="shared" si="11"/>
        <v>3.6927129013001506E-2</v>
      </c>
      <c r="E168" s="2">
        <f t="shared" si="12"/>
        <v>1.2265514095858938</v>
      </c>
      <c r="F168" s="2">
        <f t="shared" si="13"/>
        <v>308.93550513637297</v>
      </c>
      <c r="G168" s="2">
        <f t="shared" si="14"/>
        <v>1.1494805370567117E-2</v>
      </c>
    </row>
    <row r="169" spans="1:7" x14ac:dyDescent="0.25">
      <c r="A169" s="2">
        <v>167</v>
      </c>
      <c r="B169" s="2">
        <f t="shared" si="10"/>
        <v>0.66269841269841268</v>
      </c>
      <c r="C169" s="9">
        <v>-0.15049999999999999</v>
      </c>
      <c r="D169" s="2">
        <f t="shared" si="11"/>
        <v>-9.4806088646481167E-3</v>
      </c>
      <c r="E169" s="2">
        <f t="shared" si="12"/>
        <v>1.2170708007212456</v>
      </c>
      <c r="F169" s="2">
        <f t="shared" si="13"/>
        <v>308.1864687736367</v>
      </c>
      <c r="G169" s="2">
        <f t="shared" si="14"/>
        <v>-2.4275159927277684E-3</v>
      </c>
    </row>
    <row r="170" spans="1:7" x14ac:dyDescent="0.25">
      <c r="A170" s="2">
        <v>168</v>
      </c>
      <c r="B170" s="2">
        <f t="shared" si="10"/>
        <v>0.66666666666666663</v>
      </c>
      <c r="C170" s="9">
        <v>1.3181</v>
      </c>
      <c r="D170" s="2">
        <f t="shared" si="11"/>
        <v>8.3032495312243743E-2</v>
      </c>
      <c r="E170" s="2">
        <f t="shared" si="12"/>
        <v>1.3001032960334893</v>
      </c>
      <c r="F170" s="2">
        <f t="shared" si="13"/>
        <v>316.09140659596346</v>
      </c>
      <c r="G170" s="2">
        <f t="shared" si="14"/>
        <v>2.5326415260339789E-2</v>
      </c>
    </row>
    <row r="171" spans="1:7" x14ac:dyDescent="0.25">
      <c r="A171" s="2">
        <v>169</v>
      </c>
      <c r="B171" s="2">
        <f t="shared" si="10"/>
        <v>0.67063492063492058</v>
      </c>
      <c r="C171" s="9">
        <v>0.1048</v>
      </c>
      <c r="D171" s="2">
        <f t="shared" si="11"/>
        <v>6.601779461894503E-3</v>
      </c>
      <c r="E171" s="2">
        <f t="shared" si="12"/>
        <v>1.3067050754953837</v>
      </c>
      <c r="F171" s="2">
        <f t="shared" si="13"/>
        <v>316.85005002245862</v>
      </c>
      <c r="G171" s="2">
        <f t="shared" si="14"/>
        <v>2.3972005052350174E-3</v>
      </c>
    </row>
    <row r="172" spans="1:7" x14ac:dyDescent="0.25">
      <c r="A172" s="2">
        <v>170</v>
      </c>
      <c r="B172" s="2">
        <f t="shared" si="10"/>
        <v>0.67460317460317465</v>
      </c>
      <c r="C172" s="9">
        <v>-0.94869999999999999</v>
      </c>
      <c r="D172" s="2">
        <f t="shared" si="11"/>
        <v>-5.9762482590642318E-2</v>
      </c>
      <c r="E172" s="2">
        <f t="shared" si="12"/>
        <v>1.2469425929047415</v>
      </c>
      <c r="F172" s="2">
        <f t="shared" si="13"/>
        <v>311.34964948697046</v>
      </c>
      <c r="G172" s="2">
        <f t="shared" si="14"/>
        <v>-1.751207811052603E-2</v>
      </c>
    </row>
    <row r="173" spans="1:7" x14ac:dyDescent="0.25">
      <c r="A173" s="2">
        <v>171</v>
      </c>
      <c r="B173" s="2">
        <f t="shared" si="10"/>
        <v>0.6785714285714286</v>
      </c>
      <c r="C173" s="9">
        <v>5.2699999999999997E-2</v>
      </c>
      <c r="D173" s="2">
        <f t="shared" si="11"/>
        <v>3.3197879545977123E-3</v>
      </c>
      <c r="E173" s="2">
        <f t="shared" si="12"/>
        <v>1.2502623808593392</v>
      </c>
      <c r="F173" s="2">
        <f t="shared" si="13"/>
        <v>311.789773739645</v>
      </c>
      <c r="G173" s="2">
        <f t="shared" si="14"/>
        <v>1.4126030530459805E-3</v>
      </c>
    </row>
    <row r="174" spans="1:7" x14ac:dyDescent="0.25">
      <c r="A174" s="2">
        <v>172</v>
      </c>
      <c r="B174" s="2">
        <f t="shared" si="10"/>
        <v>0.68253968253968256</v>
      </c>
      <c r="C174" s="9">
        <v>-0.1454</v>
      </c>
      <c r="D174" s="2">
        <f t="shared" si="11"/>
        <v>-9.159339062590274E-3</v>
      </c>
      <c r="E174" s="2">
        <f t="shared" si="12"/>
        <v>1.2411030417967488</v>
      </c>
      <c r="F174" s="2">
        <f t="shared" si="13"/>
        <v>311.06379617382464</v>
      </c>
      <c r="G174" s="2">
        <f t="shared" si="14"/>
        <v>-2.3311350521104152E-3</v>
      </c>
    </row>
    <row r="175" spans="1:7" x14ac:dyDescent="0.25">
      <c r="A175" s="2">
        <v>173</v>
      </c>
      <c r="B175" s="2">
        <f t="shared" si="10"/>
        <v>0.68650793650793651</v>
      </c>
      <c r="C175" s="9">
        <v>0.71209999999999996</v>
      </c>
      <c r="D175" s="2">
        <f t="shared" si="11"/>
        <v>4.4858083538311784E-2</v>
      </c>
      <c r="E175" s="2">
        <f t="shared" si="12"/>
        <v>1.2859611253350607</v>
      </c>
      <c r="F175" s="2">
        <f t="shared" si="13"/>
        <v>315.40960115344774</v>
      </c>
      <c r="G175" s="2">
        <f t="shared" si="14"/>
        <v>1.38740917281602E-2</v>
      </c>
    </row>
    <row r="176" spans="1:7" x14ac:dyDescent="0.25">
      <c r="A176" s="2">
        <v>174</v>
      </c>
      <c r="B176" s="2">
        <f t="shared" si="10"/>
        <v>0.69047619047619047</v>
      </c>
      <c r="C176" s="9">
        <v>6.4399999999999999E-2</v>
      </c>
      <c r="D176" s="2">
        <f t="shared" si="11"/>
        <v>4.0568186769657059E-3</v>
      </c>
      <c r="E176" s="2">
        <f t="shared" si="12"/>
        <v>1.2900179440120263</v>
      </c>
      <c r="F176" s="2">
        <f t="shared" si="13"/>
        <v>315.92531083476496</v>
      </c>
      <c r="G176" s="2">
        <f t="shared" si="14"/>
        <v>1.6337122697563785E-3</v>
      </c>
    </row>
    <row r="177" spans="1:7" x14ac:dyDescent="0.25">
      <c r="A177" s="2">
        <v>175</v>
      </c>
      <c r="B177" s="2">
        <f t="shared" si="10"/>
        <v>0.69444444444444442</v>
      </c>
      <c r="C177" s="9">
        <v>-5.28E-2</v>
      </c>
      <c r="D177" s="2">
        <f t="shared" si="11"/>
        <v>-3.3260873624811997E-3</v>
      </c>
      <c r="E177" s="2">
        <f t="shared" si="12"/>
        <v>1.2866918566495451</v>
      </c>
      <c r="F177" s="2">
        <f t="shared" si="13"/>
        <v>315.74176116677609</v>
      </c>
      <c r="G177" s="2">
        <f t="shared" si="14"/>
        <v>-5.8115954207769332E-4</v>
      </c>
    </row>
    <row r="178" spans="1:7" x14ac:dyDescent="0.25">
      <c r="A178" s="2">
        <v>176</v>
      </c>
      <c r="B178" s="2">
        <f t="shared" si="10"/>
        <v>0.69841269841269837</v>
      </c>
      <c r="C178" s="9">
        <v>0.13830000000000001</v>
      </c>
      <c r="D178" s="2">
        <f t="shared" si="11"/>
        <v>8.7120811028626888E-3</v>
      </c>
      <c r="E178" s="2">
        <f t="shared" si="12"/>
        <v>1.2954039377524078</v>
      </c>
      <c r="F178" s="2">
        <f t="shared" si="13"/>
        <v>316.70000172378269</v>
      </c>
      <c r="G178" s="2">
        <f t="shared" si="14"/>
        <v>3.0302909975254734E-3</v>
      </c>
    </row>
    <row r="179" spans="1:7" x14ac:dyDescent="0.25">
      <c r="A179" s="2">
        <v>177</v>
      </c>
      <c r="B179" s="2">
        <f t="shared" si="10"/>
        <v>0.70238095238095233</v>
      </c>
      <c r="C179" s="9">
        <v>0.54330000000000001</v>
      </c>
      <c r="D179" s="2">
        <f t="shared" si="11"/>
        <v>3.4224683030985525E-2</v>
      </c>
      <c r="E179" s="2">
        <f t="shared" si="12"/>
        <v>1.3296286207833934</v>
      </c>
      <c r="F179" s="2">
        <f t="shared" si="13"/>
        <v>320.10178731140951</v>
      </c>
      <c r="G179" s="2">
        <f t="shared" si="14"/>
        <v>1.0684071575962323E-2</v>
      </c>
    </row>
    <row r="180" spans="1:7" x14ac:dyDescent="0.25">
      <c r="A180" s="2">
        <v>178</v>
      </c>
      <c r="B180" s="2">
        <f t="shared" si="10"/>
        <v>0.70634920634920639</v>
      </c>
      <c r="C180" s="9">
        <v>0.26860000000000001</v>
      </c>
      <c r="D180" s="2">
        <f t="shared" si="11"/>
        <v>1.6920209575046408E-2</v>
      </c>
      <c r="E180" s="2">
        <f t="shared" si="12"/>
        <v>1.3465488303584399</v>
      </c>
      <c r="F180" s="2">
        <f t="shared" si="13"/>
        <v>321.86485745518718</v>
      </c>
      <c r="G180" s="2">
        <f t="shared" si="14"/>
        <v>5.4927295391805891E-3</v>
      </c>
    </row>
    <row r="181" spans="1:7" x14ac:dyDescent="0.25">
      <c r="A181" s="2">
        <v>179</v>
      </c>
      <c r="B181" s="2">
        <f t="shared" si="10"/>
        <v>0.71031746031746035</v>
      </c>
      <c r="C181" s="9">
        <v>-2.8500000000000001E-2</v>
      </c>
      <c r="D181" s="2">
        <f t="shared" si="11"/>
        <v>-1.7953312467938296E-3</v>
      </c>
      <c r="E181" s="2">
        <f t="shared" si="12"/>
        <v>1.3447534991116461</v>
      </c>
      <c r="F181" s="2">
        <f t="shared" si="13"/>
        <v>321.82561399428931</v>
      </c>
      <c r="G181" s="2">
        <f t="shared" si="14"/>
        <v>-1.2193270737148219E-4</v>
      </c>
    </row>
    <row r="182" spans="1:7" x14ac:dyDescent="0.25">
      <c r="A182" s="2">
        <v>180</v>
      </c>
      <c r="B182" s="2">
        <f t="shared" si="10"/>
        <v>0.7142857142857143</v>
      </c>
      <c r="C182" s="9">
        <v>0.13919999999999999</v>
      </c>
      <c r="D182" s="2">
        <f t="shared" si="11"/>
        <v>8.7687757738140713E-3</v>
      </c>
      <c r="E182" s="2">
        <f t="shared" si="12"/>
        <v>1.3535222748854601</v>
      </c>
      <c r="F182" s="2">
        <f t="shared" si="13"/>
        <v>322.80780875503035</v>
      </c>
      <c r="G182" s="2">
        <f t="shared" si="14"/>
        <v>3.0472993988108882E-3</v>
      </c>
    </row>
    <row r="183" spans="1:7" x14ac:dyDescent="0.25">
      <c r="A183" s="2">
        <v>181</v>
      </c>
      <c r="B183" s="2">
        <f t="shared" si="10"/>
        <v>0.71825396825396826</v>
      </c>
      <c r="C183" s="9">
        <v>-1.5343</v>
      </c>
      <c r="D183" s="2">
        <f t="shared" si="11"/>
        <v>-9.6651815156342899E-2</v>
      </c>
      <c r="E183" s="2">
        <f t="shared" si="12"/>
        <v>1.2568704597291172</v>
      </c>
      <c r="F183" s="2">
        <f t="shared" si="13"/>
        <v>313.71290391249534</v>
      </c>
      <c r="G183" s="2">
        <f t="shared" si="14"/>
        <v>-2.8578877880236202E-2</v>
      </c>
    </row>
    <row r="184" spans="1:7" x14ac:dyDescent="0.25">
      <c r="A184" s="2">
        <v>182</v>
      </c>
      <c r="B184" s="2">
        <f t="shared" si="10"/>
        <v>0.72222222222222221</v>
      </c>
      <c r="C184" s="9">
        <v>0.77410000000000001</v>
      </c>
      <c r="D184" s="2">
        <f t="shared" si="11"/>
        <v>4.8763716426073807E-2</v>
      </c>
      <c r="E184" s="2">
        <f t="shared" si="12"/>
        <v>1.3056341761551911</v>
      </c>
      <c r="F184" s="2">
        <f t="shared" si="13"/>
        <v>318.46864696881988</v>
      </c>
      <c r="G184" s="2">
        <f t="shared" si="14"/>
        <v>1.5045781594488807E-2</v>
      </c>
    </row>
    <row r="185" spans="1:7" x14ac:dyDescent="0.25">
      <c r="A185" s="2">
        <v>183</v>
      </c>
      <c r="B185" s="2">
        <f t="shared" si="10"/>
        <v>0.72619047619047616</v>
      </c>
      <c r="C185" s="9">
        <v>0.1956</v>
      </c>
      <c r="D185" s="2">
        <f t="shared" si="11"/>
        <v>1.2321641820100808E-2</v>
      </c>
      <c r="E185" s="2">
        <f t="shared" si="12"/>
        <v>1.3179558179752919</v>
      </c>
      <c r="F185" s="2">
        <f t="shared" si="13"/>
        <v>319.7812568542069</v>
      </c>
      <c r="G185" s="2">
        <f t="shared" si="14"/>
        <v>4.1131592126969086E-3</v>
      </c>
    </row>
    <row r="186" spans="1:7" x14ac:dyDescent="0.25">
      <c r="A186" s="2">
        <v>184</v>
      </c>
      <c r="B186" s="2">
        <f t="shared" si="10"/>
        <v>0.73015873015873012</v>
      </c>
      <c r="C186" s="9">
        <v>0.98080000000000001</v>
      </c>
      <c r="D186" s="2">
        <f t="shared" si="11"/>
        <v>6.1784592521241681E-2</v>
      </c>
      <c r="E186" s="2">
        <f t="shared" si="12"/>
        <v>1.3797404104965336</v>
      </c>
      <c r="F186" s="2">
        <f t="shared" si="13"/>
        <v>325.89955948146348</v>
      </c>
      <c r="G186" s="2">
        <f t="shared" si="14"/>
        <v>1.8952044423039171E-2</v>
      </c>
    </row>
    <row r="187" spans="1:7" x14ac:dyDescent="0.25">
      <c r="A187" s="2">
        <v>185</v>
      </c>
      <c r="B187" s="2">
        <f t="shared" si="10"/>
        <v>0.73412698412698407</v>
      </c>
      <c r="C187" s="9">
        <v>0.88200000000000001</v>
      </c>
      <c r="D187" s="2">
        <f t="shared" si="11"/>
        <v>5.5560777532356408E-2</v>
      </c>
      <c r="E187" s="2">
        <f t="shared" si="12"/>
        <v>1.43530118802889</v>
      </c>
      <c r="F187" s="2">
        <f t="shared" si="13"/>
        <v>331.51535690907332</v>
      </c>
      <c r="G187" s="2">
        <f t="shared" si="14"/>
        <v>1.7084899926373586E-2</v>
      </c>
    </row>
    <row r="188" spans="1:7" x14ac:dyDescent="0.25">
      <c r="A188" s="2">
        <v>186</v>
      </c>
      <c r="B188" s="2">
        <f t="shared" si="10"/>
        <v>0.73809523809523814</v>
      </c>
      <c r="C188" s="9">
        <v>0.86339999999999995</v>
      </c>
      <c r="D188" s="2">
        <f t="shared" si="11"/>
        <v>5.4389087666027798E-2</v>
      </c>
      <c r="E188" s="2">
        <f t="shared" si="12"/>
        <v>1.4896902756949177</v>
      </c>
      <c r="F188" s="2">
        <f t="shared" si="13"/>
        <v>337.10940683829926</v>
      </c>
      <c r="G188" s="2">
        <f t="shared" si="14"/>
        <v>1.6733392966475004E-2</v>
      </c>
    </row>
    <row r="189" spans="1:7" x14ac:dyDescent="0.25">
      <c r="A189" s="2">
        <v>187</v>
      </c>
      <c r="B189" s="2">
        <f t="shared" si="10"/>
        <v>0.74206349206349209</v>
      </c>
      <c r="C189" s="9">
        <v>2.1987000000000001</v>
      </c>
      <c r="D189" s="2">
        <f t="shared" si="11"/>
        <v>0.13850508113423132</v>
      </c>
      <c r="E189" s="2">
        <f t="shared" si="12"/>
        <v>1.6281953568291492</v>
      </c>
      <c r="F189" s="2">
        <f t="shared" si="13"/>
        <v>351.5583562314348</v>
      </c>
      <c r="G189" s="2">
        <f t="shared" si="14"/>
        <v>4.1968191006936065E-2</v>
      </c>
    </row>
    <row r="190" spans="1:7" x14ac:dyDescent="0.25">
      <c r="A190" s="2">
        <v>188</v>
      </c>
      <c r="B190" s="2">
        <f t="shared" si="10"/>
        <v>0.74603174603174605</v>
      </c>
      <c r="C190" s="9">
        <v>-0.85140000000000005</v>
      </c>
      <c r="D190" s="2">
        <f t="shared" si="11"/>
        <v>-5.3633158720009351E-2</v>
      </c>
      <c r="E190" s="2">
        <f t="shared" si="12"/>
        <v>1.5745621981091398</v>
      </c>
      <c r="F190" s="2">
        <f t="shared" si="13"/>
        <v>346.09123909236092</v>
      </c>
      <c r="G190" s="2">
        <f t="shared" si="14"/>
        <v>-1.5673280949336139E-2</v>
      </c>
    </row>
    <row r="191" spans="1:7" x14ac:dyDescent="0.25">
      <c r="A191" s="2">
        <v>189</v>
      </c>
      <c r="B191" s="2">
        <f t="shared" si="10"/>
        <v>0.75</v>
      </c>
      <c r="C191" s="9">
        <v>-1.6706000000000001</v>
      </c>
      <c r="D191" s="2">
        <f t="shared" si="11"/>
        <v>-0.10523790810153584</v>
      </c>
      <c r="E191" s="2">
        <f t="shared" si="12"/>
        <v>1.469324290007604</v>
      </c>
      <c r="F191" s="2">
        <f t="shared" si="13"/>
        <v>335.47509840950892</v>
      </c>
      <c r="G191" s="2">
        <f t="shared" si="14"/>
        <v>-3.1154705763794085E-2</v>
      </c>
    </row>
    <row r="192" spans="1:7" x14ac:dyDescent="0.25">
      <c r="A192" s="2">
        <v>190</v>
      </c>
      <c r="B192" s="2">
        <f t="shared" si="10"/>
        <v>0.75396825396825395</v>
      </c>
      <c r="C192" s="9">
        <v>2.0697000000000001</v>
      </c>
      <c r="D192" s="2">
        <f t="shared" si="11"/>
        <v>0.13037884496453295</v>
      </c>
      <c r="E192" s="2">
        <f t="shared" si="12"/>
        <v>1.5997031349721369</v>
      </c>
      <c r="F192" s="2">
        <f t="shared" si="13"/>
        <v>349.00213912680101</v>
      </c>
      <c r="G192" s="2">
        <f t="shared" si="14"/>
        <v>3.9530320156026554E-2</v>
      </c>
    </row>
    <row r="193" spans="1:7" x14ac:dyDescent="0.25">
      <c r="A193" s="2">
        <v>191</v>
      </c>
      <c r="B193" s="2">
        <f t="shared" si="10"/>
        <v>0.75793650793650791</v>
      </c>
      <c r="C193" s="9">
        <v>-5.0000000000000001E-4</v>
      </c>
      <c r="D193" s="2">
        <f t="shared" si="11"/>
        <v>-3.1497039417435604E-5</v>
      </c>
      <c r="E193" s="2">
        <f t="shared" si="12"/>
        <v>1.5996716379327194</v>
      </c>
      <c r="F193" s="2">
        <f t="shared" si="13"/>
        <v>349.1442878652972</v>
      </c>
      <c r="G193" s="2">
        <f t="shared" si="14"/>
        <v>4.0721755484143595E-4</v>
      </c>
    </row>
    <row r="194" spans="1:7" x14ac:dyDescent="0.25">
      <c r="A194" s="2">
        <v>192</v>
      </c>
      <c r="B194" s="2">
        <f t="shared" si="10"/>
        <v>0.76190476190476186</v>
      </c>
      <c r="C194" s="9">
        <v>-0.1736</v>
      </c>
      <c r="D194" s="2">
        <f t="shared" si="11"/>
        <v>-1.0935772085733642E-2</v>
      </c>
      <c r="E194" s="2">
        <f t="shared" si="12"/>
        <v>1.5887358658469857</v>
      </c>
      <c r="F194" s="2">
        <f t="shared" si="13"/>
        <v>348.14574657090941</v>
      </c>
      <c r="G194" s="2">
        <f t="shared" si="14"/>
        <v>-2.864064959053426E-3</v>
      </c>
    </row>
    <row r="195" spans="1:7" x14ac:dyDescent="0.25">
      <c r="A195" s="2">
        <v>193</v>
      </c>
      <c r="B195" s="2">
        <f t="shared" ref="B195:B258" si="15">A195/252</f>
        <v>0.76587301587301593</v>
      </c>
      <c r="C195" s="9">
        <v>0.17469999999999999</v>
      </c>
      <c r="D195" s="2">
        <f t="shared" si="11"/>
        <v>1.1005065572452E-2</v>
      </c>
      <c r="E195" s="2">
        <f t="shared" si="12"/>
        <v>1.5997409314194377</v>
      </c>
      <c r="F195" s="2">
        <f t="shared" si="13"/>
        <v>349.44262685675892</v>
      </c>
      <c r="G195" s="2">
        <f t="shared" si="14"/>
        <v>3.7181863384022668E-3</v>
      </c>
    </row>
    <row r="196" spans="1:7" x14ac:dyDescent="0.25">
      <c r="A196" s="2">
        <v>194</v>
      </c>
      <c r="B196" s="2">
        <f t="shared" si="15"/>
        <v>0.76984126984126988</v>
      </c>
      <c r="C196" s="9">
        <v>1.0952999999999999</v>
      </c>
      <c r="D196" s="2">
        <f t="shared" ref="D196:D259" si="16">SQRT(1/252) * C196</f>
        <v>6.8997414547834438E-2</v>
      </c>
      <c r="E196" s="2">
        <f t="shared" ref="E196:E259" si="17">E195+D196</f>
        <v>1.6687383459672722</v>
      </c>
      <c r="F196" s="2">
        <f t="shared" ref="F196:F259" si="18">F195*EXP(G196)</f>
        <v>356.89987542617916</v>
      </c>
      <c r="G196" s="2">
        <f t="shared" ref="G196:G259" si="19">(0.15 - 0.5* 0.09)*1/252 + 0.3 * D196</f>
        <v>2.1115891031016996E-2</v>
      </c>
    </row>
    <row r="197" spans="1:7" x14ac:dyDescent="0.25">
      <c r="A197" s="2">
        <v>195</v>
      </c>
      <c r="B197" s="2">
        <f t="shared" si="15"/>
        <v>0.77380952380952384</v>
      </c>
      <c r="C197" s="9">
        <v>-0.28810000000000002</v>
      </c>
      <c r="D197" s="2">
        <f t="shared" si="16"/>
        <v>-1.8148594112326395E-2</v>
      </c>
      <c r="E197" s="2">
        <f t="shared" si="17"/>
        <v>1.6505897518549457</v>
      </c>
      <c r="F197" s="2">
        <f t="shared" si="18"/>
        <v>355.10991805875415</v>
      </c>
      <c r="G197" s="2">
        <f t="shared" si="19"/>
        <v>-5.0279115670312513E-3</v>
      </c>
    </row>
    <row r="198" spans="1:7" x14ac:dyDescent="0.25">
      <c r="A198" s="2">
        <v>196</v>
      </c>
      <c r="B198" s="2">
        <f t="shared" si="15"/>
        <v>0.77777777777777779</v>
      </c>
      <c r="C198" s="9">
        <v>1.6869000000000001</v>
      </c>
      <c r="D198" s="2">
        <f t="shared" si="16"/>
        <v>0.10626471158654424</v>
      </c>
      <c r="E198" s="2">
        <f t="shared" si="17"/>
        <v>1.75685446344149</v>
      </c>
      <c r="F198" s="2">
        <f t="shared" si="18"/>
        <v>366.76578269399107</v>
      </c>
      <c r="G198" s="2">
        <f t="shared" si="19"/>
        <v>3.229608014262994E-2</v>
      </c>
    </row>
    <row r="199" spans="1:7" x14ac:dyDescent="0.25">
      <c r="A199" s="2">
        <v>197</v>
      </c>
      <c r="B199" s="2">
        <f t="shared" si="15"/>
        <v>0.78174603174603174</v>
      </c>
      <c r="C199" s="9">
        <v>-0.11409999999999999</v>
      </c>
      <c r="D199" s="2">
        <f t="shared" si="16"/>
        <v>-7.1876243950588043E-3</v>
      </c>
      <c r="E199" s="2">
        <f t="shared" si="17"/>
        <v>1.7496668390464312</v>
      </c>
      <c r="F199" s="2">
        <f t="shared" si="18"/>
        <v>366.12830401033165</v>
      </c>
      <c r="G199" s="2">
        <f t="shared" si="19"/>
        <v>-1.7396206518509746E-3</v>
      </c>
    </row>
    <row r="200" spans="1:7" x14ac:dyDescent="0.25">
      <c r="A200" s="2">
        <v>198</v>
      </c>
      <c r="B200" s="2">
        <f t="shared" si="15"/>
        <v>0.7857142857142857</v>
      </c>
      <c r="C200" s="9">
        <v>-0.37369999999999998</v>
      </c>
      <c r="D200" s="2">
        <f t="shared" si="16"/>
        <v>-2.3540887260591368E-2</v>
      </c>
      <c r="E200" s="2">
        <f t="shared" si="17"/>
        <v>1.7261259517858398</v>
      </c>
      <c r="F200" s="2">
        <f t="shared" si="18"/>
        <v>363.70322889612424</v>
      </c>
      <c r="G200" s="2">
        <f t="shared" si="19"/>
        <v>-6.6455995115107429E-3</v>
      </c>
    </row>
    <row r="201" spans="1:7" x14ac:dyDescent="0.25">
      <c r="A201" s="2">
        <v>199</v>
      </c>
      <c r="B201" s="2">
        <f t="shared" si="15"/>
        <v>0.78968253968253965</v>
      </c>
      <c r="C201" s="9">
        <v>-1.6365000000000001</v>
      </c>
      <c r="D201" s="2">
        <f t="shared" si="16"/>
        <v>-0.10308981001326674</v>
      </c>
      <c r="E201" s="2">
        <f t="shared" si="17"/>
        <v>1.6230361417725732</v>
      </c>
      <c r="F201" s="2">
        <f t="shared" si="18"/>
        <v>352.7741157998878</v>
      </c>
      <c r="G201" s="2">
        <f t="shared" si="19"/>
        <v>-3.0510276337313354E-2</v>
      </c>
    </row>
    <row r="202" spans="1:7" x14ac:dyDescent="0.25">
      <c r="A202" s="2">
        <v>200</v>
      </c>
      <c r="B202" s="2">
        <f t="shared" si="15"/>
        <v>0.79365079365079361</v>
      </c>
      <c r="C202" s="9">
        <v>-0.40670000000000001</v>
      </c>
      <c r="D202" s="2">
        <f t="shared" si="16"/>
        <v>-2.5619691862142122E-2</v>
      </c>
      <c r="E202" s="2">
        <f t="shared" si="17"/>
        <v>1.5974164499104311</v>
      </c>
      <c r="F202" s="2">
        <f t="shared" si="18"/>
        <v>350.21901384882983</v>
      </c>
      <c r="G202" s="2">
        <f t="shared" si="19"/>
        <v>-7.2692408919759694E-3</v>
      </c>
    </row>
    <row r="203" spans="1:7" x14ac:dyDescent="0.25">
      <c r="A203" s="2">
        <v>201</v>
      </c>
      <c r="B203" s="2">
        <f t="shared" si="15"/>
        <v>0.79761904761904767</v>
      </c>
      <c r="C203" s="9">
        <v>-0.28870000000000001</v>
      </c>
      <c r="D203" s="2">
        <f t="shared" si="16"/>
        <v>-1.818639055962732E-2</v>
      </c>
      <c r="E203" s="2">
        <f t="shared" si="17"/>
        <v>1.5792300593508037</v>
      </c>
      <c r="F203" s="2">
        <f t="shared" si="18"/>
        <v>348.45861178655139</v>
      </c>
      <c r="G203" s="2">
        <f t="shared" si="19"/>
        <v>-5.039250501221529E-3</v>
      </c>
    </row>
    <row r="204" spans="1:7" x14ac:dyDescent="0.25">
      <c r="A204" s="2">
        <v>202</v>
      </c>
      <c r="B204" s="2">
        <f t="shared" si="15"/>
        <v>0.80158730158730163</v>
      </c>
      <c r="C204" s="9">
        <v>-0.18329999999999999</v>
      </c>
      <c r="D204" s="2">
        <f t="shared" si="16"/>
        <v>-1.1546814650431891E-2</v>
      </c>
      <c r="E204" s="2">
        <f t="shared" si="17"/>
        <v>1.5676832447003719</v>
      </c>
      <c r="F204" s="2">
        <f t="shared" si="18"/>
        <v>347.39834311378797</v>
      </c>
      <c r="G204" s="2">
        <f t="shared" si="19"/>
        <v>-3.0473777284629007E-3</v>
      </c>
    </row>
    <row r="205" spans="1:7" x14ac:dyDescent="0.25">
      <c r="A205" s="2">
        <v>203</v>
      </c>
      <c r="B205" s="2">
        <f t="shared" si="15"/>
        <v>0.80555555555555558</v>
      </c>
      <c r="C205" s="9">
        <v>4.3200000000000002E-2</v>
      </c>
      <c r="D205" s="2">
        <f t="shared" si="16"/>
        <v>2.7213442056664362E-3</v>
      </c>
      <c r="E205" s="2">
        <f t="shared" si="17"/>
        <v>1.5704045889060383</v>
      </c>
      <c r="F205" s="2">
        <f t="shared" si="18"/>
        <v>347.82697377532588</v>
      </c>
      <c r="G205" s="2">
        <f t="shared" si="19"/>
        <v>1.2330699283665974E-3</v>
      </c>
    </row>
    <row r="206" spans="1:7" x14ac:dyDescent="0.25">
      <c r="A206" s="2">
        <v>204</v>
      </c>
      <c r="B206" s="2">
        <f t="shared" si="15"/>
        <v>0.80952380952380953</v>
      </c>
      <c r="C206" s="9">
        <v>0.52539999999999998</v>
      </c>
      <c r="D206" s="2">
        <f t="shared" si="16"/>
        <v>3.3097089019841333E-2</v>
      </c>
      <c r="E206" s="2">
        <f t="shared" si="17"/>
        <v>1.6035016779258797</v>
      </c>
      <c r="F206" s="2">
        <f t="shared" si="18"/>
        <v>351.44419904381641</v>
      </c>
      <c r="G206" s="2">
        <f t="shared" si="19"/>
        <v>1.0345793372619065E-2</v>
      </c>
    </row>
    <row r="207" spans="1:7" x14ac:dyDescent="0.25">
      <c r="A207" s="2">
        <v>205</v>
      </c>
      <c r="B207" s="2">
        <f t="shared" si="15"/>
        <v>0.81349206349206349</v>
      </c>
      <c r="C207" s="9">
        <v>0.34799999999999998</v>
      </c>
      <c r="D207" s="2">
        <f t="shared" si="16"/>
        <v>2.192193943453518E-2</v>
      </c>
      <c r="E207" s="2">
        <f t="shared" si="17"/>
        <v>1.6254236173604149</v>
      </c>
      <c r="F207" s="2">
        <f t="shared" si="18"/>
        <v>353.91054950990821</v>
      </c>
      <c r="G207" s="2">
        <f t="shared" si="19"/>
        <v>6.9932484970272202E-3</v>
      </c>
    </row>
    <row r="208" spans="1:7" x14ac:dyDescent="0.25">
      <c r="A208" s="2">
        <v>206</v>
      </c>
      <c r="B208" s="2">
        <f t="shared" si="15"/>
        <v>0.81746031746031744</v>
      </c>
      <c r="C208" s="9">
        <v>-0.52210000000000001</v>
      </c>
      <c r="D208" s="2">
        <f t="shared" si="16"/>
        <v>-3.2889208559686259E-2</v>
      </c>
      <c r="E208" s="2">
        <f t="shared" si="17"/>
        <v>1.5925344088007285</v>
      </c>
      <c r="F208" s="2">
        <f t="shared" si="18"/>
        <v>350.58181408358246</v>
      </c>
      <c r="G208" s="2">
        <f t="shared" si="19"/>
        <v>-9.4500959012392121E-3</v>
      </c>
    </row>
    <row r="209" spans="1:7" x14ac:dyDescent="0.25">
      <c r="A209" s="2">
        <v>207</v>
      </c>
      <c r="B209" s="2">
        <f t="shared" si="15"/>
        <v>0.8214285714285714</v>
      </c>
      <c r="C209" s="9">
        <v>-0.69020000000000004</v>
      </c>
      <c r="D209" s="2">
        <f t="shared" si="16"/>
        <v>-4.3478513211828114E-2</v>
      </c>
      <c r="E209" s="2">
        <f t="shared" si="17"/>
        <v>1.5490558955889004</v>
      </c>
      <c r="F209" s="2">
        <f t="shared" si="18"/>
        <v>346.18288784799654</v>
      </c>
      <c r="G209" s="2">
        <f t="shared" si="19"/>
        <v>-1.2626887296881767E-2</v>
      </c>
    </row>
    <row r="210" spans="1:7" x14ac:dyDescent="0.25">
      <c r="A210" s="2">
        <v>208</v>
      </c>
      <c r="B210" s="2">
        <f t="shared" si="15"/>
        <v>0.82539682539682535</v>
      </c>
      <c r="C210" s="9">
        <v>0.72340000000000004</v>
      </c>
      <c r="D210" s="2">
        <f t="shared" si="16"/>
        <v>4.5569916629145835E-2</v>
      </c>
      <c r="E210" s="2">
        <f t="shared" si="17"/>
        <v>1.5946258122180463</v>
      </c>
      <c r="F210" s="2">
        <f t="shared" si="18"/>
        <v>351.09430221503271</v>
      </c>
      <c r="G210" s="2">
        <f t="shared" si="19"/>
        <v>1.4087641655410417E-2</v>
      </c>
    </row>
    <row r="211" spans="1:7" x14ac:dyDescent="0.25">
      <c r="A211" s="2">
        <v>209</v>
      </c>
      <c r="B211" s="2">
        <f t="shared" si="15"/>
        <v>0.82936507936507942</v>
      </c>
      <c r="C211" s="9">
        <v>-0.54749999999999999</v>
      </c>
      <c r="D211" s="2">
        <f t="shared" si="16"/>
        <v>-3.4489258162091987E-2</v>
      </c>
      <c r="E211" s="2">
        <f t="shared" si="17"/>
        <v>1.5601365540559544</v>
      </c>
      <c r="F211" s="2">
        <f t="shared" si="18"/>
        <v>347.62514993920502</v>
      </c>
      <c r="G211" s="2">
        <f t="shared" si="19"/>
        <v>-9.9301107819609307E-3</v>
      </c>
    </row>
    <row r="212" spans="1:7" x14ac:dyDescent="0.25">
      <c r="A212" s="2">
        <v>210</v>
      </c>
      <c r="B212" s="2">
        <f t="shared" si="15"/>
        <v>0.83333333333333337</v>
      </c>
      <c r="C212" s="9">
        <v>0.90839999999999999</v>
      </c>
      <c r="D212" s="2">
        <f t="shared" si="16"/>
        <v>5.7223821213597002E-2</v>
      </c>
      <c r="E212" s="2">
        <f t="shared" si="17"/>
        <v>1.6173603752695513</v>
      </c>
      <c r="F212" s="2">
        <f t="shared" si="18"/>
        <v>353.79178315540042</v>
      </c>
      <c r="G212" s="2">
        <f t="shared" si="19"/>
        <v>1.7583813030745767E-2</v>
      </c>
    </row>
    <row r="213" spans="1:7" x14ac:dyDescent="0.25">
      <c r="A213" s="2">
        <v>211</v>
      </c>
      <c r="B213" s="2">
        <f t="shared" si="15"/>
        <v>0.83730158730158732</v>
      </c>
      <c r="C213" s="9">
        <v>0.85240000000000005</v>
      </c>
      <c r="D213" s="2">
        <f t="shared" si="16"/>
        <v>5.3696152798844224E-2</v>
      </c>
      <c r="E213" s="2">
        <f t="shared" si="17"/>
        <v>1.6710565280683956</v>
      </c>
      <c r="F213" s="2">
        <f t="shared" si="18"/>
        <v>359.68694985820014</v>
      </c>
      <c r="G213" s="2">
        <f t="shared" si="19"/>
        <v>1.6525512506319933E-2</v>
      </c>
    </row>
    <row r="214" spans="1:7" x14ac:dyDescent="0.25">
      <c r="A214" s="2">
        <v>212</v>
      </c>
      <c r="B214" s="2">
        <f t="shared" si="15"/>
        <v>0.84126984126984128</v>
      </c>
      <c r="C214" s="9">
        <v>0.1032</v>
      </c>
      <c r="D214" s="2">
        <f t="shared" si="16"/>
        <v>6.5009889357587084E-3</v>
      </c>
      <c r="E214" s="2">
        <f t="shared" si="17"/>
        <v>1.6775575170041543</v>
      </c>
      <c r="F214" s="2">
        <f t="shared" si="18"/>
        <v>360.53932405633986</v>
      </c>
      <c r="G214" s="2">
        <f t="shared" si="19"/>
        <v>2.3669633473942793E-3</v>
      </c>
    </row>
    <row r="215" spans="1:7" x14ac:dyDescent="0.25">
      <c r="A215" s="2">
        <v>213</v>
      </c>
      <c r="B215" s="2">
        <f t="shared" si="15"/>
        <v>0.84523809523809523</v>
      </c>
      <c r="C215" s="9">
        <v>8.2199999999999995E-2</v>
      </c>
      <c r="D215" s="2">
        <f t="shared" si="16"/>
        <v>5.1781132802264131E-3</v>
      </c>
      <c r="E215" s="2">
        <f t="shared" si="17"/>
        <v>1.6827356302843808</v>
      </c>
      <c r="F215" s="2">
        <f t="shared" si="18"/>
        <v>361.25032295300673</v>
      </c>
      <c r="G215" s="2">
        <f t="shared" si="19"/>
        <v>1.9701006507345906E-3</v>
      </c>
    </row>
    <row r="216" spans="1:7" x14ac:dyDescent="0.25">
      <c r="A216" s="2">
        <v>214</v>
      </c>
      <c r="B216" s="2">
        <f t="shared" si="15"/>
        <v>0.84920634920634919</v>
      </c>
      <c r="C216" s="9">
        <v>2.5000000000000001E-2</v>
      </c>
      <c r="D216" s="2">
        <f t="shared" si="16"/>
        <v>1.5748519708717803E-3</v>
      </c>
      <c r="E216" s="2">
        <f t="shared" si="17"/>
        <v>1.6843104822552526</v>
      </c>
      <c r="F216" s="2">
        <f t="shared" si="18"/>
        <v>361.57166148928121</v>
      </c>
      <c r="G216" s="2">
        <f t="shared" si="19"/>
        <v>8.8912225792820072E-4</v>
      </c>
    </row>
    <row r="217" spans="1:7" x14ac:dyDescent="0.25">
      <c r="A217" s="2">
        <v>215</v>
      </c>
      <c r="B217" s="2">
        <f t="shared" si="15"/>
        <v>0.85317460317460314</v>
      </c>
      <c r="C217" s="9">
        <v>-0.69450000000000001</v>
      </c>
      <c r="D217" s="2">
        <f t="shared" si="16"/>
        <v>-4.3749387750818054E-2</v>
      </c>
      <c r="E217" s="2">
        <f t="shared" si="17"/>
        <v>1.6405610945044344</v>
      </c>
      <c r="F217" s="2">
        <f t="shared" si="18"/>
        <v>357.0058277989317</v>
      </c>
      <c r="G217" s="2">
        <f t="shared" si="19"/>
        <v>-1.2708149658578751E-2</v>
      </c>
    </row>
    <row r="218" spans="1:7" x14ac:dyDescent="0.25">
      <c r="A218" s="2">
        <v>216</v>
      </c>
      <c r="B218" s="2">
        <f t="shared" si="15"/>
        <v>0.8571428571428571</v>
      </c>
      <c r="C218" s="9">
        <v>-0.80930000000000002</v>
      </c>
      <c r="D218" s="2">
        <f t="shared" si="16"/>
        <v>-5.0981108001061273E-2</v>
      </c>
      <c r="E218" s="2">
        <f t="shared" si="17"/>
        <v>1.5895799865033731</v>
      </c>
      <c r="F218" s="2">
        <f t="shared" si="18"/>
        <v>351.73372992854473</v>
      </c>
      <c r="G218" s="2">
        <f t="shared" si="19"/>
        <v>-1.4877665733651716E-2</v>
      </c>
    </row>
    <row r="219" spans="1:7" x14ac:dyDescent="0.25">
      <c r="A219" s="2">
        <v>217</v>
      </c>
      <c r="B219" s="2">
        <f t="shared" si="15"/>
        <v>0.86111111111111116</v>
      </c>
      <c r="C219" s="9">
        <v>-5.3999999999999999E-2</v>
      </c>
      <c r="D219" s="2">
        <f t="shared" si="16"/>
        <v>-3.4016802570830452E-3</v>
      </c>
      <c r="E219" s="2">
        <f t="shared" si="17"/>
        <v>1.58617830624629</v>
      </c>
      <c r="F219" s="2">
        <f t="shared" si="18"/>
        <v>351.52140405549807</v>
      </c>
      <c r="G219" s="2">
        <f t="shared" si="19"/>
        <v>-6.0383741045824679E-4</v>
      </c>
    </row>
    <row r="220" spans="1:7" x14ac:dyDescent="0.25">
      <c r="A220" s="2">
        <v>218</v>
      </c>
      <c r="B220" s="2">
        <f t="shared" si="15"/>
        <v>0.86507936507936511</v>
      </c>
      <c r="C220" s="9">
        <v>0.91720000000000002</v>
      </c>
      <c r="D220" s="2">
        <f t="shared" si="16"/>
        <v>5.7778169107343874E-2</v>
      </c>
      <c r="E220" s="2">
        <f t="shared" si="17"/>
        <v>1.6439564753536338</v>
      </c>
      <c r="F220" s="2">
        <f t="shared" si="18"/>
        <v>357.81665568901224</v>
      </c>
      <c r="G220" s="2">
        <f t="shared" si="19"/>
        <v>1.7750117398869829E-2</v>
      </c>
    </row>
    <row r="221" spans="1:7" x14ac:dyDescent="0.25">
      <c r="A221" s="2">
        <v>219</v>
      </c>
      <c r="B221" s="2">
        <f t="shared" si="15"/>
        <v>0.86904761904761907</v>
      </c>
      <c r="C221" s="9">
        <v>-1.4796</v>
      </c>
      <c r="D221" s="2">
        <f t="shared" si="16"/>
        <v>-9.3206039044075442E-2</v>
      </c>
      <c r="E221" s="2">
        <f t="shared" si="17"/>
        <v>1.5507504363095583</v>
      </c>
      <c r="F221" s="2">
        <f t="shared" si="18"/>
        <v>348.09505019381214</v>
      </c>
      <c r="G221" s="2">
        <f t="shared" si="19"/>
        <v>-2.7545145046555967E-2</v>
      </c>
    </row>
    <row r="222" spans="1:7" x14ac:dyDescent="0.25">
      <c r="A222" s="2">
        <v>220</v>
      </c>
      <c r="B222" s="2">
        <f t="shared" si="15"/>
        <v>0.87301587301587302</v>
      </c>
      <c r="C222" s="9">
        <v>2.0945</v>
      </c>
      <c r="D222" s="2">
        <f t="shared" si="16"/>
        <v>0.13194109811963775</v>
      </c>
      <c r="E222" s="2">
        <f t="shared" si="17"/>
        <v>1.6826915344291962</v>
      </c>
      <c r="F222" s="2">
        <f t="shared" si="18"/>
        <v>362.30071497181626</v>
      </c>
      <c r="G222" s="2">
        <f t="shared" si="19"/>
        <v>3.9998996102557992E-2</v>
      </c>
    </row>
    <row r="223" spans="1:7" x14ac:dyDescent="0.25">
      <c r="A223" s="2">
        <v>221</v>
      </c>
      <c r="B223" s="2">
        <f t="shared" si="15"/>
        <v>0.87698412698412698</v>
      </c>
      <c r="C223" s="9">
        <v>-0.62429999999999997</v>
      </c>
      <c r="D223" s="2">
        <f t="shared" si="16"/>
        <v>-3.9327203416610092E-2</v>
      </c>
      <c r="E223" s="2">
        <f t="shared" si="17"/>
        <v>1.6433643310125861</v>
      </c>
      <c r="F223" s="2">
        <f t="shared" si="18"/>
        <v>358.20056858527659</v>
      </c>
      <c r="G223" s="2">
        <f t="shared" si="19"/>
        <v>-1.1381494358316362E-2</v>
      </c>
    </row>
    <row r="224" spans="1:7" x14ac:dyDescent="0.25">
      <c r="A224" s="2">
        <v>222</v>
      </c>
      <c r="B224" s="2">
        <f t="shared" si="15"/>
        <v>0.88095238095238093</v>
      </c>
      <c r="C224" s="9">
        <v>0.69340000000000002</v>
      </c>
      <c r="D224" s="2">
        <f t="shared" si="16"/>
        <v>4.3680094264099696E-2</v>
      </c>
      <c r="E224" s="2">
        <f t="shared" si="17"/>
        <v>1.6870444252766859</v>
      </c>
      <c r="F224" s="2">
        <f t="shared" si="18"/>
        <v>363.07657844208626</v>
      </c>
      <c r="G224" s="2">
        <f t="shared" si="19"/>
        <v>1.3520694945896574E-2</v>
      </c>
    </row>
    <row r="225" spans="1:7" x14ac:dyDescent="0.25">
      <c r="A225" s="2">
        <v>223</v>
      </c>
      <c r="B225" s="2">
        <f t="shared" si="15"/>
        <v>0.88492063492063489</v>
      </c>
      <c r="C225" s="9">
        <v>1.0126999999999999</v>
      </c>
      <c r="D225" s="2">
        <f t="shared" si="16"/>
        <v>6.3794103636074073E-2</v>
      </c>
      <c r="E225" s="2">
        <f t="shared" si="17"/>
        <v>1.7508385289127599</v>
      </c>
      <c r="F225" s="2">
        <f t="shared" si="18"/>
        <v>370.24637768464788</v>
      </c>
      <c r="G225" s="2">
        <f t="shared" si="19"/>
        <v>1.9554897757488886E-2</v>
      </c>
    </row>
    <row r="226" spans="1:7" x14ac:dyDescent="0.25">
      <c r="A226" s="2">
        <v>224</v>
      </c>
      <c r="B226" s="2">
        <f t="shared" si="15"/>
        <v>0.88888888888888884</v>
      </c>
      <c r="C226" s="9">
        <v>0.84350000000000003</v>
      </c>
      <c r="D226" s="2">
        <f t="shared" si="16"/>
        <v>5.3135505497213867E-2</v>
      </c>
      <c r="E226" s="2">
        <f t="shared" si="17"/>
        <v>1.8039740344099737</v>
      </c>
      <c r="F226" s="2">
        <f t="shared" si="18"/>
        <v>376.35241862265519</v>
      </c>
      <c r="G226" s="2">
        <f t="shared" si="19"/>
        <v>1.6357318315830826E-2</v>
      </c>
    </row>
    <row r="227" spans="1:7" x14ac:dyDescent="0.25">
      <c r="A227" s="2">
        <v>225</v>
      </c>
      <c r="B227" s="2">
        <f t="shared" si="15"/>
        <v>0.8928571428571429</v>
      </c>
      <c r="C227" s="9">
        <v>-1.7461</v>
      </c>
      <c r="D227" s="2">
        <f t="shared" si="16"/>
        <v>-0.10999396105356862</v>
      </c>
      <c r="E227" s="2">
        <f t="shared" si="17"/>
        <v>1.6939800733564052</v>
      </c>
      <c r="F227" s="2">
        <f t="shared" si="18"/>
        <v>364.28789171472812</v>
      </c>
      <c r="G227" s="2">
        <f t="shared" si="19"/>
        <v>-3.2581521649403915E-2</v>
      </c>
    </row>
    <row r="228" spans="1:7" x14ac:dyDescent="0.25">
      <c r="A228" s="2">
        <v>226</v>
      </c>
      <c r="B228" s="2">
        <f t="shared" si="15"/>
        <v>0.89682539682539686</v>
      </c>
      <c r="C228" s="9">
        <v>-0.50929999999999997</v>
      </c>
      <c r="D228" s="2">
        <f t="shared" si="16"/>
        <v>-3.2082884350599902E-2</v>
      </c>
      <c r="E228" s="2">
        <f t="shared" si="17"/>
        <v>1.6618971890058054</v>
      </c>
      <c r="F228" s="2">
        <f t="shared" si="18"/>
        <v>360.94885330399961</v>
      </c>
      <c r="G228" s="2">
        <f t="shared" si="19"/>
        <v>-9.2081986385133038E-3</v>
      </c>
    </row>
    <row r="229" spans="1:7" x14ac:dyDescent="0.25">
      <c r="A229" s="2">
        <v>227</v>
      </c>
      <c r="B229" s="2">
        <f t="shared" si="15"/>
        <v>0.90079365079365081</v>
      </c>
      <c r="C229" s="9">
        <v>2.4725999999999999</v>
      </c>
      <c r="D229" s="2">
        <f t="shared" si="16"/>
        <v>0.15575915932710255</v>
      </c>
      <c r="E229" s="2">
        <f t="shared" si="17"/>
        <v>1.817656348332908</v>
      </c>
      <c r="F229" s="2">
        <f t="shared" si="18"/>
        <v>378.3730758998388</v>
      </c>
      <c r="G229" s="2">
        <f t="shared" si="19"/>
        <v>4.7144414464797432E-2</v>
      </c>
    </row>
    <row r="230" spans="1:7" x14ac:dyDescent="0.25">
      <c r="A230" s="2">
        <v>228</v>
      </c>
      <c r="B230" s="2">
        <f t="shared" si="15"/>
        <v>0.90476190476190477</v>
      </c>
      <c r="C230" s="9">
        <v>0.45019999999999999</v>
      </c>
      <c r="D230" s="2">
        <f t="shared" si="16"/>
        <v>2.8359934291459016E-2</v>
      </c>
      <c r="E230" s="2">
        <f t="shared" si="17"/>
        <v>1.8460162826243671</v>
      </c>
      <c r="F230" s="2">
        <f t="shared" si="18"/>
        <v>381.76503552634711</v>
      </c>
      <c r="G230" s="2">
        <f t="shared" si="19"/>
        <v>8.9246469541043698E-3</v>
      </c>
    </row>
    <row r="231" spans="1:7" x14ac:dyDescent="0.25">
      <c r="A231" s="2">
        <v>229</v>
      </c>
      <c r="B231" s="2">
        <f t="shared" si="15"/>
        <v>0.90873015873015872</v>
      </c>
      <c r="C231" s="9">
        <v>1.0827</v>
      </c>
      <c r="D231" s="2">
        <f t="shared" si="16"/>
        <v>6.8203689154515051E-2</v>
      </c>
      <c r="E231" s="2">
        <f t="shared" si="17"/>
        <v>1.9142199717788821</v>
      </c>
      <c r="F231" s="2">
        <f t="shared" si="18"/>
        <v>389.8192236385068</v>
      </c>
      <c r="G231" s="2">
        <f t="shared" si="19"/>
        <v>2.0877773413021182E-2</v>
      </c>
    </row>
    <row r="232" spans="1:7" x14ac:dyDescent="0.25">
      <c r="A232" s="2">
        <v>230</v>
      </c>
      <c r="B232" s="2">
        <f t="shared" si="15"/>
        <v>0.91269841269841268</v>
      </c>
      <c r="C232" s="9">
        <v>-0.43190000000000001</v>
      </c>
      <c r="D232" s="2">
        <f t="shared" si="16"/>
        <v>-2.7207142648780876E-2</v>
      </c>
      <c r="E232" s="2">
        <f t="shared" si="17"/>
        <v>1.8870128291301014</v>
      </c>
      <c r="F232" s="2">
        <f t="shared" si="18"/>
        <v>386.81155111191248</v>
      </c>
      <c r="G232" s="2">
        <f t="shared" si="19"/>
        <v>-7.7454761279675951E-3</v>
      </c>
    </row>
    <row r="233" spans="1:7" x14ac:dyDescent="0.25">
      <c r="A233" s="2">
        <v>231</v>
      </c>
      <c r="B233" s="2">
        <f t="shared" si="15"/>
        <v>0.91666666666666663</v>
      </c>
      <c r="C233" s="9">
        <v>9.7199999999999995E-2</v>
      </c>
      <c r="D233" s="2">
        <f t="shared" si="16"/>
        <v>6.1230244627494814E-3</v>
      </c>
      <c r="E233" s="2">
        <f t="shared" si="17"/>
        <v>1.8931358535928509</v>
      </c>
      <c r="F233" s="2">
        <f t="shared" si="18"/>
        <v>387.68424253653961</v>
      </c>
      <c r="G233" s="2">
        <f t="shared" si="19"/>
        <v>2.2535740054915108E-3</v>
      </c>
    </row>
    <row r="234" spans="1:7" x14ac:dyDescent="0.25">
      <c r="A234" s="2">
        <v>232</v>
      </c>
      <c r="B234" s="2">
        <f t="shared" si="15"/>
        <v>0.92063492063492058</v>
      </c>
      <c r="C234" s="9">
        <v>1.1046</v>
      </c>
      <c r="D234" s="2">
        <f t="shared" si="16"/>
        <v>6.9583259480998735E-2</v>
      </c>
      <c r="E234" s="2">
        <f t="shared" si="17"/>
        <v>1.9627191130738495</v>
      </c>
      <c r="F234" s="2">
        <f t="shared" si="18"/>
        <v>396.02717986319698</v>
      </c>
      <c r="G234" s="2">
        <f t="shared" si="19"/>
        <v>2.1291644510966285E-2</v>
      </c>
    </row>
    <row r="235" spans="1:7" x14ac:dyDescent="0.25">
      <c r="A235" s="2">
        <v>233</v>
      </c>
      <c r="B235" s="2">
        <f t="shared" si="15"/>
        <v>0.92460317460317465</v>
      </c>
      <c r="C235" s="9">
        <v>-0.1134</v>
      </c>
      <c r="D235" s="2">
        <f t="shared" si="16"/>
        <v>-7.1435285398743949E-3</v>
      </c>
      <c r="E235" s="2">
        <f t="shared" si="17"/>
        <v>1.9555755845339751</v>
      </c>
      <c r="F235" s="2">
        <f t="shared" si="18"/>
        <v>395.34407157553306</v>
      </c>
      <c r="G235" s="2">
        <f t="shared" si="19"/>
        <v>-1.7263918952956517E-3</v>
      </c>
    </row>
    <row r="236" spans="1:7" x14ac:dyDescent="0.25">
      <c r="A236" s="2">
        <v>234</v>
      </c>
      <c r="B236" s="2">
        <f t="shared" si="15"/>
        <v>0.9285714285714286</v>
      </c>
      <c r="C236" s="9">
        <v>0.77510000000000001</v>
      </c>
      <c r="D236" s="2">
        <f t="shared" si="16"/>
        <v>4.8826710504908673E-2</v>
      </c>
      <c r="E236" s="2">
        <f t="shared" si="17"/>
        <v>2.0044022950388838</v>
      </c>
      <c r="F236" s="2">
        <f t="shared" si="18"/>
        <v>401.34489014971069</v>
      </c>
      <c r="G236" s="2">
        <f t="shared" si="19"/>
        <v>1.5064679818139267E-2</v>
      </c>
    </row>
    <row r="237" spans="1:7" x14ac:dyDescent="0.25">
      <c r="A237" s="2">
        <v>235</v>
      </c>
      <c r="B237" s="2">
        <f t="shared" si="15"/>
        <v>0.93253968253968256</v>
      </c>
      <c r="C237" s="9">
        <v>-1.0202</v>
      </c>
      <c r="D237" s="2">
        <f t="shared" si="16"/>
        <v>-6.426655922733561E-2</v>
      </c>
      <c r="E237" s="2">
        <f t="shared" si="17"/>
        <v>1.9401357358115481</v>
      </c>
      <c r="F237" s="2">
        <f t="shared" si="18"/>
        <v>393.84515787610638</v>
      </c>
      <c r="G237" s="2">
        <f t="shared" si="19"/>
        <v>-1.8863301101534016E-2</v>
      </c>
    </row>
    <row r="238" spans="1:7" x14ac:dyDescent="0.25">
      <c r="A238" s="2">
        <v>236</v>
      </c>
      <c r="B238" s="2">
        <f t="shared" si="15"/>
        <v>0.93650793650793651</v>
      </c>
      <c r="C238" s="9">
        <v>-1.6431</v>
      </c>
      <c r="D238" s="2">
        <f t="shared" si="16"/>
        <v>-0.10350557093357689</v>
      </c>
      <c r="E238" s="2">
        <f t="shared" si="17"/>
        <v>1.8366301648779713</v>
      </c>
      <c r="F238" s="2">
        <f t="shared" si="18"/>
        <v>381.96264930025325</v>
      </c>
      <c r="G238" s="2">
        <f t="shared" si="19"/>
        <v>-3.0635004613406399E-2</v>
      </c>
    </row>
    <row r="239" spans="1:7" x14ac:dyDescent="0.25">
      <c r="A239" s="2">
        <v>237</v>
      </c>
      <c r="B239" s="2">
        <f t="shared" si="15"/>
        <v>0.94047619047619047</v>
      </c>
      <c r="C239" s="9">
        <v>1.0137</v>
      </c>
      <c r="D239" s="2">
        <f t="shared" si="16"/>
        <v>6.3857097714908953E-2</v>
      </c>
      <c r="E239" s="2">
        <f t="shared" si="17"/>
        <v>1.9004872625928801</v>
      </c>
      <c r="F239" s="2">
        <f t="shared" si="18"/>
        <v>389.51275937035024</v>
      </c>
      <c r="G239" s="2">
        <f t="shared" si="19"/>
        <v>1.9573795981139352E-2</v>
      </c>
    </row>
    <row r="240" spans="1:7" x14ac:dyDescent="0.25">
      <c r="A240" s="2">
        <v>238</v>
      </c>
      <c r="B240" s="2">
        <f t="shared" si="15"/>
        <v>0.94444444444444442</v>
      </c>
      <c r="C240" s="9">
        <v>-1.371</v>
      </c>
      <c r="D240" s="2">
        <f t="shared" si="16"/>
        <v>-8.6364882082608424E-2</v>
      </c>
      <c r="E240" s="2">
        <f t="shared" si="17"/>
        <v>1.8141223805102717</v>
      </c>
      <c r="F240" s="2">
        <f t="shared" si="18"/>
        <v>379.70848939351185</v>
      </c>
      <c r="G240" s="2">
        <f t="shared" si="19"/>
        <v>-2.5492797958115862E-2</v>
      </c>
    </row>
    <row r="241" spans="1:7" x14ac:dyDescent="0.25">
      <c r="A241" s="2">
        <v>239</v>
      </c>
      <c r="B241" s="2">
        <f t="shared" si="15"/>
        <v>0.94841269841269837</v>
      </c>
      <c r="C241" s="9">
        <v>1.1408</v>
      </c>
      <c r="D241" s="2">
        <f t="shared" si="16"/>
        <v>7.1863645134821075E-2</v>
      </c>
      <c r="E241" s="2">
        <f t="shared" si="17"/>
        <v>1.8859860256450929</v>
      </c>
      <c r="F241" s="2">
        <f t="shared" si="18"/>
        <v>388.14523451905029</v>
      </c>
      <c r="G241" s="2">
        <f t="shared" si="19"/>
        <v>2.1975760207112987E-2</v>
      </c>
    </row>
    <row r="242" spans="1:7" x14ac:dyDescent="0.25">
      <c r="A242" s="2">
        <v>240</v>
      </c>
      <c r="B242" s="2">
        <f t="shared" si="15"/>
        <v>0.95238095238095233</v>
      </c>
      <c r="C242" s="9">
        <v>-0.30630000000000002</v>
      </c>
      <c r="D242" s="2">
        <f t="shared" si="16"/>
        <v>-1.9295086347121054E-2</v>
      </c>
      <c r="E242" s="2">
        <f t="shared" si="17"/>
        <v>1.8666909392979718</v>
      </c>
      <c r="F242" s="2">
        <f t="shared" si="18"/>
        <v>386.06576326952359</v>
      </c>
      <c r="G242" s="2">
        <f t="shared" si="19"/>
        <v>-5.3718592374696495E-3</v>
      </c>
    </row>
    <row r="243" spans="1:7" x14ac:dyDescent="0.25">
      <c r="A243" s="2">
        <v>241</v>
      </c>
      <c r="B243" s="2">
        <f t="shared" si="15"/>
        <v>0.95634920634920639</v>
      </c>
      <c r="C243" s="9">
        <v>-0.35499999999999998</v>
      </c>
      <c r="D243" s="2">
        <f t="shared" si="16"/>
        <v>-2.2362897986379277E-2</v>
      </c>
      <c r="E243" s="2">
        <f t="shared" si="17"/>
        <v>1.8443280413115926</v>
      </c>
      <c r="F243" s="2">
        <f t="shared" si="18"/>
        <v>383.64418573813515</v>
      </c>
      <c r="G243" s="2">
        <f t="shared" si="19"/>
        <v>-6.292202729247116E-3</v>
      </c>
    </row>
    <row r="244" spans="1:7" x14ac:dyDescent="0.25">
      <c r="A244" s="2">
        <v>242</v>
      </c>
      <c r="B244" s="2">
        <f t="shared" si="15"/>
        <v>0.96031746031746035</v>
      </c>
      <c r="C244" s="9">
        <v>0.32390000000000002</v>
      </c>
      <c r="D244" s="2">
        <f t="shared" si="16"/>
        <v>2.0403782134614787E-2</v>
      </c>
      <c r="E244" s="2">
        <f t="shared" si="17"/>
        <v>1.8647318234462074</v>
      </c>
      <c r="F244" s="2">
        <f t="shared" si="18"/>
        <v>386.16059211635968</v>
      </c>
      <c r="G244" s="2">
        <f t="shared" si="19"/>
        <v>6.5378013070511026E-3</v>
      </c>
    </row>
    <row r="245" spans="1:7" x14ac:dyDescent="0.25">
      <c r="A245" s="2">
        <v>243</v>
      </c>
      <c r="B245" s="2">
        <f t="shared" si="15"/>
        <v>0.9642857142857143</v>
      </c>
      <c r="C245" s="9">
        <v>2.3451</v>
      </c>
      <c r="D245" s="2">
        <f t="shared" si="16"/>
        <v>0.14772741427565647</v>
      </c>
      <c r="E245" s="2">
        <f t="shared" si="17"/>
        <v>2.0124592377218637</v>
      </c>
      <c r="F245" s="2">
        <f t="shared" si="18"/>
        <v>403.8276651912937</v>
      </c>
      <c r="G245" s="2">
        <f t="shared" si="19"/>
        <v>4.4734890949363608E-2</v>
      </c>
    </row>
    <row r="246" spans="1:7" x14ac:dyDescent="0.25">
      <c r="A246" s="2">
        <v>244</v>
      </c>
      <c r="B246" s="2">
        <f t="shared" si="15"/>
        <v>0.96825396825396826</v>
      </c>
      <c r="C246" s="9">
        <v>-0.41289999999999999</v>
      </c>
      <c r="D246" s="2">
        <f t="shared" si="16"/>
        <v>-2.6010255150918322E-2</v>
      </c>
      <c r="E246" s="2">
        <f t="shared" si="17"/>
        <v>1.9864489825709455</v>
      </c>
      <c r="F246" s="2">
        <f t="shared" si="18"/>
        <v>400.85581768949436</v>
      </c>
      <c r="G246" s="2">
        <f t="shared" si="19"/>
        <v>-7.3864098786088298E-3</v>
      </c>
    </row>
    <row r="247" spans="1:7" x14ac:dyDescent="0.25">
      <c r="A247" s="2">
        <v>245</v>
      </c>
      <c r="B247" s="2">
        <f t="shared" si="15"/>
        <v>0.97222222222222221</v>
      </c>
      <c r="C247" s="9">
        <v>0.89400000000000002</v>
      </c>
      <c r="D247" s="2">
        <f t="shared" si="16"/>
        <v>5.6316706478374862E-2</v>
      </c>
      <c r="E247" s="2">
        <f t="shared" si="17"/>
        <v>2.0427656890493204</v>
      </c>
      <c r="F247" s="2">
        <f t="shared" si="18"/>
        <v>407.85571998546789</v>
      </c>
      <c r="G247" s="2">
        <f t="shared" si="19"/>
        <v>1.7311678610179123E-2</v>
      </c>
    </row>
    <row r="248" spans="1:7" x14ac:dyDescent="0.25">
      <c r="A248" s="2">
        <v>246</v>
      </c>
      <c r="B248" s="2">
        <f t="shared" si="15"/>
        <v>0.97619047619047616</v>
      </c>
      <c r="C248" s="9">
        <v>-0.61960000000000004</v>
      </c>
      <c r="D248" s="2">
        <f t="shared" si="16"/>
        <v>-3.9031131246086204E-2</v>
      </c>
      <c r="E248" s="2">
        <f t="shared" si="17"/>
        <v>2.0037345578032344</v>
      </c>
      <c r="F248" s="2">
        <f t="shared" si="18"/>
        <v>403.27584700163374</v>
      </c>
      <c r="G248" s="2">
        <f t="shared" si="19"/>
        <v>-1.1292672707159194E-2</v>
      </c>
    </row>
    <row r="249" spans="1:7" x14ac:dyDescent="0.25">
      <c r="A249" s="2">
        <v>247</v>
      </c>
      <c r="B249" s="2">
        <f t="shared" si="15"/>
        <v>0.98015873015873012</v>
      </c>
      <c r="C249" s="9">
        <v>0.47110000000000002</v>
      </c>
      <c r="D249" s="2">
        <f t="shared" si="16"/>
        <v>2.9676510539107828E-2</v>
      </c>
      <c r="E249" s="2">
        <f t="shared" si="17"/>
        <v>2.0334110683423421</v>
      </c>
      <c r="F249" s="2">
        <f t="shared" si="18"/>
        <v>407.05179243961436</v>
      </c>
      <c r="G249" s="2">
        <f t="shared" si="19"/>
        <v>9.3196198283990138E-3</v>
      </c>
    </row>
    <row r="250" spans="1:7" x14ac:dyDescent="0.25">
      <c r="A250" s="2">
        <v>248</v>
      </c>
      <c r="B250" s="2">
        <f t="shared" si="15"/>
        <v>0.98412698412698407</v>
      </c>
      <c r="C250" s="9">
        <v>0.316</v>
      </c>
      <c r="D250" s="2">
        <f t="shared" si="16"/>
        <v>1.9906128911819303E-2</v>
      </c>
      <c r="E250" s="2">
        <f t="shared" si="17"/>
        <v>2.0533171972541613</v>
      </c>
      <c r="F250" s="2">
        <f t="shared" si="18"/>
        <v>409.66056920885751</v>
      </c>
      <c r="G250" s="2">
        <f t="shared" si="19"/>
        <v>6.3885053402124572E-3</v>
      </c>
    </row>
    <row r="251" spans="1:7" x14ac:dyDescent="0.25">
      <c r="A251" s="2">
        <v>249</v>
      </c>
      <c r="B251" s="2">
        <f t="shared" si="15"/>
        <v>0.98809523809523814</v>
      </c>
      <c r="C251" s="9">
        <v>0.97270000000000001</v>
      </c>
      <c r="D251" s="2">
        <f t="shared" si="16"/>
        <v>6.1274340482679227E-2</v>
      </c>
      <c r="E251" s="2">
        <f t="shared" si="17"/>
        <v>2.1145915377368407</v>
      </c>
      <c r="F251" s="2">
        <f t="shared" si="18"/>
        <v>417.43460848878118</v>
      </c>
      <c r="G251" s="2">
        <f t="shared" si="19"/>
        <v>1.8798968811470432E-2</v>
      </c>
    </row>
    <row r="252" spans="1:7" x14ac:dyDescent="0.25">
      <c r="A252" s="2">
        <v>250</v>
      </c>
      <c r="B252" s="2">
        <f t="shared" si="15"/>
        <v>0.99206349206349209</v>
      </c>
      <c r="C252" s="9">
        <v>1.7434000000000001</v>
      </c>
      <c r="D252" s="2">
        <f t="shared" si="16"/>
        <v>0.10982387704071447</v>
      </c>
      <c r="E252" s="2">
        <f t="shared" si="17"/>
        <v>2.224415414777555</v>
      </c>
      <c r="F252" s="2">
        <f t="shared" si="18"/>
        <v>431.59676389451386</v>
      </c>
      <c r="G252" s="2">
        <f t="shared" si="19"/>
        <v>3.3363829778881013E-2</v>
      </c>
    </row>
    <row r="253" spans="1:7" x14ac:dyDescent="0.25">
      <c r="A253" s="2">
        <v>251</v>
      </c>
      <c r="B253" s="2">
        <f t="shared" si="15"/>
        <v>0.99603174603174605</v>
      </c>
      <c r="C253" s="9">
        <v>-0.55210000000000004</v>
      </c>
      <c r="D253" s="2">
        <f t="shared" si="16"/>
        <v>-3.4779030924732397E-2</v>
      </c>
      <c r="E253" s="2">
        <f t="shared" si="17"/>
        <v>2.1896363838528226</v>
      </c>
      <c r="F253" s="2">
        <f t="shared" si="18"/>
        <v>427.29502205565041</v>
      </c>
      <c r="G253" s="2">
        <f t="shared" si="19"/>
        <v>-1.0017042610753053E-2</v>
      </c>
    </row>
    <row r="254" spans="1:7" x14ac:dyDescent="0.25">
      <c r="A254" s="2">
        <v>252</v>
      </c>
      <c r="B254" s="2">
        <f t="shared" si="15"/>
        <v>1</v>
      </c>
      <c r="C254" s="9">
        <v>-1.2020999999999999</v>
      </c>
      <c r="D254" s="2">
        <f t="shared" si="16"/>
        <v>-7.572518216739868E-2</v>
      </c>
      <c r="E254" s="2">
        <f t="shared" si="17"/>
        <v>2.1139112016854238</v>
      </c>
      <c r="F254" s="2">
        <f t="shared" si="18"/>
        <v>417.87143140195712</v>
      </c>
      <c r="G254" s="2">
        <f t="shared" si="19"/>
        <v>-2.2300887983552939E-2</v>
      </c>
    </row>
    <row r="255" spans="1:7" x14ac:dyDescent="0.25">
      <c r="A255" s="2">
        <v>253</v>
      </c>
      <c r="B255" s="2">
        <f t="shared" si="15"/>
        <v>1.003968253968254</v>
      </c>
      <c r="C255" s="9">
        <v>-7.1099999999999997E-2</v>
      </c>
      <c r="D255" s="2">
        <f t="shared" si="16"/>
        <v>-4.4788790051593424E-3</v>
      </c>
      <c r="E255" s="2">
        <f t="shared" si="17"/>
        <v>2.1094323226802643</v>
      </c>
      <c r="F255" s="2">
        <f t="shared" si="18"/>
        <v>417.48424531199117</v>
      </c>
      <c r="G255" s="2">
        <f t="shared" si="19"/>
        <v>-9.26997034881136E-4</v>
      </c>
    </row>
    <row r="256" spans="1:7" x14ac:dyDescent="0.25">
      <c r="A256" s="2">
        <v>254</v>
      </c>
      <c r="B256" s="2">
        <f t="shared" si="15"/>
        <v>1.0079365079365079</v>
      </c>
      <c r="C256" s="9">
        <v>-0.49669999999999997</v>
      </c>
      <c r="D256" s="2">
        <f t="shared" si="16"/>
        <v>-3.128915895728053E-2</v>
      </c>
      <c r="E256" s="2">
        <f t="shared" si="17"/>
        <v>2.0781431637229839</v>
      </c>
      <c r="F256" s="2">
        <f t="shared" si="18"/>
        <v>413.75612358149533</v>
      </c>
      <c r="G256" s="2">
        <f t="shared" si="19"/>
        <v>-8.9700810205174935E-3</v>
      </c>
    </row>
    <row r="257" spans="1:7" x14ac:dyDescent="0.25">
      <c r="A257" s="2">
        <v>255</v>
      </c>
      <c r="B257" s="2">
        <f t="shared" si="15"/>
        <v>1.0119047619047619</v>
      </c>
      <c r="C257" s="9">
        <v>1.1984999999999999</v>
      </c>
      <c r="D257" s="2">
        <f t="shared" si="16"/>
        <v>7.5498403483593143E-2</v>
      </c>
      <c r="E257" s="2">
        <f t="shared" si="17"/>
        <v>2.1536415672065772</v>
      </c>
      <c r="F257" s="2">
        <f t="shared" si="18"/>
        <v>423.41082045962031</v>
      </c>
      <c r="G257" s="2">
        <f t="shared" si="19"/>
        <v>2.306618771174461E-2</v>
      </c>
    </row>
    <row r="258" spans="1:7" x14ac:dyDescent="0.25">
      <c r="A258" s="2">
        <v>256</v>
      </c>
      <c r="B258" s="2">
        <f t="shared" si="15"/>
        <v>1.0158730158730158</v>
      </c>
      <c r="C258" s="9">
        <v>-0.20599999999999999</v>
      </c>
      <c r="D258" s="2">
        <f t="shared" si="16"/>
        <v>-1.2976780239983469E-2</v>
      </c>
      <c r="E258" s="2">
        <f t="shared" si="17"/>
        <v>2.1406647869665938</v>
      </c>
      <c r="F258" s="2">
        <f t="shared" si="18"/>
        <v>421.94144440961412</v>
      </c>
      <c r="G258" s="2">
        <f t="shared" si="19"/>
        <v>-3.4763674053283739E-3</v>
      </c>
    </row>
    <row r="259" spans="1:7" x14ac:dyDescent="0.25">
      <c r="A259" s="2">
        <v>257</v>
      </c>
      <c r="B259" s="2">
        <f t="shared" ref="B259:B322" si="20">A259/252</f>
        <v>1.0198412698412698</v>
      </c>
      <c r="C259" s="9">
        <v>-0.31180000000000002</v>
      </c>
      <c r="D259" s="2">
        <f t="shared" si="16"/>
        <v>-1.9641553780712844E-2</v>
      </c>
      <c r="E259" s="2">
        <f t="shared" si="17"/>
        <v>2.1210232331858809</v>
      </c>
      <c r="F259" s="2">
        <f t="shared" si="18"/>
        <v>419.63729196871333</v>
      </c>
      <c r="G259" s="2">
        <f t="shared" si="19"/>
        <v>-5.4757994675471867E-3</v>
      </c>
    </row>
    <row r="260" spans="1:7" x14ac:dyDescent="0.25">
      <c r="A260" s="2">
        <v>258</v>
      </c>
      <c r="B260" s="2">
        <f t="shared" si="20"/>
        <v>1.0238095238095237</v>
      </c>
      <c r="C260" s="9">
        <v>-4.87E-2</v>
      </c>
      <c r="D260" s="2">
        <f t="shared" ref="D260:D323" si="21">SQRT(1/252) * C260</f>
        <v>-3.0678116392582281E-3</v>
      </c>
      <c r="E260" s="2">
        <f t="shared" ref="E260:E323" si="22">E259+D260</f>
        <v>2.1179554215466228</v>
      </c>
      <c r="F260" s="2">
        <f t="shared" ref="F260:F323" si="23">F259*EXP(G260)</f>
        <v>419.42598360982532</v>
      </c>
      <c r="G260" s="2">
        <f t="shared" ref="G260:G323" si="24">(0.15 - 0.5* 0.09)*1/252 + 0.3 * D260</f>
        <v>-5.0367682511080173E-4</v>
      </c>
    </row>
    <row r="261" spans="1:7" x14ac:dyDescent="0.25">
      <c r="A261" s="2">
        <v>259</v>
      </c>
      <c r="B261" s="2">
        <f t="shared" si="20"/>
        <v>1.0277777777777777</v>
      </c>
      <c r="C261" s="9">
        <v>-0.09</v>
      </c>
      <c r="D261" s="2">
        <f t="shared" si="21"/>
        <v>-5.6694670951384085E-3</v>
      </c>
      <c r="E261" s="2">
        <f t="shared" si="22"/>
        <v>2.1122859544514845</v>
      </c>
      <c r="F261" s="2">
        <f t="shared" si="23"/>
        <v>418.88771358246686</v>
      </c>
      <c r="G261" s="2">
        <f t="shared" si="24"/>
        <v>-1.2841734618748561E-3</v>
      </c>
    </row>
    <row r="262" spans="1:7" x14ac:dyDescent="0.25">
      <c r="A262" s="2">
        <v>260</v>
      </c>
      <c r="B262" s="2">
        <f t="shared" si="20"/>
        <v>1.0317460317460319</v>
      </c>
      <c r="C262" s="9">
        <v>-0.99729999999999996</v>
      </c>
      <c r="D262" s="2">
        <f t="shared" si="21"/>
        <v>-6.282399482201706E-2</v>
      </c>
      <c r="E262" s="2">
        <f t="shared" si="22"/>
        <v>2.0494619596294674</v>
      </c>
      <c r="F262" s="2">
        <f t="shared" si="23"/>
        <v>411.23810002465507</v>
      </c>
      <c r="G262" s="2">
        <f t="shared" si="24"/>
        <v>-1.8430531779938451E-2</v>
      </c>
    </row>
    <row r="263" spans="1:7" x14ac:dyDescent="0.25">
      <c r="A263" s="2">
        <v>261</v>
      </c>
      <c r="B263" s="2">
        <f t="shared" si="20"/>
        <v>1.0357142857142858</v>
      </c>
      <c r="C263" s="9">
        <v>-1.1376999999999999</v>
      </c>
      <c r="D263" s="2">
        <f t="shared" si="21"/>
        <v>-7.1668363490432971E-2</v>
      </c>
      <c r="E263" s="2">
        <f t="shared" si="22"/>
        <v>1.9777935961390345</v>
      </c>
      <c r="F263" s="2">
        <f t="shared" si="23"/>
        <v>402.65838524483007</v>
      </c>
      <c r="G263" s="2">
        <f t="shared" si="24"/>
        <v>-2.1083842380463225E-2</v>
      </c>
    </row>
    <row r="264" spans="1:7" x14ac:dyDescent="0.25">
      <c r="A264" s="2">
        <v>262</v>
      </c>
      <c r="B264" s="2">
        <f t="shared" si="20"/>
        <v>1.0396825396825398</v>
      </c>
      <c r="C264" s="9">
        <v>-1.8250999999999999</v>
      </c>
      <c r="D264" s="2">
        <f t="shared" si="21"/>
        <v>-0.11497049328152344</v>
      </c>
      <c r="E264" s="2">
        <f t="shared" si="22"/>
        <v>1.8628231028575111</v>
      </c>
      <c r="F264" s="2">
        <f t="shared" si="23"/>
        <v>389.16913437155466</v>
      </c>
      <c r="G264" s="2">
        <f t="shared" si="24"/>
        <v>-3.407448131779036E-2</v>
      </c>
    </row>
    <row r="265" spans="1:7" x14ac:dyDescent="0.25">
      <c r="A265" s="2">
        <v>263</v>
      </c>
      <c r="B265" s="2">
        <f t="shared" si="20"/>
        <v>1.0436507936507937</v>
      </c>
      <c r="C265" s="9">
        <v>-0.1545</v>
      </c>
      <c r="D265" s="2">
        <f t="shared" si="21"/>
        <v>-9.7325851799876014E-3</v>
      </c>
      <c r="E265" s="2">
        <f t="shared" si="22"/>
        <v>1.8530905176775234</v>
      </c>
      <c r="F265" s="2">
        <f t="shared" si="23"/>
        <v>388.19621981615734</v>
      </c>
      <c r="G265" s="2">
        <f t="shared" si="24"/>
        <v>-2.5031088873296134E-3</v>
      </c>
    </row>
    <row r="266" spans="1:7" x14ac:dyDescent="0.25">
      <c r="A266" s="2">
        <v>264</v>
      </c>
      <c r="B266" s="2">
        <f t="shared" si="20"/>
        <v>1.0476190476190477</v>
      </c>
      <c r="C266" s="9">
        <v>1.111</v>
      </c>
      <c r="D266" s="2">
        <f t="shared" si="21"/>
        <v>6.9986421585541914E-2</v>
      </c>
      <c r="E266" s="2">
        <f t="shared" si="22"/>
        <v>1.9230769392630653</v>
      </c>
      <c r="F266" s="2">
        <f t="shared" si="23"/>
        <v>396.59813995897338</v>
      </c>
      <c r="G266" s="2">
        <f t="shared" si="24"/>
        <v>2.1412593142329239E-2</v>
      </c>
    </row>
    <row r="267" spans="1:7" x14ac:dyDescent="0.25">
      <c r="A267" s="2">
        <v>265</v>
      </c>
      <c r="B267" s="2">
        <f t="shared" si="20"/>
        <v>1.0515873015873016</v>
      </c>
      <c r="C267" s="9">
        <v>-1.0872999999999999</v>
      </c>
      <c r="D267" s="2">
        <f t="shared" si="21"/>
        <v>-6.8493461917155454E-2</v>
      </c>
      <c r="E267" s="2">
        <f t="shared" si="22"/>
        <v>1.8545834773459098</v>
      </c>
      <c r="F267" s="2">
        <f t="shared" si="23"/>
        <v>388.69390380945561</v>
      </c>
      <c r="G267" s="2">
        <f t="shared" si="24"/>
        <v>-2.013137190847997E-2</v>
      </c>
    </row>
    <row r="268" spans="1:7" x14ac:dyDescent="0.25">
      <c r="A268" s="2">
        <v>266</v>
      </c>
      <c r="B268" s="2">
        <f t="shared" si="20"/>
        <v>1.0555555555555556</v>
      </c>
      <c r="C268" s="9">
        <v>-0.68899999999999995</v>
      </c>
      <c r="D268" s="2">
        <f t="shared" si="21"/>
        <v>-4.3402920317226257E-2</v>
      </c>
      <c r="E268" s="2">
        <f t="shared" si="22"/>
        <v>1.8111805570286834</v>
      </c>
      <c r="F268" s="2">
        <f t="shared" si="23"/>
        <v>383.82547027245226</v>
      </c>
      <c r="G268" s="2">
        <f t="shared" si="24"/>
        <v>-1.260420942850121E-2</v>
      </c>
    </row>
    <row r="269" spans="1:7" x14ac:dyDescent="0.25">
      <c r="A269" s="2">
        <v>267</v>
      </c>
      <c r="B269" s="2">
        <f t="shared" si="20"/>
        <v>1.0595238095238095</v>
      </c>
      <c r="C269" s="9">
        <v>-1.3508</v>
      </c>
      <c r="D269" s="2">
        <f t="shared" si="21"/>
        <v>-8.5092401690144023E-2</v>
      </c>
      <c r="E269" s="2">
        <f t="shared" si="22"/>
        <v>1.7260881553385394</v>
      </c>
      <c r="F269" s="2">
        <f t="shared" si="23"/>
        <v>374.30721508370061</v>
      </c>
      <c r="G269" s="2">
        <f t="shared" si="24"/>
        <v>-2.511105384037654E-2</v>
      </c>
    </row>
    <row r="270" spans="1:7" x14ac:dyDescent="0.25">
      <c r="A270" s="2">
        <v>268</v>
      </c>
      <c r="B270" s="2">
        <f t="shared" si="20"/>
        <v>1.0634920634920635</v>
      </c>
      <c r="C270" s="9">
        <v>2.53E-2</v>
      </c>
      <c r="D270" s="2">
        <f t="shared" si="21"/>
        <v>1.5937501945222415E-3</v>
      </c>
      <c r="E270" s="2">
        <f t="shared" si="22"/>
        <v>1.7276819055330617</v>
      </c>
      <c r="F270" s="2">
        <f t="shared" si="23"/>
        <v>374.64229197203082</v>
      </c>
      <c r="G270" s="2">
        <f t="shared" si="24"/>
        <v>8.9479172502333914E-4</v>
      </c>
    </row>
    <row r="271" spans="1:7" x14ac:dyDescent="0.25">
      <c r="A271" s="2">
        <v>269</v>
      </c>
      <c r="B271" s="2">
        <f t="shared" si="20"/>
        <v>1.0674603174603174</v>
      </c>
      <c r="C271" s="9">
        <v>-0.35630000000000001</v>
      </c>
      <c r="D271" s="2">
        <f t="shared" si="21"/>
        <v>-2.2444790288864612E-2</v>
      </c>
      <c r="E271" s="2">
        <f t="shared" si="22"/>
        <v>1.705237115244197</v>
      </c>
      <c r="F271" s="2">
        <f t="shared" si="23"/>
        <v>372.2832213220907</v>
      </c>
      <c r="G271" s="2">
        <f t="shared" si="24"/>
        <v>-6.316770419992717E-3</v>
      </c>
    </row>
    <row r="272" spans="1:7" x14ac:dyDescent="0.25">
      <c r="A272" s="2">
        <v>270</v>
      </c>
      <c r="B272" s="2">
        <f t="shared" si="20"/>
        <v>1.0714285714285714</v>
      </c>
      <c r="C272" s="9">
        <v>0.52339999999999998</v>
      </c>
      <c r="D272" s="2">
        <f t="shared" si="21"/>
        <v>3.2971100862171587E-2</v>
      </c>
      <c r="E272" s="2">
        <f t="shared" si="22"/>
        <v>1.7382082161063686</v>
      </c>
      <c r="F272" s="2">
        <f t="shared" si="23"/>
        <v>376.14056219674262</v>
      </c>
      <c r="G272" s="2">
        <f t="shared" si="24"/>
        <v>1.0307996925318141E-2</v>
      </c>
    </row>
    <row r="273" spans="1:7" x14ac:dyDescent="0.25">
      <c r="A273" s="2">
        <v>271</v>
      </c>
      <c r="B273" s="2">
        <f t="shared" si="20"/>
        <v>1.0753968253968254</v>
      </c>
      <c r="C273" s="9">
        <v>0.71970000000000001</v>
      </c>
      <c r="D273" s="2">
        <f t="shared" si="21"/>
        <v>4.5336838537456813E-2</v>
      </c>
      <c r="E273" s="2">
        <f t="shared" si="22"/>
        <v>1.7835450546438254</v>
      </c>
      <c r="F273" s="2">
        <f t="shared" si="23"/>
        <v>381.45032303185712</v>
      </c>
      <c r="G273" s="2">
        <f t="shared" si="24"/>
        <v>1.401771822790371E-2</v>
      </c>
    </row>
    <row r="274" spans="1:7" x14ac:dyDescent="0.25">
      <c r="A274" s="2">
        <v>272</v>
      </c>
      <c r="B274" s="2">
        <f t="shared" si="20"/>
        <v>1.0793650793650793</v>
      </c>
      <c r="C274" s="9">
        <v>-0.32900000000000001</v>
      </c>
      <c r="D274" s="2">
        <f t="shared" si="21"/>
        <v>-2.072505193667263E-2</v>
      </c>
      <c r="E274" s="2">
        <f t="shared" si="22"/>
        <v>1.7628200027071528</v>
      </c>
      <c r="F274" s="2">
        <f t="shared" si="23"/>
        <v>379.24399282061648</v>
      </c>
      <c r="G274" s="2">
        <f t="shared" si="24"/>
        <v>-5.8008489143351223E-3</v>
      </c>
    </row>
    <row r="275" spans="1:7" x14ac:dyDescent="0.25">
      <c r="A275" s="2">
        <v>273</v>
      </c>
      <c r="B275" s="2">
        <f t="shared" si="20"/>
        <v>1.0833333333333333</v>
      </c>
      <c r="C275" s="9">
        <v>-1.0772999999999999</v>
      </c>
      <c r="D275" s="2">
        <f t="shared" si="21"/>
        <v>-6.7863521128806753E-2</v>
      </c>
      <c r="E275" s="2">
        <f t="shared" si="22"/>
        <v>1.694956481578346</v>
      </c>
      <c r="F275" s="2">
        <f t="shared" si="23"/>
        <v>371.7558749833201</v>
      </c>
      <c r="G275" s="2">
        <f t="shared" si="24"/>
        <v>-1.9942389671975359E-2</v>
      </c>
    </row>
    <row r="276" spans="1:7" x14ac:dyDescent="0.25">
      <c r="A276" s="2">
        <v>274</v>
      </c>
      <c r="B276" s="2">
        <f t="shared" si="20"/>
        <v>1.0873015873015872</v>
      </c>
      <c r="C276" s="9">
        <v>0.44500000000000001</v>
      </c>
      <c r="D276" s="2">
        <f t="shared" si="21"/>
        <v>2.8032365081517688E-2</v>
      </c>
      <c r="E276" s="2">
        <f t="shared" si="22"/>
        <v>1.7229888466598637</v>
      </c>
      <c r="F276" s="2">
        <f t="shared" si="23"/>
        <v>375.05165569093469</v>
      </c>
      <c r="G276" s="2">
        <f t="shared" si="24"/>
        <v>8.8263761911219728E-3</v>
      </c>
    </row>
    <row r="277" spans="1:7" x14ac:dyDescent="0.25">
      <c r="A277" s="2">
        <v>275</v>
      </c>
      <c r="B277" s="2">
        <f t="shared" si="20"/>
        <v>1.0912698412698412</v>
      </c>
      <c r="C277" s="9">
        <v>-0.75529999999999997</v>
      </c>
      <c r="D277" s="2">
        <f t="shared" si="21"/>
        <v>-4.757942774397822E-2</v>
      </c>
      <c r="E277" s="2">
        <f t="shared" si="22"/>
        <v>1.6754094189158855</v>
      </c>
      <c r="F277" s="2">
        <f t="shared" si="23"/>
        <v>369.89034739982208</v>
      </c>
      <c r="G277" s="2">
        <f t="shared" si="24"/>
        <v>-1.38571616565268E-2</v>
      </c>
    </row>
    <row r="278" spans="1:7" x14ac:dyDescent="0.25">
      <c r="A278" s="2">
        <v>276</v>
      </c>
      <c r="B278" s="2">
        <f t="shared" si="20"/>
        <v>1.0952380952380953</v>
      </c>
      <c r="C278" s="9">
        <v>0.36780000000000002</v>
      </c>
      <c r="D278" s="2">
        <f t="shared" si="21"/>
        <v>2.3169222195465633E-2</v>
      </c>
      <c r="E278" s="2">
        <f t="shared" si="22"/>
        <v>1.698578641111351</v>
      </c>
      <c r="F278" s="2">
        <f t="shared" si="23"/>
        <v>372.62555322320668</v>
      </c>
      <c r="G278" s="2">
        <f t="shared" si="24"/>
        <v>7.3674333253063561E-3</v>
      </c>
    </row>
    <row r="279" spans="1:7" x14ac:dyDescent="0.25">
      <c r="A279" s="2">
        <v>277</v>
      </c>
      <c r="B279" s="2">
        <f t="shared" si="20"/>
        <v>1.0992063492063493</v>
      </c>
      <c r="C279" s="9">
        <v>-0.23250000000000001</v>
      </c>
      <c r="D279" s="2">
        <f t="shared" si="21"/>
        <v>-1.4646123329107558E-2</v>
      </c>
      <c r="E279" s="2">
        <f t="shared" si="22"/>
        <v>1.6839325177822435</v>
      </c>
      <c r="F279" s="2">
        <f t="shared" si="23"/>
        <v>371.14650109869478</v>
      </c>
      <c r="G279" s="2">
        <f t="shared" si="24"/>
        <v>-3.9771703320656002E-3</v>
      </c>
    </row>
    <row r="280" spans="1:7" x14ac:dyDescent="0.25">
      <c r="A280" s="2">
        <v>278</v>
      </c>
      <c r="B280" s="2">
        <f t="shared" si="20"/>
        <v>1.1031746031746033</v>
      </c>
      <c r="C280" s="9">
        <v>-0.64049999999999996</v>
      </c>
      <c r="D280" s="2">
        <f t="shared" si="21"/>
        <v>-4.0347707493735008E-2</v>
      </c>
      <c r="E280" s="2">
        <f t="shared" si="22"/>
        <v>1.6435848102885084</v>
      </c>
      <c r="F280" s="2">
        <f t="shared" si="23"/>
        <v>366.83392336687132</v>
      </c>
      <c r="G280" s="2">
        <f t="shared" si="24"/>
        <v>-1.1687645581453836E-2</v>
      </c>
    </row>
    <row r="281" spans="1:7" x14ac:dyDescent="0.25">
      <c r="A281" s="2">
        <v>279</v>
      </c>
      <c r="B281" s="2">
        <f t="shared" si="20"/>
        <v>1.1071428571428572</v>
      </c>
      <c r="C281" s="9">
        <v>0.18509999999999999</v>
      </c>
      <c r="D281" s="2">
        <f t="shared" si="21"/>
        <v>1.166020399233466E-2</v>
      </c>
      <c r="E281" s="2">
        <f t="shared" si="22"/>
        <v>1.655245014280843</v>
      </c>
      <c r="F281" s="2">
        <f t="shared" si="23"/>
        <v>368.27279290203478</v>
      </c>
      <c r="G281" s="2">
        <f t="shared" si="24"/>
        <v>3.9147278643670647E-3</v>
      </c>
    </row>
    <row r="282" spans="1:7" x14ac:dyDescent="0.25">
      <c r="A282" s="2">
        <v>280</v>
      </c>
      <c r="B282" s="2">
        <f t="shared" si="20"/>
        <v>1.1111111111111112</v>
      </c>
      <c r="C282" s="9">
        <v>1.0711999999999999</v>
      </c>
      <c r="D282" s="2">
        <f t="shared" si="21"/>
        <v>6.7479257247914037E-2</v>
      </c>
      <c r="E282" s="2">
        <f t="shared" si="22"/>
        <v>1.7227242715287572</v>
      </c>
      <c r="F282" s="2">
        <f t="shared" si="23"/>
        <v>375.96061571082873</v>
      </c>
      <c r="G282" s="2">
        <f t="shared" si="24"/>
        <v>2.0660443841040876E-2</v>
      </c>
    </row>
    <row r="283" spans="1:7" x14ac:dyDescent="0.25">
      <c r="A283" s="2">
        <v>281</v>
      </c>
      <c r="B283" s="2">
        <f t="shared" si="20"/>
        <v>1.1150793650793651</v>
      </c>
      <c r="C283" s="9">
        <v>1.6826000000000001</v>
      </c>
      <c r="D283" s="2">
        <f t="shared" si="21"/>
        <v>0.1059938370475543</v>
      </c>
      <c r="E283" s="2">
        <f t="shared" si="22"/>
        <v>1.8287181085763116</v>
      </c>
      <c r="F283" s="2">
        <f t="shared" si="23"/>
        <v>388.26931522139313</v>
      </c>
      <c r="G283" s="2">
        <f t="shared" si="24"/>
        <v>3.2214817780932957E-2</v>
      </c>
    </row>
    <row r="284" spans="1:7" x14ac:dyDescent="0.25">
      <c r="A284" s="2">
        <v>282</v>
      </c>
      <c r="B284" s="2">
        <f t="shared" si="20"/>
        <v>1.1190476190476191</v>
      </c>
      <c r="C284" s="9">
        <v>2.4453</v>
      </c>
      <c r="D284" s="2">
        <f t="shared" si="21"/>
        <v>0.15403942097491058</v>
      </c>
      <c r="E284" s="2">
        <f t="shared" si="22"/>
        <v>1.9827575295512221</v>
      </c>
      <c r="F284" s="2">
        <f t="shared" si="23"/>
        <v>406.80245668053061</v>
      </c>
      <c r="G284" s="2">
        <f t="shared" si="24"/>
        <v>4.6628492959139844E-2</v>
      </c>
    </row>
    <row r="285" spans="1:7" x14ac:dyDescent="0.25">
      <c r="A285" s="2">
        <v>283</v>
      </c>
      <c r="B285" s="2">
        <f t="shared" si="20"/>
        <v>1.123015873015873</v>
      </c>
      <c r="C285" s="9">
        <v>0.15709999999999999</v>
      </c>
      <c r="D285" s="2">
        <f t="shared" si="21"/>
        <v>9.8963697849582654E-3</v>
      </c>
      <c r="E285" s="2">
        <f t="shared" si="22"/>
        <v>1.9926538993361804</v>
      </c>
      <c r="F285" s="2">
        <f t="shared" si="23"/>
        <v>408.182052012138</v>
      </c>
      <c r="G285" s="2">
        <f t="shared" si="24"/>
        <v>3.3855776021541463E-3</v>
      </c>
    </row>
    <row r="286" spans="1:7" x14ac:dyDescent="0.25">
      <c r="A286" s="2">
        <v>284</v>
      </c>
      <c r="B286" s="2">
        <f t="shared" si="20"/>
        <v>1.126984126984127</v>
      </c>
      <c r="C286" s="9">
        <v>1.2052</v>
      </c>
      <c r="D286" s="2">
        <f t="shared" si="21"/>
        <v>7.5920463811786784E-2</v>
      </c>
      <c r="E286" s="2">
        <f t="shared" si="22"/>
        <v>2.0685743631479672</v>
      </c>
      <c r="F286" s="2">
        <f t="shared" si="23"/>
        <v>417.75957457657398</v>
      </c>
      <c r="G286" s="2">
        <f t="shared" si="24"/>
        <v>2.31928058102027E-2</v>
      </c>
    </row>
    <row r="287" spans="1:7" x14ac:dyDescent="0.25">
      <c r="A287" s="2">
        <v>285</v>
      </c>
      <c r="B287" s="2">
        <f t="shared" si="20"/>
        <v>1.1309523809523809</v>
      </c>
      <c r="C287" s="9">
        <v>2.7799999999999998E-2</v>
      </c>
      <c r="D287" s="2">
        <f t="shared" si="21"/>
        <v>1.7512353916094194E-3</v>
      </c>
      <c r="E287" s="2">
        <f t="shared" si="22"/>
        <v>2.0703255985395765</v>
      </c>
      <c r="F287" s="2">
        <f t="shared" si="23"/>
        <v>418.15330509693308</v>
      </c>
      <c r="G287" s="2">
        <f t="shared" si="24"/>
        <v>9.4203728414949241E-4</v>
      </c>
    </row>
    <row r="288" spans="1:7" x14ac:dyDescent="0.25">
      <c r="A288" s="2">
        <v>286</v>
      </c>
      <c r="B288" s="2">
        <f t="shared" si="20"/>
        <v>1.1349206349206349</v>
      </c>
      <c r="C288" s="9">
        <v>-0.62829999999999997</v>
      </c>
      <c r="D288" s="2">
        <f t="shared" si="21"/>
        <v>-3.9579179731949576E-2</v>
      </c>
      <c r="E288" s="2">
        <f t="shared" si="22"/>
        <v>2.030746418807627</v>
      </c>
      <c r="F288" s="2">
        <f t="shared" si="23"/>
        <v>413.38982609892685</v>
      </c>
      <c r="G288" s="2">
        <f t="shared" si="24"/>
        <v>-1.1457087252918207E-2</v>
      </c>
    </row>
    <row r="289" spans="1:7" x14ac:dyDescent="0.25">
      <c r="A289" s="2">
        <v>287</v>
      </c>
      <c r="B289" s="2">
        <f t="shared" si="20"/>
        <v>1.1388888888888888</v>
      </c>
      <c r="C289" s="9">
        <v>1.5726</v>
      </c>
      <c r="D289" s="2">
        <f t="shared" si="21"/>
        <v>9.9064488375718462E-2</v>
      </c>
      <c r="E289" s="2">
        <f t="shared" si="22"/>
        <v>2.1298109071833453</v>
      </c>
      <c r="F289" s="2">
        <f t="shared" si="23"/>
        <v>426.03736334964128</v>
      </c>
      <c r="G289" s="2">
        <f t="shared" si="24"/>
        <v>3.0136013179382203E-2</v>
      </c>
    </row>
    <row r="290" spans="1:7" x14ac:dyDescent="0.25">
      <c r="A290" s="2">
        <v>288</v>
      </c>
      <c r="B290" s="2">
        <f t="shared" si="20"/>
        <v>1.1428571428571428</v>
      </c>
      <c r="C290" s="9">
        <v>0.55410000000000004</v>
      </c>
      <c r="D290" s="2">
        <f t="shared" si="21"/>
        <v>3.4905019082402136E-2</v>
      </c>
      <c r="E290" s="2">
        <f t="shared" si="22"/>
        <v>2.1647159262657474</v>
      </c>
      <c r="F290" s="2">
        <f t="shared" si="23"/>
        <v>430.70147736734134</v>
      </c>
      <c r="G290" s="2">
        <f t="shared" si="24"/>
        <v>1.0888172391387306E-2</v>
      </c>
    </row>
    <row r="291" spans="1:7" x14ac:dyDescent="0.25">
      <c r="A291" s="2">
        <v>289</v>
      </c>
      <c r="B291" s="2">
        <f t="shared" si="20"/>
        <v>1.1468253968253967</v>
      </c>
      <c r="C291" s="9">
        <v>-0.42930000000000001</v>
      </c>
      <c r="D291" s="2">
        <f t="shared" si="21"/>
        <v>-2.7043358043810212E-2</v>
      </c>
      <c r="E291" s="2">
        <f t="shared" si="22"/>
        <v>2.1376725682219373</v>
      </c>
      <c r="F291" s="2">
        <f t="shared" si="23"/>
        <v>427.39937538813365</v>
      </c>
      <c r="G291" s="2">
        <f t="shared" si="24"/>
        <v>-7.6963407464763966E-3</v>
      </c>
    </row>
    <row r="292" spans="1:7" x14ac:dyDescent="0.25">
      <c r="A292" s="2">
        <v>290</v>
      </c>
      <c r="B292" s="2">
        <f t="shared" si="20"/>
        <v>1.1507936507936507</v>
      </c>
      <c r="C292" s="9">
        <v>-0.46039999999999998</v>
      </c>
      <c r="D292" s="2">
        <f t="shared" si="21"/>
        <v>-2.9002473895574702E-2</v>
      </c>
      <c r="E292" s="2">
        <f t="shared" si="22"/>
        <v>2.1086700943263628</v>
      </c>
      <c r="F292" s="2">
        <f t="shared" si="23"/>
        <v>423.87339161526802</v>
      </c>
      <c r="G292" s="2">
        <f t="shared" si="24"/>
        <v>-8.2840755020057444E-3</v>
      </c>
    </row>
    <row r="293" spans="1:7" x14ac:dyDescent="0.25">
      <c r="A293" s="2">
        <v>291</v>
      </c>
      <c r="B293" s="2">
        <f t="shared" si="20"/>
        <v>1.1547619047619047</v>
      </c>
      <c r="C293" s="9">
        <v>1.6108</v>
      </c>
      <c r="D293" s="2">
        <f t="shared" si="21"/>
        <v>0.10147086218721055</v>
      </c>
      <c r="E293" s="2">
        <f t="shared" si="22"/>
        <v>2.2101409565135732</v>
      </c>
      <c r="F293" s="2">
        <f t="shared" si="23"/>
        <v>437.15714556177164</v>
      </c>
      <c r="G293" s="2">
        <f t="shared" si="24"/>
        <v>3.085792532282983E-2</v>
      </c>
    </row>
    <row r="294" spans="1:7" x14ac:dyDescent="0.25">
      <c r="A294" s="2">
        <v>292</v>
      </c>
      <c r="B294" s="2">
        <f t="shared" si="20"/>
        <v>1.1587301587301588</v>
      </c>
      <c r="C294" s="9">
        <v>-8.6499999999999994E-2</v>
      </c>
      <c r="D294" s="2">
        <f t="shared" si="21"/>
        <v>-5.4489878192163594E-3</v>
      </c>
      <c r="E294" s="2">
        <f t="shared" si="22"/>
        <v>2.2046919686943567</v>
      </c>
      <c r="F294" s="2">
        <f t="shared" si="23"/>
        <v>436.62499933478745</v>
      </c>
      <c r="G294" s="2">
        <f t="shared" si="24"/>
        <v>-1.218029679098241E-3</v>
      </c>
    </row>
    <row r="295" spans="1:7" x14ac:dyDescent="0.25">
      <c r="A295" s="2">
        <v>293</v>
      </c>
      <c r="B295" s="2">
        <f t="shared" si="20"/>
        <v>1.1626984126984128</v>
      </c>
      <c r="C295" s="9">
        <v>0.81630000000000003</v>
      </c>
      <c r="D295" s="2">
        <f t="shared" si="21"/>
        <v>5.142206655290537E-2</v>
      </c>
      <c r="E295" s="2">
        <f t="shared" si="22"/>
        <v>2.2561140352472622</v>
      </c>
      <c r="F295" s="2">
        <f t="shared" si="23"/>
        <v>443.5976634583962</v>
      </c>
      <c r="G295" s="2">
        <f t="shared" si="24"/>
        <v>1.5843286632538277E-2</v>
      </c>
    </row>
    <row r="296" spans="1:7" x14ac:dyDescent="0.25">
      <c r="A296" s="2">
        <v>294</v>
      </c>
      <c r="B296" s="2">
        <f t="shared" si="20"/>
        <v>1.1666666666666667</v>
      </c>
      <c r="C296" s="9">
        <v>0.41570000000000001</v>
      </c>
      <c r="D296" s="2">
        <f t="shared" si="21"/>
        <v>2.6186638571655964E-2</v>
      </c>
      <c r="E296" s="2">
        <f t="shared" si="22"/>
        <v>2.2823006738189182</v>
      </c>
      <c r="F296" s="2">
        <f t="shared" si="23"/>
        <v>447.28261648641592</v>
      </c>
      <c r="G296" s="2">
        <f t="shared" si="24"/>
        <v>8.2726582381634547E-3</v>
      </c>
    </row>
    <row r="297" spans="1:7" x14ac:dyDescent="0.25">
      <c r="A297" s="2">
        <v>295</v>
      </c>
      <c r="B297" s="2">
        <f t="shared" si="20"/>
        <v>1.1706349206349207</v>
      </c>
      <c r="C297" s="9">
        <v>-1.2218</v>
      </c>
      <c r="D297" s="2">
        <f t="shared" si="21"/>
        <v>-7.6966165520445648E-2</v>
      </c>
      <c r="E297" s="2">
        <f t="shared" si="22"/>
        <v>2.2053345082984728</v>
      </c>
      <c r="F297" s="2">
        <f t="shared" si="23"/>
        <v>437.25539988981569</v>
      </c>
      <c r="G297" s="2">
        <f t="shared" si="24"/>
        <v>-2.2673182989467029E-2</v>
      </c>
    </row>
    <row r="298" spans="1:7" x14ac:dyDescent="0.25">
      <c r="A298" s="2">
        <v>296</v>
      </c>
      <c r="B298" s="2">
        <f t="shared" si="20"/>
        <v>1.1746031746031746</v>
      </c>
      <c r="C298" s="9">
        <v>0.50009999999999999</v>
      </c>
      <c r="D298" s="2">
        <f t="shared" si="21"/>
        <v>3.150333882531909E-2</v>
      </c>
      <c r="E298" s="2">
        <f t="shared" si="22"/>
        <v>2.236837847123792</v>
      </c>
      <c r="F298" s="2">
        <f t="shared" si="23"/>
        <v>441.59144930959508</v>
      </c>
      <c r="G298" s="2">
        <f t="shared" si="24"/>
        <v>9.8676683142623917E-3</v>
      </c>
    </row>
    <row r="299" spans="1:7" x14ac:dyDescent="0.25">
      <c r="A299" s="2">
        <v>297</v>
      </c>
      <c r="B299" s="2">
        <f t="shared" si="20"/>
        <v>1.1785714285714286</v>
      </c>
      <c r="C299" s="9">
        <v>1.2767999999999999</v>
      </c>
      <c r="D299" s="2">
        <f t="shared" si="21"/>
        <v>8.0430839856363553E-2</v>
      </c>
      <c r="E299" s="2">
        <f t="shared" si="22"/>
        <v>2.3172686869801553</v>
      </c>
      <c r="F299" s="2">
        <f t="shared" si="23"/>
        <v>452.56484214077238</v>
      </c>
      <c r="G299" s="2">
        <f t="shared" si="24"/>
        <v>2.4545918623575733E-2</v>
      </c>
    </row>
    <row r="300" spans="1:7" x14ac:dyDescent="0.25">
      <c r="A300" s="2">
        <v>298</v>
      </c>
      <c r="B300" s="2">
        <f t="shared" si="20"/>
        <v>1.1825396825396826</v>
      </c>
      <c r="C300" s="9">
        <v>3.6600000000000001E-2</v>
      </c>
      <c r="D300" s="2">
        <f t="shared" si="21"/>
        <v>2.3055832853562863E-3</v>
      </c>
      <c r="E300" s="2">
        <f t="shared" si="22"/>
        <v>2.3195742702655116</v>
      </c>
      <c r="F300" s="2">
        <f t="shared" si="23"/>
        <v>453.06671667852265</v>
      </c>
      <c r="G300" s="2">
        <f t="shared" si="24"/>
        <v>1.1083416522735525E-3</v>
      </c>
    </row>
    <row r="301" spans="1:7" x14ac:dyDescent="0.25">
      <c r="A301" s="2">
        <v>299</v>
      </c>
      <c r="B301" s="2">
        <f t="shared" si="20"/>
        <v>1.1865079365079365</v>
      </c>
      <c r="C301" s="9">
        <v>-2.6240999999999999</v>
      </c>
      <c r="D301" s="2">
        <f t="shared" si="21"/>
        <v>-0.16530276227058552</v>
      </c>
      <c r="E301" s="2">
        <f t="shared" si="22"/>
        <v>2.1542715079949262</v>
      </c>
      <c r="F301" s="2">
        <f t="shared" si="23"/>
        <v>431.32645089018553</v>
      </c>
      <c r="G301" s="2">
        <f t="shared" si="24"/>
        <v>-4.9174162014508985E-2</v>
      </c>
    </row>
    <row r="302" spans="1:7" x14ac:dyDescent="0.25">
      <c r="A302" s="2">
        <v>300</v>
      </c>
      <c r="B302" s="2">
        <f t="shared" si="20"/>
        <v>1.1904761904761905</v>
      </c>
      <c r="C302" s="9">
        <v>0.54710000000000003</v>
      </c>
      <c r="D302" s="2">
        <f t="shared" si="21"/>
        <v>3.446406053055804E-2</v>
      </c>
      <c r="E302" s="2">
        <f t="shared" si="22"/>
        <v>2.1887355685254843</v>
      </c>
      <c r="F302" s="2">
        <f t="shared" si="23"/>
        <v>435.99078808749289</v>
      </c>
      <c r="G302" s="2">
        <f t="shared" si="24"/>
        <v>1.0755884825834077E-2</v>
      </c>
    </row>
    <row r="303" spans="1:7" x14ac:dyDescent="0.25">
      <c r="A303" s="2">
        <v>301</v>
      </c>
      <c r="B303" s="2">
        <f t="shared" si="20"/>
        <v>1.1944444444444444</v>
      </c>
      <c r="C303" s="9">
        <v>-0.26340000000000002</v>
      </c>
      <c r="D303" s="2">
        <f t="shared" si="21"/>
        <v>-1.6592640365105077E-2</v>
      </c>
      <c r="E303" s="2">
        <f t="shared" si="22"/>
        <v>2.1721429281603792</v>
      </c>
      <c r="F303" s="2">
        <f t="shared" si="23"/>
        <v>434.00670767063792</v>
      </c>
      <c r="G303" s="2">
        <f t="shared" si="24"/>
        <v>-4.561125442864856E-3</v>
      </c>
    </row>
    <row r="304" spans="1:7" x14ac:dyDescent="0.25">
      <c r="A304" s="2">
        <v>302</v>
      </c>
      <c r="B304" s="2">
        <f t="shared" si="20"/>
        <v>1.1984126984126984</v>
      </c>
      <c r="C304" s="9">
        <v>-0.19900000000000001</v>
      </c>
      <c r="D304" s="2">
        <f t="shared" si="21"/>
        <v>-1.2535821688139371E-2</v>
      </c>
      <c r="E304" s="2">
        <f t="shared" si="22"/>
        <v>2.1596071064722397</v>
      </c>
      <c r="F304" s="2">
        <f t="shared" si="23"/>
        <v>432.55777860669059</v>
      </c>
      <c r="G304" s="2">
        <f t="shared" si="24"/>
        <v>-3.3440798397751442E-3</v>
      </c>
    </row>
    <row r="305" spans="1:7" x14ac:dyDescent="0.25">
      <c r="A305" s="2">
        <v>303</v>
      </c>
      <c r="B305" s="2">
        <f t="shared" si="20"/>
        <v>1.2023809523809523</v>
      </c>
      <c r="C305" s="9">
        <v>1.7600000000000001E-2</v>
      </c>
      <c r="D305" s="2">
        <f t="shared" si="21"/>
        <v>1.1086957874937332E-3</v>
      </c>
      <c r="E305" s="2">
        <f t="shared" si="22"/>
        <v>2.1607158022597335</v>
      </c>
      <c r="F305" s="2">
        <f t="shared" si="23"/>
        <v>432.88200496278813</v>
      </c>
      <c r="G305" s="2">
        <f t="shared" si="24"/>
        <v>7.4927540291478659E-4</v>
      </c>
    </row>
    <row r="306" spans="1:7" x14ac:dyDescent="0.25">
      <c r="A306" s="2">
        <v>304</v>
      </c>
      <c r="B306" s="2">
        <f t="shared" si="20"/>
        <v>1.2063492063492063</v>
      </c>
      <c r="C306" s="9">
        <v>-0.86439999999999995</v>
      </c>
      <c r="D306" s="2">
        <f t="shared" si="21"/>
        <v>-5.4452081744862671E-2</v>
      </c>
      <c r="E306" s="2">
        <f t="shared" si="22"/>
        <v>2.1062637205148707</v>
      </c>
      <c r="F306" s="2">
        <f t="shared" si="23"/>
        <v>426.04553368828226</v>
      </c>
      <c r="G306" s="2">
        <f t="shared" si="24"/>
        <v>-1.5918957856792135E-2</v>
      </c>
    </row>
    <row r="307" spans="1:7" x14ac:dyDescent="0.25">
      <c r="A307" s="2">
        <v>305</v>
      </c>
      <c r="B307" s="2">
        <f t="shared" si="20"/>
        <v>1.2103174603174602</v>
      </c>
      <c r="C307" s="9">
        <v>-0.88929999999999998</v>
      </c>
      <c r="D307" s="2">
        <f t="shared" si="21"/>
        <v>-5.6020634307850967E-2</v>
      </c>
      <c r="E307" s="2">
        <f t="shared" si="22"/>
        <v>2.0502430862070198</v>
      </c>
      <c r="F307" s="2">
        <f t="shared" si="23"/>
        <v>419.11976044112049</v>
      </c>
      <c r="G307" s="2">
        <f t="shared" si="24"/>
        <v>-1.6389523625688622E-2</v>
      </c>
    </row>
    <row r="308" spans="1:7" x14ac:dyDescent="0.25">
      <c r="A308" s="2">
        <v>306</v>
      </c>
      <c r="B308" s="2">
        <f t="shared" si="20"/>
        <v>1.2142857142857142</v>
      </c>
      <c r="C308" s="9">
        <v>0.53039999999999998</v>
      </c>
      <c r="D308" s="2">
        <f t="shared" si="21"/>
        <v>3.3412059414015691E-2</v>
      </c>
      <c r="E308" s="2">
        <f t="shared" si="22"/>
        <v>2.0836551456210355</v>
      </c>
      <c r="F308" s="2">
        <f t="shared" si="23"/>
        <v>423.51841160646916</v>
      </c>
      <c r="G308" s="2">
        <f t="shared" si="24"/>
        <v>1.0440284490871372E-2</v>
      </c>
    </row>
    <row r="309" spans="1:7" x14ac:dyDescent="0.25">
      <c r="A309" s="2">
        <v>307</v>
      </c>
      <c r="B309" s="2">
        <f t="shared" si="20"/>
        <v>1.2182539682539681</v>
      </c>
      <c r="C309" s="9">
        <v>0.62829999999999997</v>
      </c>
      <c r="D309" s="2">
        <f t="shared" si="21"/>
        <v>3.9579179731949576E-2</v>
      </c>
      <c r="E309" s="2">
        <f t="shared" si="22"/>
        <v>2.1232343253529851</v>
      </c>
      <c r="F309" s="2">
        <f t="shared" si="23"/>
        <v>428.75574962788829</v>
      </c>
      <c r="G309" s="2">
        <f t="shared" si="24"/>
        <v>1.2290420586251538E-2</v>
      </c>
    </row>
    <row r="310" spans="1:7" x14ac:dyDescent="0.25">
      <c r="A310" s="2">
        <v>308</v>
      </c>
      <c r="B310" s="2">
        <f t="shared" si="20"/>
        <v>1.2222222222222223</v>
      </c>
      <c r="C310" s="9">
        <v>-0.52159999999999995</v>
      </c>
      <c r="D310" s="2">
        <f t="shared" si="21"/>
        <v>-3.2857711520268819E-2</v>
      </c>
      <c r="E310" s="2">
        <f t="shared" si="22"/>
        <v>2.0903766138327162</v>
      </c>
      <c r="F310" s="2">
        <f t="shared" si="23"/>
        <v>424.72706465425898</v>
      </c>
      <c r="G310" s="2">
        <f t="shared" si="24"/>
        <v>-9.4406467894139791E-3</v>
      </c>
    </row>
    <row r="311" spans="1:7" x14ac:dyDescent="0.25">
      <c r="A311" s="2">
        <v>309</v>
      </c>
      <c r="B311" s="2">
        <f t="shared" si="20"/>
        <v>1.2261904761904763</v>
      </c>
      <c r="C311" s="9">
        <v>0.42320000000000002</v>
      </c>
      <c r="D311" s="2">
        <f t="shared" si="21"/>
        <v>2.6659094162917497E-2</v>
      </c>
      <c r="E311" s="2">
        <f t="shared" si="22"/>
        <v>2.1170357079956337</v>
      </c>
      <c r="F311" s="2">
        <f t="shared" si="23"/>
        <v>428.31596394044038</v>
      </c>
      <c r="G311" s="2">
        <f t="shared" si="24"/>
        <v>8.4143949155419152E-3</v>
      </c>
    </row>
    <row r="312" spans="1:7" x14ac:dyDescent="0.25">
      <c r="A312" s="2">
        <v>310</v>
      </c>
      <c r="B312" s="2">
        <f t="shared" si="20"/>
        <v>1.2301587301587302</v>
      </c>
      <c r="C312" s="9">
        <v>1.1077999999999999</v>
      </c>
      <c r="D312" s="2">
        <f t="shared" si="21"/>
        <v>6.9784840533270318E-2</v>
      </c>
      <c r="E312" s="2">
        <f t="shared" si="22"/>
        <v>2.1868205485289041</v>
      </c>
      <c r="F312" s="2">
        <f t="shared" si="23"/>
        <v>437.55975334847648</v>
      </c>
      <c r="G312" s="2">
        <f t="shared" si="24"/>
        <v>2.135211882664776E-2</v>
      </c>
    </row>
    <row r="313" spans="1:7" x14ac:dyDescent="0.25">
      <c r="A313" s="2">
        <v>311</v>
      </c>
      <c r="B313" s="2">
        <f t="shared" si="20"/>
        <v>1.2341269841269842</v>
      </c>
      <c r="C313" s="9">
        <v>-0.91349999999999998</v>
      </c>
      <c r="D313" s="2">
        <f t="shared" si="21"/>
        <v>-5.7545091015654845E-2</v>
      </c>
      <c r="E313" s="2">
        <f t="shared" si="22"/>
        <v>2.1292754575132493</v>
      </c>
      <c r="F313" s="2">
        <f t="shared" si="23"/>
        <v>430.2499913193401</v>
      </c>
      <c r="G313" s="2">
        <f t="shared" si="24"/>
        <v>-1.6846860638029787E-2</v>
      </c>
    </row>
    <row r="314" spans="1:7" x14ac:dyDescent="0.25">
      <c r="A314" s="2">
        <v>312</v>
      </c>
      <c r="B314" s="2">
        <f t="shared" si="20"/>
        <v>1.2380952380952381</v>
      </c>
      <c r="C314" s="9">
        <v>0.78410000000000002</v>
      </c>
      <c r="D314" s="2">
        <f t="shared" si="21"/>
        <v>4.9393657214422515E-2</v>
      </c>
      <c r="E314" s="2">
        <f t="shared" si="22"/>
        <v>2.178669114727672</v>
      </c>
      <c r="F314" s="2">
        <f t="shared" si="23"/>
        <v>436.85493293922525</v>
      </c>
      <c r="G314" s="2">
        <f t="shared" si="24"/>
        <v>1.523476383099342E-2</v>
      </c>
    </row>
    <row r="315" spans="1:7" x14ac:dyDescent="0.25">
      <c r="A315" s="2">
        <v>313</v>
      </c>
      <c r="B315" s="2">
        <f t="shared" si="20"/>
        <v>1.2420634920634921</v>
      </c>
      <c r="C315" s="9">
        <v>0.73960000000000004</v>
      </c>
      <c r="D315" s="2">
        <f t="shared" si="21"/>
        <v>4.6590420706270751E-2</v>
      </c>
      <c r="E315" s="2">
        <f t="shared" si="22"/>
        <v>2.2252595354339428</v>
      </c>
      <c r="F315" s="2">
        <f t="shared" si="23"/>
        <v>443.18840435210558</v>
      </c>
      <c r="G315" s="2">
        <f t="shared" si="24"/>
        <v>1.4393792878547891E-2</v>
      </c>
    </row>
    <row r="316" spans="1:7" x14ac:dyDescent="0.25">
      <c r="A316" s="2">
        <v>314</v>
      </c>
      <c r="B316" s="2">
        <f t="shared" si="20"/>
        <v>1.246031746031746</v>
      </c>
      <c r="C316" s="9">
        <v>0.16930000000000001</v>
      </c>
      <c r="D316" s="2">
        <f t="shared" si="21"/>
        <v>1.0664897546743697E-2</v>
      </c>
      <c r="E316" s="2">
        <f t="shared" si="22"/>
        <v>2.2359244329806867</v>
      </c>
      <c r="F316" s="2">
        <f t="shared" si="23"/>
        <v>444.79393502417224</v>
      </c>
      <c r="G316" s="2">
        <f t="shared" si="24"/>
        <v>3.6161359306897756E-3</v>
      </c>
    </row>
    <row r="317" spans="1:7" x14ac:dyDescent="0.25">
      <c r="A317" s="2">
        <v>315</v>
      </c>
      <c r="B317" s="2">
        <f t="shared" si="20"/>
        <v>1.25</v>
      </c>
      <c r="C317" s="9">
        <v>0.88300000000000001</v>
      </c>
      <c r="D317" s="2">
        <f t="shared" si="21"/>
        <v>5.5623771611191281E-2</v>
      </c>
      <c r="E317" s="2">
        <f t="shared" si="22"/>
        <v>2.2915482045918778</v>
      </c>
      <c r="F317" s="2">
        <f t="shared" si="23"/>
        <v>452.46703321209992</v>
      </c>
      <c r="G317" s="2">
        <f t="shared" si="24"/>
        <v>1.7103798150024049E-2</v>
      </c>
    </row>
    <row r="318" spans="1:7" x14ac:dyDescent="0.25">
      <c r="A318" s="2">
        <v>316</v>
      </c>
      <c r="B318" s="2">
        <f t="shared" si="20"/>
        <v>1.253968253968254</v>
      </c>
      <c r="C318" s="9">
        <v>-0.25059999999999999</v>
      </c>
      <c r="D318" s="2">
        <f t="shared" si="21"/>
        <v>-1.5786316156018724E-2</v>
      </c>
      <c r="E318" s="2">
        <f t="shared" si="22"/>
        <v>2.2757618884358592</v>
      </c>
      <c r="F318" s="2">
        <f t="shared" si="23"/>
        <v>450.51693933358479</v>
      </c>
      <c r="G318" s="2">
        <f t="shared" si="24"/>
        <v>-4.3192281801389502E-3</v>
      </c>
    </row>
    <row r="319" spans="1:7" x14ac:dyDescent="0.25">
      <c r="A319" s="2">
        <v>317</v>
      </c>
      <c r="B319" s="2">
        <f t="shared" si="20"/>
        <v>1.2579365079365079</v>
      </c>
      <c r="C319" s="9">
        <v>0.55120000000000002</v>
      </c>
      <c r="D319" s="2">
        <f t="shared" si="21"/>
        <v>3.472233625378101E-2</v>
      </c>
      <c r="E319" s="2">
        <f t="shared" si="22"/>
        <v>2.3104842246896404</v>
      </c>
      <c r="F319" s="2">
        <f t="shared" si="23"/>
        <v>455.42408739835787</v>
      </c>
      <c r="G319" s="2">
        <f t="shared" si="24"/>
        <v>1.0833367542800969E-2</v>
      </c>
    </row>
    <row r="320" spans="1:7" x14ac:dyDescent="0.25">
      <c r="A320" s="2">
        <v>318</v>
      </c>
      <c r="B320" s="2">
        <f t="shared" si="20"/>
        <v>1.2619047619047619</v>
      </c>
      <c r="C320" s="9">
        <v>1.0149999999999999</v>
      </c>
      <c r="D320" s="2">
        <f t="shared" si="21"/>
        <v>6.3938990017394268E-2</v>
      </c>
      <c r="E320" s="2">
        <f t="shared" si="22"/>
        <v>2.3744232147070345</v>
      </c>
      <c r="F320" s="2">
        <f t="shared" si="23"/>
        <v>464.43769173048054</v>
      </c>
      <c r="G320" s="2">
        <f t="shared" si="24"/>
        <v>1.9598363671884944E-2</v>
      </c>
    </row>
    <row r="321" spans="1:7" x14ac:dyDescent="0.25">
      <c r="A321" s="2">
        <v>319</v>
      </c>
      <c r="B321" s="2">
        <f t="shared" si="20"/>
        <v>1.2658730158730158</v>
      </c>
      <c r="C321" s="9">
        <v>-0.81520000000000004</v>
      </c>
      <c r="D321" s="2">
        <f t="shared" si="21"/>
        <v>-5.1352773066187012E-2</v>
      </c>
      <c r="E321" s="2">
        <f t="shared" si="22"/>
        <v>2.3230704416408474</v>
      </c>
      <c r="F321" s="2">
        <f t="shared" si="23"/>
        <v>457.52807249935233</v>
      </c>
      <c r="G321" s="2">
        <f t="shared" si="24"/>
        <v>-1.4989165253189437E-2</v>
      </c>
    </row>
    <row r="322" spans="1:7" x14ac:dyDescent="0.25">
      <c r="A322" s="2">
        <v>320</v>
      </c>
      <c r="B322" s="2">
        <f t="shared" si="20"/>
        <v>1.2698412698412698</v>
      </c>
      <c r="C322" s="9">
        <v>1.2149000000000001</v>
      </c>
      <c r="D322" s="2">
        <f t="shared" si="21"/>
        <v>7.6531506376485037E-2</v>
      </c>
      <c r="E322" s="2">
        <f t="shared" si="22"/>
        <v>2.3996019480173323</v>
      </c>
      <c r="F322" s="2">
        <f t="shared" si="23"/>
        <v>468.34928923814459</v>
      </c>
      <c r="G322" s="2">
        <f t="shared" si="24"/>
        <v>2.3376118579612176E-2</v>
      </c>
    </row>
    <row r="323" spans="1:7" x14ac:dyDescent="0.25">
      <c r="A323" s="2">
        <v>321</v>
      </c>
      <c r="B323" s="2">
        <f t="shared" ref="B323:B386" si="25">A323/252</f>
        <v>1.2738095238095237</v>
      </c>
      <c r="C323" s="9">
        <v>-0.27960000000000002</v>
      </c>
      <c r="D323" s="2">
        <f t="shared" si="21"/>
        <v>-1.7613144442229989E-2</v>
      </c>
      <c r="E323" s="2">
        <f t="shared" si="22"/>
        <v>2.3819888035751022</v>
      </c>
      <c r="F323" s="2">
        <f t="shared" si="23"/>
        <v>466.07524236814902</v>
      </c>
      <c r="G323" s="2">
        <f t="shared" si="24"/>
        <v>-4.8672766660023299E-3</v>
      </c>
    </row>
    <row r="324" spans="1:7" x14ac:dyDescent="0.25">
      <c r="A324" s="2">
        <v>322</v>
      </c>
      <c r="B324" s="2">
        <f t="shared" si="25"/>
        <v>1.2777777777777777</v>
      </c>
      <c r="C324" s="9">
        <v>0.99029999999999996</v>
      </c>
      <c r="D324" s="2">
        <f t="shared" ref="D324:D387" si="26">SQRT(1/252) * C324</f>
        <v>6.2383036270172956E-2</v>
      </c>
      <c r="E324" s="2">
        <f t="shared" ref="E324:E387" si="27">E323+D324</f>
        <v>2.4443718398452754</v>
      </c>
      <c r="F324" s="2">
        <f t="shared" ref="F324:F387" si="28">F323*EXP(G324)</f>
        <v>475.07783936135866</v>
      </c>
      <c r="G324" s="2">
        <f t="shared" ref="G324:G387" si="29">(0.15 - 0.5* 0.09)*1/252 + 0.3 * D324</f>
        <v>1.9131577547718551E-2</v>
      </c>
    </row>
    <row r="325" spans="1:7" x14ac:dyDescent="0.25">
      <c r="A325" s="2">
        <v>323</v>
      </c>
      <c r="B325" s="2">
        <f t="shared" si="25"/>
        <v>1.2817460317460319</v>
      </c>
      <c r="C325" s="9">
        <v>-0.76880000000000004</v>
      </c>
      <c r="D325" s="2">
        <f t="shared" si="26"/>
        <v>-4.8429847808248987E-2</v>
      </c>
      <c r="E325" s="2">
        <f t="shared" si="27"/>
        <v>2.3959419920370264</v>
      </c>
      <c r="F325" s="2">
        <f t="shared" si="28"/>
        <v>468.42048992667185</v>
      </c>
      <c r="G325" s="2">
        <f t="shared" si="29"/>
        <v>-1.4112287675808029E-2</v>
      </c>
    </row>
    <row r="326" spans="1:7" x14ac:dyDescent="0.25">
      <c r="A326" s="2">
        <v>324</v>
      </c>
      <c r="B326" s="2">
        <f t="shared" si="25"/>
        <v>1.2857142857142858</v>
      </c>
      <c r="C326" s="9">
        <v>-2.0362</v>
      </c>
      <c r="D326" s="2">
        <f t="shared" si="26"/>
        <v>-0.12826854332356474</v>
      </c>
      <c r="E326" s="2">
        <f t="shared" si="27"/>
        <v>2.2676734487134618</v>
      </c>
      <c r="F326" s="2">
        <f t="shared" si="28"/>
        <v>450.92565401590076</v>
      </c>
      <c r="G326" s="2">
        <f t="shared" si="29"/>
        <v>-3.8063896330402754E-2</v>
      </c>
    </row>
    <row r="327" spans="1:7" x14ac:dyDescent="0.25">
      <c r="A327" s="2">
        <v>325</v>
      </c>
      <c r="B327" s="2">
        <f t="shared" si="25"/>
        <v>1.2896825396825398</v>
      </c>
      <c r="C327" s="9">
        <v>-0.58040000000000003</v>
      </c>
      <c r="D327" s="2">
        <f t="shared" si="26"/>
        <v>-3.6561763355759253E-2</v>
      </c>
      <c r="E327" s="2">
        <f t="shared" si="27"/>
        <v>2.2311116853577024</v>
      </c>
      <c r="F327" s="2">
        <f t="shared" si="28"/>
        <v>446.19256396228258</v>
      </c>
      <c r="G327" s="2">
        <f t="shared" si="29"/>
        <v>-1.055186234006111E-2</v>
      </c>
    </row>
    <row r="328" spans="1:7" x14ac:dyDescent="0.25">
      <c r="A328" s="2">
        <v>326</v>
      </c>
      <c r="B328" s="2">
        <f t="shared" si="25"/>
        <v>1.2936507936507937</v>
      </c>
      <c r="C328" s="9">
        <v>0.22939999999999999</v>
      </c>
      <c r="D328" s="2">
        <f t="shared" si="26"/>
        <v>1.4450841684719455E-2</v>
      </c>
      <c r="E328" s="2">
        <f t="shared" si="27"/>
        <v>2.2455625270424218</v>
      </c>
      <c r="F328" s="2">
        <f t="shared" si="28"/>
        <v>448.3178806286561</v>
      </c>
      <c r="G328" s="2">
        <f t="shared" si="29"/>
        <v>4.751919172082503E-3</v>
      </c>
    </row>
    <row r="329" spans="1:7" x14ac:dyDescent="0.25">
      <c r="A329" s="2">
        <v>327</v>
      </c>
      <c r="B329" s="2">
        <f t="shared" si="25"/>
        <v>1.2976190476190477</v>
      </c>
      <c r="C329" s="9">
        <v>0.32919999999999999</v>
      </c>
      <c r="D329" s="2">
        <f t="shared" si="26"/>
        <v>2.07376507524396E-2</v>
      </c>
      <c r="E329" s="2">
        <f t="shared" si="27"/>
        <v>2.2663001777948613</v>
      </c>
      <c r="F329" s="2">
        <f t="shared" si="28"/>
        <v>451.30369653851943</v>
      </c>
      <c r="G329" s="2">
        <f t="shared" si="29"/>
        <v>6.6379618923985469E-3</v>
      </c>
    </row>
    <row r="330" spans="1:7" x14ac:dyDescent="0.25">
      <c r="A330" s="2">
        <v>328</v>
      </c>
      <c r="B330" s="2">
        <f t="shared" si="25"/>
        <v>1.3015873015873016</v>
      </c>
      <c r="C330" s="9">
        <v>0.72570000000000001</v>
      </c>
      <c r="D330" s="2">
        <f t="shared" si="26"/>
        <v>4.5714803010466036E-2</v>
      </c>
      <c r="E330" s="2">
        <f t="shared" si="27"/>
        <v>2.3120149808053272</v>
      </c>
      <c r="F330" s="2">
        <f t="shared" si="28"/>
        <v>457.72639063386771</v>
      </c>
      <c r="G330" s="2">
        <f t="shared" si="29"/>
        <v>1.4131107569806477E-2</v>
      </c>
    </row>
    <row r="331" spans="1:7" x14ac:dyDescent="0.25">
      <c r="A331" s="2">
        <v>329</v>
      </c>
      <c r="B331" s="2">
        <f t="shared" si="25"/>
        <v>1.3055555555555556</v>
      </c>
      <c r="C331" s="9">
        <v>-0.4844</v>
      </c>
      <c r="D331" s="2">
        <f t="shared" si="26"/>
        <v>-3.0514331787611614E-2</v>
      </c>
      <c r="E331" s="2">
        <f t="shared" si="27"/>
        <v>2.2815006490177154</v>
      </c>
      <c r="F331" s="2">
        <f t="shared" si="28"/>
        <v>453.7443675400483</v>
      </c>
      <c r="G331" s="2">
        <f t="shared" si="29"/>
        <v>-8.7376328696168182E-3</v>
      </c>
    </row>
    <row r="332" spans="1:7" x14ac:dyDescent="0.25">
      <c r="A332" s="2">
        <v>330</v>
      </c>
      <c r="B332" s="2">
        <f t="shared" si="25"/>
        <v>1.3095238095238095</v>
      </c>
      <c r="C332" s="9">
        <v>-0.68149999999999999</v>
      </c>
      <c r="D332" s="2">
        <f t="shared" si="26"/>
        <v>-4.2930464725964727E-2</v>
      </c>
      <c r="E332" s="2">
        <f t="shared" si="27"/>
        <v>2.2385701842917509</v>
      </c>
      <c r="F332" s="2">
        <f t="shared" si="28"/>
        <v>448.12468105258034</v>
      </c>
      <c r="G332" s="2">
        <f t="shared" si="29"/>
        <v>-1.2462472751122751E-2</v>
      </c>
    </row>
    <row r="333" spans="1:7" x14ac:dyDescent="0.25">
      <c r="A333" s="2">
        <v>331</v>
      </c>
      <c r="B333" s="2">
        <f t="shared" si="25"/>
        <v>1.3134920634920635</v>
      </c>
      <c r="C333" s="9">
        <v>-0.63</v>
      </c>
      <c r="D333" s="2">
        <f t="shared" si="26"/>
        <v>-3.968626966596886E-2</v>
      </c>
      <c r="E333" s="2">
        <f t="shared" si="27"/>
        <v>2.1988839146257821</v>
      </c>
      <c r="F333" s="2">
        <f t="shared" si="28"/>
        <v>443.00554432931989</v>
      </c>
      <c r="G333" s="2">
        <f t="shared" si="29"/>
        <v>-1.1489214233123992E-2</v>
      </c>
    </row>
    <row r="334" spans="1:7" x14ac:dyDescent="0.25">
      <c r="A334" s="2">
        <v>332</v>
      </c>
      <c r="B334" s="2">
        <f t="shared" si="25"/>
        <v>1.3174603174603174</v>
      </c>
      <c r="C334" s="9">
        <v>1.0439000000000001</v>
      </c>
      <c r="D334" s="2">
        <f t="shared" si="26"/>
        <v>6.5759518895722055E-2</v>
      </c>
      <c r="E334" s="2">
        <f t="shared" si="27"/>
        <v>2.264643433521504</v>
      </c>
      <c r="F334" s="2">
        <f t="shared" si="28"/>
        <v>452.02017225461043</v>
      </c>
      <c r="G334" s="2">
        <f t="shared" si="29"/>
        <v>2.0144522335383282E-2</v>
      </c>
    </row>
    <row r="335" spans="1:7" x14ac:dyDescent="0.25">
      <c r="A335" s="2">
        <v>333</v>
      </c>
      <c r="B335" s="2">
        <f t="shared" si="25"/>
        <v>1.3214285714285714</v>
      </c>
      <c r="C335" s="9">
        <v>-1.006</v>
      </c>
      <c r="D335" s="2">
        <f t="shared" si="26"/>
        <v>-6.3372043307880432E-2</v>
      </c>
      <c r="E335" s="2">
        <f t="shared" si="27"/>
        <v>2.2012713902136234</v>
      </c>
      <c r="F335" s="2">
        <f t="shared" si="28"/>
        <v>443.69254723711418</v>
      </c>
      <c r="G335" s="2">
        <f t="shared" si="29"/>
        <v>-1.8594946325697463E-2</v>
      </c>
    </row>
    <row r="336" spans="1:7" x14ac:dyDescent="0.25">
      <c r="A336" s="2">
        <v>334</v>
      </c>
      <c r="B336" s="2">
        <f t="shared" si="25"/>
        <v>1.3253968253968254</v>
      </c>
      <c r="C336" s="9">
        <v>6.9699999999999998E-2</v>
      </c>
      <c r="D336" s="2">
        <f t="shared" si="26"/>
        <v>4.3906872947905235E-3</v>
      </c>
      <c r="E336" s="2">
        <f t="shared" si="27"/>
        <v>2.2056620775084137</v>
      </c>
      <c r="F336" s="2">
        <f t="shared" si="28"/>
        <v>444.46252102620787</v>
      </c>
      <c r="G336" s="2">
        <f t="shared" si="29"/>
        <v>1.7338728551038237E-3</v>
      </c>
    </row>
    <row r="337" spans="1:7" x14ac:dyDescent="0.25">
      <c r="A337" s="2">
        <v>335</v>
      </c>
      <c r="B337" s="2">
        <f t="shared" si="25"/>
        <v>1.3293650793650793</v>
      </c>
      <c r="C337" s="9">
        <v>-0.95620000000000005</v>
      </c>
      <c r="D337" s="2">
        <f t="shared" si="26"/>
        <v>-6.0234938181903855E-2</v>
      </c>
      <c r="E337" s="2">
        <f t="shared" si="27"/>
        <v>2.1454271393265096</v>
      </c>
      <c r="F337" s="2">
        <f t="shared" si="28"/>
        <v>436.68491619194589</v>
      </c>
      <c r="G337" s="2">
        <f t="shared" si="29"/>
        <v>-1.7653814787904488E-2</v>
      </c>
    </row>
    <row r="338" spans="1:7" x14ac:dyDescent="0.25">
      <c r="A338" s="2">
        <v>336</v>
      </c>
      <c r="B338" s="2">
        <f t="shared" si="25"/>
        <v>1.3333333333333333</v>
      </c>
      <c r="C338" s="9">
        <v>-1.2E-2</v>
      </c>
      <c r="D338" s="2">
        <f t="shared" si="26"/>
        <v>-7.5592894601845455E-4</v>
      </c>
      <c r="E338" s="2">
        <f t="shared" si="27"/>
        <v>2.144671210380491</v>
      </c>
      <c r="F338" s="2">
        <f t="shared" si="28"/>
        <v>436.76784528319718</v>
      </c>
      <c r="G338" s="2">
        <f t="shared" si="29"/>
        <v>1.8988798286113029E-4</v>
      </c>
    </row>
    <row r="339" spans="1:7" x14ac:dyDescent="0.25">
      <c r="A339" s="2">
        <v>337</v>
      </c>
      <c r="B339" s="2">
        <f t="shared" si="25"/>
        <v>1.3373015873015872</v>
      </c>
      <c r="C339" s="9">
        <v>-0.40529999999999999</v>
      </c>
      <c r="D339" s="2">
        <f t="shared" si="26"/>
        <v>-2.5531500151773301E-2</v>
      </c>
      <c r="E339" s="2">
        <f t="shared" si="27"/>
        <v>2.1191397102287177</v>
      </c>
      <c r="F339" s="2">
        <f t="shared" si="28"/>
        <v>433.61585874966869</v>
      </c>
      <c r="G339" s="2">
        <f t="shared" si="29"/>
        <v>-7.2427833788653228E-3</v>
      </c>
    </row>
    <row r="340" spans="1:7" x14ac:dyDescent="0.25">
      <c r="A340" s="2">
        <v>338</v>
      </c>
      <c r="B340" s="2">
        <f t="shared" si="25"/>
        <v>1.3412698412698412</v>
      </c>
      <c r="C340" s="9">
        <v>-0.60840000000000005</v>
      </c>
      <c r="D340" s="2">
        <f t="shared" si="26"/>
        <v>-3.8325597563135645E-2</v>
      </c>
      <c r="E340" s="2">
        <f t="shared" si="27"/>
        <v>2.0808141126655819</v>
      </c>
      <c r="F340" s="2">
        <f t="shared" si="28"/>
        <v>428.83747948892506</v>
      </c>
      <c r="G340" s="2">
        <f t="shared" si="29"/>
        <v>-1.1081012602274027E-2</v>
      </c>
    </row>
    <row r="341" spans="1:7" x14ac:dyDescent="0.25">
      <c r="A341" s="2">
        <v>339</v>
      </c>
      <c r="B341" s="2">
        <f t="shared" si="25"/>
        <v>1.3452380952380953</v>
      </c>
      <c r="C341" s="9">
        <v>-0.72540000000000004</v>
      </c>
      <c r="D341" s="2">
        <f t="shared" si="26"/>
        <v>-4.569590478681558E-2</v>
      </c>
      <c r="E341" s="2">
        <f t="shared" si="27"/>
        <v>2.0351182078787664</v>
      </c>
      <c r="F341" s="2">
        <f t="shared" si="28"/>
        <v>423.17504300175852</v>
      </c>
      <c r="G341" s="2">
        <f t="shared" si="29"/>
        <v>-1.3292104769378008E-2</v>
      </c>
    </row>
    <row r="342" spans="1:7" x14ac:dyDescent="0.25">
      <c r="A342" s="2">
        <v>340</v>
      </c>
      <c r="B342" s="2">
        <f t="shared" si="25"/>
        <v>1.3492063492063493</v>
      </c>
      <c r="C342" s="9">
        <v>0.12959999999999999</v>
      </c>
      <c r="D342" s="2">
        <f t="shared" si="26"/>
        <v>8.1640326169993074E-3</v>
      </c>
      <c r="E342" s="2">
        <f t="shared" si="27"/>
        <v>2.0432822404957656</v>
      </c>
      <c r="F342" s="2">
        <f t="shared" si="28"/>
        <v>424.38954987454241</v>
      </c>
      <c r="G342" s="2">
        <f t="shared" si="29"/>
        <v>2.8658764517664587E-3</v>
      </c>
    </row>
    <row r="343" spans="1:7" x14ac:dyDescent="0.25">
      <c r="A343" s="2">
        <v>341</v>
      </c>
      <c r="B343" s="2">
        <f t="shared" si="25"/>
        <v>1.3531746031746033</v>
      </c>
      <c r="C343" s="9">
        <v>-1.01E-2</v>
      </c>
      <c r="D343" s="2">
        <f t="shared" si="26"/>
        <v>-6.3624019623219916E-4</v>
      </c>
      <c r="E343" s="2">
        <f t="shared" si="27"/>
        <v>2.0426460002995332</v>
      </c>
      <c r="F343" s="2">
        <f t="shared" si="28"/>
        <v>424.48538556569343</v>
      </c>
      <c r="G343" s="2">
        <f t="shared" si="29"/>
        <v>2.257946077970069E-4</v>
      </c>
    </row>
    <row r="344" spans="1:7" x14ac:dyDescent="0.25">
      <c r="A344" s="2">
        <v>342</v>
      </c>
      <c r="B344" s="2">
        <f t="shared" si="25"/>
        <v>1.3571428571428572</v>
      </c>
      <c r="C344" s="9">
        <v>-0.18890000000000001</v>
      </c>
      <c r="D344" s="2">
        <f t="shared" si="26"/>
        <v>-1.1899581491907172E-2</v>
      </c>
      <c r="E344" s="2">
        <f t="shared" si="27"/>
        <v>2.0307464188076261</v>
      </c>
      <c r="F344" s="2">
        <f t="shared" si="28"/>
        <v>423.1490029982748</v>
      </c>
      <c r="G344" s="2">
        <f t="shared" si="29"/>
        <v>-3.1532077809054847E-3</v>
      </c>
    </row>
    <row r="345" spans="1:7" x14ac:dyDescent="0.25">
      <c r="A345" s="2">
        <v>343</v>
      </c>
      <c r="B345" s="2">
        <f t="shared" si="25"/>
        <v>1.3611111111111112</v>
      </c>
      <c r="C345" s="9">
        <v>1.0209999999999999</v>
      </c>
      <c r="D345" s="2">
        <f t="shared" si="26"/>
        <v>6.4316954490403505E-2</v>
      </c>
      <c r="E345" s="2">
        <f t="shared" si="27"/>
        <v>2.0950633732980295</v>
      </c>
      <c r="F345" s="2">
        <f t="shared" si="28"/>
        <v>431.57276241110918</v>
      </c>
      <c r="G345" s="2">
        <f t="shared" si="29"/>
        <v>1.9711753013787716E-2</v>
      </c>
    </row>
    <row r="346" spans="1:7" x14ac:dyDescent="0.25">
      <c r="A346" s="2">
        <v>344</v>
      </c>
      <c r="B346" s="2">
        <f t="shared" si="25"/>
        <v>1.3650793650793651</v>
      </c>
      <c r="C346" s="9">
        <v>0.51780000000000004</v>
      </c>
      <c r="D346" s="2">
        <f t="shared" si="26"/>
        <v>3.2618334020696312E-2</v>
      </c>
      <c r="E346" s="2">
        <f t="shared" si="27"/>
        <v>2.1276817073187257</v>
      </c>
      <c r="F346" s="2">
        <f t="shared" si="28"/>
        <v>435.99827628107238</v>
      </c>
      <c r="G346" s="2">
        <f t="shared" si="29"/>
        <v>1.0202166872875559E-2</v>
      </c>
    </row>
    <row r="347" spans="1:7" x14ac:dyDescent="0.25">
      <c r="A347" s="2">
        <v>345</v>
      </c>
      <c r="B347" s="2">
        <f t="shared" si="25"/>
        <v>1.3690476190476191</v>
      </c>
      <c r="C347" s="9">
        <v>0.68279999999999996</v>
      </c>
      <c r="D347" s="2">
        <f t="shared" si="26"/>
        <v>4.3012357028450056E-2</v>
      </c>
      <c r="E347" s="2">
        <f t="shared" si="27"/>
        <v>2.1706940643471757</v>
      </c>
      <c r="F347" s="2">
        <f t="shared" si="28"/>
        <v>441.84478870541551</v>
      </c>
      <c r="G347" s="2">
        <f t="shared" si="29"/>
        <v>1.3320373775201682E-2</v>
      </c>
    </row>
    <row r="348" spans="1:7" x14ac:dyDescent="0.25">
      <c r="A348" s="2">
        <v>346</v>
      </c>
      <c r="B348" s="2">
        <f t="shared" si="25"/>
        <v>1.373015873015873</v>
      </c>
      <c r="C348" s="9">
        <v>1.4826999999999999</v>
      </c>
      <c r="D348" s="2">
        <f t="shared" si="26"/>
        <v>9.3401320688463532E-2</v>
      </c>
      <c r="E348" s="2">
        <f t="shared" si="27"/>
        <v>2.2640953850356391</v>
      </c>
      <c r="F348" s="2">
        <f t="shared" si="28"/>
        <v>454.58991485060375</v>
      </c>
      <c r="G348" s="2">
        <f t="shared" si="29"/>
        <v>2.8437062873205726E-2</v>
      </c>
    </row>
    <row r="349" spans="1:7" x14ac:dyDescent="0.25">
      <c r="A349" s="2">
        <v>347</v>
      </c>
      <c r="B349" s="2">
        <f t="shared" si="25"/>
        <v>1.376984126984127</v>
      </c>
      <c r="C349" s="9">
        <v>1.966</v>
      </c>
      <c r="D349" s="2">
        <f t="shared" si="26"/>
        <v>0.12384635898935679</v>
      </c>
      <c r="E349" s="2">
        <f t="shared" si="27"/>
        <v>2.3879417440249959</v>
      </c>
      <c r="F349" s="2">
        <f t="shared" si="28"/>
        <v>471.99401285191027</v>
      </c>
      <c r="G349" s="2">
        <f t="shared" si="29"/>
        <v>3.7570574363473705E-2</v>
      </c>
    </row>
    <row r="350" spans="1:7" x14ac:dyDescent="0.25">
      <c r="A350" s="2">
        <v>348</v>
      </c>
      <c r="B350" s="2">
        <f t="shared" si="25"/>
        <v>1.3809523809523809</v>
      </c>
      <c r="C350" s="9">
        <v>-0.7288</v>
      </c>
      <c r="D350" s="2">
        <f t="shared" si="26"/>
        <v>-4.591008465485414E-2</v>
      </c>
      <c r="E350" s="2">
        <f t="shared" si="27"/>
        <v>2.3420316593701416</v>
      </c>
      <c r="F350" s="2">
        <f t="shared" si="28"/>
        <v>465.73180474080868</v>
      </c>
      <c r="G350" s="2">
        <f t="shared" si="29"/>
        <v>-1.3356358729789576E-2</v>
      </c>
    </row>
    <row r="351" spans="1:7" x14ac:dyDescent="0.25">
      <c r="A351" s="2">
        <v>349</v>
      </c>
      <c r="B351" s="2">
        <f t="shared" si="25"/>
        <v>1.3849206349206349</v>
      </c>
      <c r="C351" s="9">
        <v>1.6507000000000001</v>
      </c>
      <c r="D351" s="2">
        <f t="shared" si="26"/>
        <v>0.1039843259327219</v>
      </c>
      <c r="E351" s="2">
        <f t="shared" si="27"/>
        <v>2.4460159853028633</v>
      </c>
      <c r="F351" s="2">
        <f t="shared" si="28"/>
        <v>480.68968029228199</v>
      </c>
      <c r="G351" s="2">
        <f t="shared" si="29"/>
        <v>3.1611964446483239E-2</v>
      </c>
    </row>
    <row r="352" spans="1:7" x14ac:dyDescent="0.25">
      <c r="A352" s="2">
        <v>350</v>
      </c>
      <c r="B352" s="2">
        <f t="shared" si="25"/>
        <v>1.3888888888888888</v>
      </c>
      <c r="C352" s="9">
        <v>0.89839999999999998</v>
      </c>
      <c r="D352" s="2">
        <f t="shared" si="26"/>
        <v>5.6593880425248294E-2</v>
      </c>
      <c r="E352" s="2">
        <f t="shared" si="27"/>
        <v>2.5026098657281115</v>
      </c>
      <c r="F352" s="2">
        <f t="shared" si="28"/>
        <v>489.12434303204071</v>
      </c>
      <c r="G352" s="2">
        <f t="shared" si="29"/>
        <v>1.7394830794241152E-2</v>
      </c>
    </row>
    <row r="353" spans="1:7" x14ac:dyDescent="0.25">
      <c r="A353" s="2">
        <v>351</v>
      </c>
      <c r="B353" s="2">
        <f t="shared" si="25"/>
        <v>1.3928571428571428</v>
      </c>
      <c r="C353" s="9">
        <v>0.56869999999999998</v>
      </c>
      <c r="D353" s="2">
        <f t="shared" si="26"/>
        <v>3.5824732633391254E-2</v>
      </c>
      <c r="E353" s="2">
        <f t="shared" si="27"/>
        <v>2.5384345983615026</v>
      </c>
      <c r="F353" s="2">
        <f t="shared" si="28"/>
        <v>494.61556468846356</v>
      </c>
      <c r="G353" s="2">
        <f t="shared" si="29"/>
        <v>1.1164086456684041E-2</v>
      </c>
    </row>
    <row r="354" spans="1:7" x14ac:dyDescent="0.25">
      <c r="A354" s="2">
        <v>352</v>
      </c>
      <c r="B354" s="2">
        <f t="shared" si="25"/>
        <v>1.3968253968253967</v>
      </c>
      <c r="C354" s="9">
        <v>0.93440000000000001</v>
      </c>
      <c r="D354" s="2">
        <f t="shared" si="26"/>
        <v>5.8861667263303656E-2</v>
      </c>
      <c r="E354" s="2">
        <f t="shared" si="27"/>
        <v>2.5972962656248062</v>
      </c>
      <c r="F354" s="2">
        <f t="shared" si="28"/>
        <v>503.63711090215435</v>
      </c>
      <c r="G354" s="2">
        <f t="shared" si="29"/>
        <v>1.8075166845657763E-2</v>
      </c>
    </row>
    <row r="355" spans="1:7" x14ac:dyDescent="0.25">
      <c r="A355" s="2">
        <v>353</v>
      </c>
      <c r="B355" s="2">
        <f t="shared" si="25"/>
        <v>1.4007936507936507</v>
      </c>
      <c r="C355" s="9">
        <v>0.33739999999999998</v>
      </c>
      <c r="D355" s="2">
        <f t="shared" si="26"/>
        <v>2.1254202198885543E-2</v>
      </c>
      <c r="E355" s="2">
        <f t="shared" si="27"/>
        <v>2.6185504678236917</v>
      </c>
      <c r="F355" s="2">
        <f t="shared" si="28"/>
        <v>507.06992743168746</v>
      </c>
      <c r="G355" s="2">
        <f t="shared" si="29"/>
        <v>6.7929273263323299E-3</v>
      </c>
    </row>
    <row r="356" spans="1:7" x14ac:dyDescent="0.25">
      <c r="A356" s="2">
        <v>354</v>
      </c>
      <c r="B356" s="2">
        <f t="shared" si="25"/>
        <v>1.4047619047619047</v>
      </c>
      <c r="C356" s="9">
        <v>1.736</v>
      </c>
      <c r="D356" s="2">
        <f t="shared" si="26"/>
        <v>0.10935772085733642</v>
      </c>
      <c r="E356" s="2">
        <f t="shared" si="27"/>
        <v>2.7279081886810284</v>
      </c>
      <c r="F356" s="2">
        <f t="shared" si="28"/>
        <v>524.19979558483828</v>
      </c>
      <c r="G356" s="2">
        <f t="shared" si="29"/>
        <v>3.3223982923867593E-2</v>
      </c>
    </row>
    <row r="357" spans="1:7" x14ac:dyDescent="0.25">
      <c r="A357" s="2">
        <v>355</v>
      </c>
      <c r="B357" s="2">
        <f t="shared" si="25"/>
        <v>1.4087301587301588</v>
      </c>
      <c r="C357" s="9">
        <v>-0.62209999999999999</v>
      </c>
      <c r="D357" s="2">
        <f t="shared" si="26"/>
        <v>-3.9188616443173376E-2</v>
      </c>
      <c r="E357" s="2">
        <f t="shared" si="27"/>
        <v>2.6887195722378552</v>
      </c>
      <c r="F357" s="2">
        <f t="shared" si="28"/>
        <v>518.28899011408168</v>
      </c>
      <c r="G357" s="2">
        <f t="shared" si="29"/>
        <v>-1.1339918266285347E-2</v>
      </c>
    </row>
    <row r="358" spans="1:7" x14ac:dyDescent="0.25">
      <c r="A358" s="2">
        <v>356</v>
      </c>
      <c r="B358" s="2">
        <f t="shared" si="25"/>
        <v>1.4126984126984128</v>
      </c>
      <c r="C358" s="9">
        <v>-0.90349999999999997</v>
      </c>
      <c r="D358" s="2">
        <f t="shared" si="26"/>
        <v>-5.6915150227306137E-2</v>
      </c>
      <c r="E358" s="2">
        <f t="shared" si="27"/>
        <v>2.631804422010549</v>
      </c>
      <c r="F358" s="2">
        <f t="shared" si="28"/>
        <v>509.72690620275137</v>
      </c>
      <c r="G358" s="2">
        <f t="shared" si="29"/>
        <v>-1.6657878401525175E-2</v>
      </c>
    </row>
    <row r="359" spans="1:7" x14ac:dyDescent="0.25">
      <c r="A359" s="2">
        <v>357</v>
      </c>
      <c r="B359" s="2">
        <f t="shared" si="25"/>
        <v>1.4166666666666667</v>
      </c>
      <c r="C359" s="9">
        <v>5.1499999999999997E-2</v>
      </c>
      <c r="D359" s="2">
        <f t="shared" si="26"/>
        <v>3.2441950599958673E-3</v>
      </c>
      <c r="E359" s="2">
        <f t="shared" si="27"/>
        <v>2.6350486170705447</v>
      </c>
      <c r="F359" s="2">
        <f t="shared" si="28"/>
        <v>510.43588106385295</v>
      </c>
      <c r="G359" s="2">
        <f t="shared" si="29"/>
        <v>1.3899251846654268E-3</v>
      </c>
    </row>
    <row r="360" spans="1:7" x14ac:dyDescent="0.25">
      <c r="A360" s="2">
        <v>358</v>
      </c>
      <c r="B360" s="2">
        <f t="shared" si="25"/>
        <v>1.4206349206349207</v>
      </c>
      <c r="C360" s="9">
        <v>1.5001</v>
      </c>
      <c r="D360" s="2">
        <f t="shared" si="26"/>
        <v>9.4497417660190305E-2</v>
      </c>
      <c r="E360" s="2">
        <f t="shared" si="27"/>
        <v>2.7295460347307352</v>
      </c>
      <c r="F360" s="2">
        <f t="shared" si="28"/>
        <v>525.33225097161733</v>
      </c>
      <c r="G360" s="2">
        <f t="shared" si="29"/>
        <v>2.8765891964723758E-2</v>
      </c>
    </row>
    <row r="361" spans="1:7" x14ac:dyDescent="0.25">
      <c r="A361" s="2">
        <v>359</v>
      </c>
      <c r="B361" s="2">
        <f t="shared" si="25"/>
        <v>1.4246031746031746</v>
      </c>
      <c r="C361" s="9">
        <v>-1.1344000000000001</v>
      </c>
      <c r="D361" s="2">
        <f t="shared" si="26"/>
        <v>-7.146048303027791E-2</v>
      </c>
      <c r="E361" s="2">
        <f t="shared" si="27"/>
        <v>2.6580855517004571</v>
      </c>
      <c r="F361" s="2">
        <f t="shared" si="28"/>
        <v>514.40425423344595</v>
      </c>
      <c r="G361" s="2">
        <f t="shared" si="29"/>
        <v>-2.1021478242416708E-2</v>
      </c>
    </row>
    <row r="362" spans="1:7" x14ac:dyDescent="0.25">
      <c r="A362" s="2">
        <v>360</v>
      </c>
      <c r="B362" s="2">
        <f t="shared" si="25"/>
        <v>1.4285714285714286</v>
      </c>
      <c r="C362" s="9">
        <v>-0.24399999999999999</v>
      </c>
      <c r="D362" s="2">
        <f t="shared" si="26"/>
        <v>-1.5370555235708575E-2</v>
      </c>
      <c r="E362" s="2">
        <f t="shared" si="27"/>
        <v>2.6427149964647487</v>
      </c>
      <c r="F362" s="2">
        <f t="shared" si="28"/>
        <v>512.25110448846715</v>
      </c>
      <c r="G362" s="2">
        <f t="shared" si="29"/>
        <v>-4.1944999040459058E-3</v>
      </c>
    </row>
    <row r="363" spans="1:7" x14ac:dyDescent="0.25">
      <c r="A363" s="2">
        <v>361</v>
      </c>
      <c r="B363" s="2">
        <f t="shared" si="25"/>
        <v>1.4325396825396826</v>
      </c>
      <c r="C363" s="9">
        <v>-1.9762999999999999</v>
      </c>
      <c r="D363" s="2">
        <f t="shared" si="26"/>
        <v>-0.12449519800135597</v>
      </c>
      <c r="E363" s="2">
        <f t="shared" si="27"/>
        <v>2.5182197984633929</v>
      </c>
      <c r="F363" s="2">
        <f t="shared" si="28"/>
        <v>493.67778660122804</v>
      </c>
      <c r="G363" s="2">
        <f t="shared" si="29"/>
        <v>-3.6931892733740118E-2</v>
      </c>
    </row>
    <row r="364" spans="1:7" x14ac:dyDescent="0.25">
      <c r="A364" s="2">
        <v>362</v>
      </c>
      <c r="B364" s="2">
        <f t="shared" si="25"/>
        <v>1.4365079365079365</v>
      </c>
      <c r="C364" s="9">
        <v>1.2213000000000001</v>
      </c>
      <c r="D364" s="2">
        <f t="shared" si="26"/>
        <v>7.6934668481028215E-2</v>
      </c>
      <c r="E364" s="2">
        <f t="shared" si="27"/>
        <v>2.5951544669444213</v>
      </c>
      <c r="F364" s="2">
        <f t="shared" si="28"/>
        <v>505.41512320486231</v>
      </c>
      <c r="G364" s="2">
        <f t="shared" si="29"/>
        <v>2.349706721097513E-2</v>
      </c>
    </row>
    <row r="365" spans="1:7" x14ac:dyDescent="0.25">
      <c r="A365" s="2">
        <v>363</v>
      </c>
      <c r="B365" s="2">
        <f t="shared" si="25"/>
        <v>1.4404761904761905</v>
      </c>
      <c r="C365" s="9">
        <v>0.56540000000000001</v>
      </c>
      <c r="D365" s="2">
        <f t="shared" si="26"/>
        <v>3.561685217323618E-2</v>
      </c>
      <c r="E365" s="2">
        <f t="shared" si="27"/>
        <v>2.6307713191176574</v>
      </c>
      <c r="F365" s="2">
        <f t="shared" si="28"/>
        <v>511.0573628979302</v>
      </c>
      <c r="G365" s="2">
        <f t="shared" si="29"/>
        <v>1.1101722318637519E-2</v>
      </c>
    </row>
    <row r="366" spans="1:7" x14ac:dyDescent="0.25">
      <c r="A366" s="2">
        <v>364</v>
      </c>
      <c r="B366" s="2">
        <f t="shared" si="25"/>
        <v>1.4444444444444444</v>
      </c>
      <c r="C366" s="9">
        <v>-2.0209999999999999</v>
      </c>
      <c r="D366" s="2">
        <f t="shared" si="26"/>
        <v>-0.12731103332527471</v>
      </c>
      <c r="E366" s="2">
        <f t="shared" si="27"/>
        <v>2.5034602857923827</v>
      </c>
      <c r="F366" s="2">
        <f t="shared" si="28"/>
        <v>492.11144089746097</v>
      </c>
      <c r="G366" s="2">
        <f t="shared" si="29"/>
        <v>-3.7776643330915745E-2</v>
      </c>
    </row>
    <row r="367" spans="1:7" x14ac:dyDescent="0.25">
      <c r="A367" s="2">
        <v>365</v>
      </c>
      <c r="B367" s="2">
        <f t="shared" si="25"/>
        <v>1.4484126984126984</v>
      </c>
      <c r="C367" s="9">
        <v>0.23039999999999999</v>
      </c>
      <c r="D367" s="2">
        <f t="shared" si="26"/>
        <v>1.4513835763554327E-2</v>
      </c>
      <c r="E367" s="2">
        <f t="shared" si="27"/>
        <v>2.517974121555937</v>
      </c>
      <c r="F367" s="2">
        <f t="shared" si="28"/>
        <v>494.46482403722609</v>
      </c>
      <c r="G367" s="2">
        <f t="shared" si="29"/>
        <v>4.7708173957329647E-3</v>
      </c>
    </row>
    <row r="368" spans="1:7" x14ac:dyDescent="0.25">
      <c r="A368" s="2">
        <v>366</v>
      </c>
      <c r="B368" s="2">
        <f t="shared" si="25"/>
        <v>1.4523809523809523</v>
      </c>
      <c r="C368" s="9">
        <v>2.2088999999999999</v>
      </c>
      <c r="D368" s="2">
        <f t="shared" si="26"/>
        <v>0.13914762073834699</v>
      </c>
      <c r="E368" s="2">
        <f t="shared" si="27"/>
        <v>2.6571217422942839</v>
      </c>
      <c r="F368" s="2">
        <f t="shared" si="28"/>
        <v>515.75764092658699</v>
      </c>
      <c r="G368" s="2">
        <f t="shared" si="29"/>
        <v>4.2160952888170768E-2</v>
      </c>
    </row>
    <row r="369" spans="1:7" x14ac:dyDescent="0.25">
      <c r="A369" s="2">
        <v>367</v>
      </c>
      <c r="B369" s="2">
        <f t="shared" si="25"/>
        <v>1.4563492063492063</v>
      </c>
      <c r="C369" s="9">
        <v>0.68740000000000001</v>
      </c>
      <c r="D369" s="2">
        <f t="shared" si="26"/>
        <v>4.3302129791090473E-2</v>
      </c>
      <c r="E369" s="2">
        <f t="shared" si="27"/>
        <v>2.7004238720853744</v>
      </c>
      <c r="F369" s="2">
        <f t="shared" si="28"/>
        <v>522.71912432346653</v>
      </c>
      <c r="G369" s="2">
        <f t="shared" si="29"/>
        <v>1.3407305603993808E-2</v>
      </c>
    </row>
    <row r="370" spans="1:7" x14ac:dyDescent="0.25">
      <c r="A370" s="2">
        <v>368</v>
      </c>
      <c r="B370" s="2">
        <f t="shared" si="25"/>
        <v>1.4603174603174602</v>
      </c>
      <c r="C370" s="9">
        <v>-0.55900000000000005</v>
      </c>
      <c r="D370" s="2">
        <f t="shared" si="26"/>
        <v>-3.5213690068693008E-2</v>
      </c>
      <c r="E370" s="2">
        <f t="shared" si="27"/>
        <v>2.6652101820166814</v>
      </c>
      <c r="F370" s="2">
        <f t="shared" si="28"/>
        <v>517.44168472429874</v>
      </c>
      <c r="G370" s="2">
        <f t="shared" si="29"/>
        <v>-1.0147440353941236E-2</v>
      </c>
    </row>
    <row r="371" spans="1:7" x14ac:dyDescent="0.25">
      <c r="A371" s="2">
        <v>369</v>
      </c>
      <c r="B371" s="2">
        <f t="shared" si="25"/>
        <v>1.4642857142857142</v>
      </c>
      <c r="C371" s="9">
        <v>0.43059999999999998</v>
      </c>
      <c r="D371" s="2">
        <f t="shared" si="26"/>
        <v>2.7125250346295541E-2</v>
      </c>
      <c r="E371" s="2">
        <f t="shared" si="27"/>
        <v>2.6923354323629769</v>
      </c>
      <c r="F371" s="2">
        <f t="shared" si="28"/>
        <v>521.88699200711505</v>
      </c>
      <c r="G371" s="2">
        <f t="shared" si="29"/>
        <v>8.5542417705553285E-3</v>
      </c>
    </row>
    <row r="372" spans="1:7" x14ac:dyDescent="0.25">
      <c r="A372" s="2">
        <v>370</v>
      </c>
      <c r="B372" s="2">
        <f t="shared" si="25"/>
        <v>1.4682539682539681</v>
      </c>
      <c r="C372" s="9">
        <v>0.50490000000000002</v>
      </c>
      <c r="D372" s="2">
        <f t="shared" si="26"/>
        <v>3.1805710403726477E-2</v>
      </c>
      <c r="E372" s="2">
        <f t="shared" si="27"/>
        <v>2.7241411427667033</v>
      </c>
      <c r="F372" s="2">
        <f t="shared" si="28"/>
        <v>527.11010458487931</v>
      </c>
      <c r="G372" s="2">
        <f t="shared" si="29"/>
        <v>9.9583797877846082E-3</v>
      </c>
    </row>
    <row r="373" spans="1:7" x14ac:dyDescent="0.25">
      <c r="A373" s="2">
        <v>371</v>
      </c>
      <c r="B373" s="2">
        <f t="shared" si="25"/>
        <v>1.4722222222222223</v>
      </c>
      <c r="C373" s="9">
        <v>0.54290000000000005</v>
      </c>
      <c r="D373" s="2">
        <f t="shared" si="26"/>
        <v>3.4199485399451585E-2</v>
      </c>
      <c r="E373" s="2">
        <f t="shared" si="27"/>
        <v>2.7583406281661547</v>
      </c>
      <c r="F373" s="2">
        <f t="shared" si="28"/>
        <v>532.76795138451052</v>
      </c>
      <c r="G373" s="2">
        <f t="shared" si="29"/>
        <v>1.0676512286502141E-2</v>
      </c>
    </row>
    <row r="374" spans="1:7" x14ac:dyDescent="0.25">
      <c r="A374" s="2">
        <v>372</v>
      </c>
      <c r="B374" s="2">
        <f t="shared" si="25"/>
        <v>1.4761904761904763</v>
      </c>
      <c r="C374" s="9">
        <v>1.1244000000000001</v>
      </c>
      <c r="D374" s="2">
        <f t="shared" si="26"/>
        <v>7.0830542241929195E-2</v>
      </c>
      <c r="E374" s="2">
        <f t="shared" si="27"/>
        <v>2.8291711704080837</v>
      </c>
      <c r="F374" s="2">
        <f t="shared" si="28"/>
        <v>544.43676167345563</v>
      </c>
      <c r="G374" s="2">
        <f t="shared" si="29"/>
        <v>2.1665829339245424E-2</v>
      </c>
    </row>
    <row r="375" spans="1:7" x14ac:dyDescent="0.25">
      <c r="A375" s="2">
        <v>373</v>
      </c>
      <c r="B375" s="2">
        <f t="shared" si="25"/>
        <v>1.4801587301587302</v>
      </c>
      <c r="C375" s="9">
        <v>0.22189999999999999</v>
      </c>
      <c r="D375" s="2">
        <f t="shared" si="26"/>
        <v>1.3978386093457921E-2</v>
      </c>
      <c r="E375" s="2">
        <f t="shared" si="27"/>
        <v>2.8431495565015417</v>
      </c>
      <c r="F375" s="2">
        <f t="shared" si="28"/>
        <v>546.95250907314676</v>
      </c>
      <c r="G375" s="2">
        <f t="shared" si="29"/>
        <v>4.6101824947040425E-3</v>
      </c>
    </row>
    <row r="376" spans="1:7" x14ac:dyDescent="0.25">
      <c r="A376" s="2">
        <v>374</v>
      </c>
      <c r="B376" s="2">
        <f t="shared" si="25"/>
        <v>1.4841269841269842</v>
      </c>
      <c r="C376" s="9">
        <v>-0.2291</v>
      </c>
      <c r="D376" s="2">
        <f t="shared" si="26"/>
        <v>-1.4431943461068995E-2</v>
      </c>
      <c r="E376" s="2">
        <f t="shared" si="27"/>
        <v>2.8287176130404728</v>
      </c>
      <c r="F376" s="2">
        <f t="shared" si="28"/>
        <v>544.81651136142432</v>
      </c>
      <c r="G376" s="2">
        <f t="shared" si="29"/>
        <v>-3.9129163716540311E-3</v>
      </c>
    </row>
    <row r="377" spans="1:7" x14ac:dyDescent="0.25">
      <c r="A377" s="2">
        <v>375</v>
      </c>
      <c r="B377" s="2">
        <f t="shared" si="25"/>
        <v>1.4880952380952381</v>
      </c>
      <c r="C377" s="9">
        <v>-1.1144000000000001</v>
      </c>
      <c r="D377" s="2">
        <f t="shared" si="26"/>
        <v>-7.020060145358048E-2</v>
      </c>
      <c r="E377" s="2">
        <f t="shared" si="27"/>
        <v>2.7585170115868922</v>
      </c>
      <c r="F377" s="2">
        <f t="shared" si="28"/>
        <v>533.68487753904026</v>
      </c>
      <c r="G377" s="2">
        <f t="shared" si="29"/>
        <v>-2.0643513769407477E-2</v>
      </c>
    </row>
    <row r="378" spans="1:7" x14ac:dyDescent="0.25">
      <c r="A378" s="2">
        <v>376</v>
      </c>
      <c r="B378" s="2">
        <f t="shared" si="25"/>
        <v>1.4920634920634921</v>
      </c>
      <c r="C378" s="9">
        <v>0.92659999999999998</v>
      </c>
      <c r="D378" s="2">
        <f t="shared" si="26"/>
        <v>5.8370313448391664E-2</v>
      </c>
      <c r="E378" s="2">
        <f t="shared" si="27"/>
        <v>2.8168873250352839</v>
      </c>
      <c r="F378" s="2">
        <f t="shared" si="28"/>
        <v>543.33893152819326</v>
      </c>
      <c r="G378" s="2">
        <f t="shared" si="29"/>
        <v>1.7927760701184164E-2</v>
      </c>
    </row>
    <row r="379" spans="1:7" x14ac:dyDescent="0.25">
      <c r="A379" s="2">
        <v>377</v>
      </c>
      <c r="B379" s="2">
        <f t="shared" si="25"/>
        <v>1.496031746031746</v>
      </c>
      <c r="C379" s="9">
        <v>-1.1537999999999999</v>
      </c>
      <c r="D379" s="2">
        <f t="shared" si="26"/>
        <v>-7.2682568159674402E-2</v>
      </c>
      <c r="E379" s="2">
        <f t="shared" si="27"/>
        <v>2.7442047568756096</v>
      </c>
      <c r="F379" s="2">
        <f t="shared" si="28"/>
        <v>531.84133624833657</v>
      </c>
      <c r="G379" s="2">
        <f t="shared" si="29"/>
        <v>-2.1388103781235655E-2</v>
      </c>
    </row>
    <row r="380" spans="1:7" x14ac:dyDescent="0.25">
      <c r="A380" s="2">
        <v>378</v>
      </c>
      <c r="B380" s="2">
        <f t="shared" si="25"/>
        <v>1.5</v>
      </c>
      <c r="C380" s="9">
        <v>1.0067999999999999</v>
      </c>
      <c r="D380" s="2">
        <f t="shared" si="26"/>
        <v>6.3422438570948328E-2</v>
      </c>
      <c r="E380" s="2">
        <f t="shared" si="27"/>
        <v>2.8076271954465581</v>
      </c>
      <c r="F380" s="2">
        <f t="shared" si="28"/>
        <v>542.28332405170522</v>
      </c>
      <c r="G380" s="2">
        <f t="shared" si="29"/>
        <v>1.9443398237951163E-2</v>
      </c>
    </row>
    <row r="381" spans="1:7" x14ac:dyDescent="0.25">
      <c r="A381" s="2">
        <v>379</v>
      </c>
      <c r="B381" s="2">
        <f t="shared" si="25"/>
        <v>1.503968253968254</v>
      </c>
      <c r="C381" s="9">
        <v>-1.2493000000000001</v>
      </c>
      <c r="D381" s="2">
        <f t="shared" si="26"/>
        <v>-7.8698502688404601E-2</v>
      </c>
      <c r="E381" s="2">
        <f t="shared" si="27"/>
        <v>2.7289286927581538</v>
      </c>
      <c r="F381" s="2">
        <f t="shared" si="28"/>
        <v>529.85093847208191</v>
      </c>
      <c r="G381" s="2">
        <f t="shared" si="29"/>
        <v>-2.3192884139854715E-2</v>
      </c>
    </row>
    <row r="382" spans="1:7" x14ac:dyDescent="0.25">
      <c r="A382" s="2">
        <v>380</v>
      </c>
      <c r="B382" s="2">
        <f t="shared" si="25"/>
        <v>1.5079365079365079</v>
      </c>
      <c r="C382" s="9">
        <v>0.97189999999999999</v>
      </c>
      <c r="D382" s="2">
        <f t="shared" si="26"/>
        <v>6.1223945219611324E-2</v>
      </c>
      <c r="E382" s="2">
        <f t="shared" si="27"/>
        <v>2.7901526379777652</v>
      </c>
      <c r="F382" s="2">
        <f t="shared" si="28"/>
        <v>539.89764163065945</v>
      </c>
      <c r="G382" s="2">
        <f t="shared" si="29"/>
        <v>1.8783850232550064E-2</v>
      </c>
    </row>
    <row r="383" spans="1:7" x14ac:dyDescent="0.25">
      <c r="A383" s="2">
        <v>381</v>
      </c>
      <c r="B383" s="2">
        <f t="shared" si="25"/>
        <v>1.5119047619047619</v>
      </c>
      <c r="C383" s="9">
        <v>-0.107</v>
      </c>
      <c r="D383" s="2">
        <f t="shared" si="26"/>
        <v>-6.7403664353312192E-3</v>
      </c>
      <c r="E383" s="2">
        <f t="shared" si="27"/>
        <v>2.7834122715424341</v>
      </c>
      <c r="F383" s="2">
        <f t="shared" si="28"/>
        <v>539.03156200556339</v>
      </c>
      <c r="G383" s="2">
        <f t="shared" si="29"/>
        <v>-1.6054432639326988E-3</v>
      </c>
    </row>
    <row r="384" spans="1:7" x14ac:dyDescent="0.25">
      <c r="A384" s="2">
        <v>382</v>
      </c>
      <c r="B384" s="2">
        <f t="shared" si="25"/>
        <v>1.5158730158730158</v>
      </c>
      <c r="C384" s="9">
        <v>0.77769999999999995</v>
      </c>
      <c r="D384" s="2">
        <f t="shared" si="26"/>
        <v>4.8990495109879337E-2</v>
      </c>
      <c r="E384" s="2">
        <f t="shared" si="27"/>
        <v>2.8324027666523133</v>
      </c>
      <c r="F384" s="2">
        <f t="shared" si="28"/>
        <v>547.240261547366</v>
      </c>
      <c r="G384" s="2">
        <f t="shared" si="29"/>
        <v>1.5113815199630466E-2</v>
      </c>
    </row>
    <row r="385" spans="1:7" x14ac:dyDescent="0.25">
      <c r="A385" s="2">
        <v>383</v>
      </c>
      <c r="B385" s="2">
        <f t="shared" si="25"/>
        <v>1.5198412698412698</v>
      </c>
      <c r="C385" s="9">
        <v>-2.0331999999999999</v>
      </c>
      <c r="D385" s="2">
        <f t="shared" si="26"/>
        <v>-0.12807956108706015</v>
      </c>
      <c r="E385" s="2">
        <f t="shared" si="27"/>
        <v>2.7043232055652533</v>
      </c>
      <c r="F385" s="2">
        <f t="shared" si="28"/>
        <v>526.83148749371094</v>
      </c>
      <c r="G385" s="2">
        <f t="shared" si="29"/>
        <v>-3.8007201659451373E-2</v>
      </c>
    </row>
    <row r="386" spans="1:7" x14ac:dyDescent="0.25">
      <c r="A386" s="2">
        <v>384</v>
      </c>
      <c r="B386" s="2">
        <f t="shared" si="25"/>
        <v>1.5238095238095237</v>
      </c>
      <c r="C386" s="9">
        <v>0.59619999999999995</v>
      </c>
      <c r="D386" s="2">
        <f t="shared" si="26"/>
        <v>3.7557069801350214E-2</v>
      </c>
      <c r="E386" s="2">
        <f t="shared" si="27"/>
        <v>2.7418802753666034</v>
      </c>
      <c r="F386" s="2">
        <f t="shared" si="28"/>
        <v>533.0229742729332</v>
      </c>
      <c r="G386" s="2">
        <f t="shared" si="29"/>
        <v>1.1683787607071729E-2</v>
      </c>
    </row>
    <row r="387" spans="1:7" x14ac:dyDescent="0.25">
      <c r="A387" s="2">
        <v>385</v>
      </c>
      <c r="B387" s="2">
        <f t="shared" ref="B387:B450" si="30">A387/252</f>
        <v>1.5277777777777777</v>
      </c>
      <c r="C387" s="9">
        <v>-0.23719999999999999</v>
      </c>
      <c r="D387" s="2">
        <f t="shared" si="26"/>
        <v>-1.4942195499631451E-2</v>
      </c>
      <c r="E387" s="2">
        <f t="shared" si="27"/>
        <v>2.7269380798669718</v>
      </c>
      <c r="F387" s="2">
        <f t="shared" si="28"/>
        <v>530.86010721249158</v>
      </c>
      <c r="G387" s="2">
        <f t="shared" si="29"/>
        <v>-4.0659919832227685E-3</v>
      </c>
    </row>
    <row r="388" spans="1:7" x14ac:dyDescent="0.25">
      <c r="A388" s="2">
        <v>386</v>
      </c>
      <c r="B388" s="2">
        <f t="shared" si="30"/>
        <v>1.5317460317460319</v>
      </c>
      <c r="C388" s="9">
        <v>-0.51959999999999995</v>
      </c>
      <c r="D388" s="2">
        <f t="shared" ref="D388:D451" si="31">SQRT(1/252) * C388</f>
        <v>-3.273172336259908E-2</v>
      </c>
      <c r="E388" s="2">
        <f t="shared" ref="E388:E451" si="32">E387+D388</f>
        <v>2.6942063565043726</v>
      </c>
      <c r="F388" s="2">
        <f t="shared" ref="F388:F451" si="33">F387*EXP(G388)</f>
        <v>525.89190331530801</v>
      </c>
      <c r="G388" s="2">
        <f t="shared" ref="G388:G451" si="34">(0.15 - 0.5* 0.09)*1/252 + 0.3 * D388</f>
        <v>-9.4028503421130574E-3</v>
      </c>
    </row>
    <row r="389" spans="1:7" x14ac:dyDescent="0.25">
      <c r="A389" s="2">
        <v>387</v>
      </c>
      <c r="B389" s="2">
        <f t="shared" si="30"/>
        <v>1.5357142857142858</v>
      </c>
      <c r="C389" s="9">
        <v>-4.6699999999999998E-2</v>
      </c>
      <c r="D389" s="2">
        <f t="shared" si="31"/>
        <v>-2.9418234815884853E-3</v>
      </c>
      <c r="E389" s="2">
        <f t="shared" si="32"/>
        <v>2.691264533022784</v>
      </c>
      <c r="F389" s="2">
        <f t="shared" si="33"/>
        <v>525.6469576588222</v>
      </c>
      <c r="G389" s="2">
        <f t="shared" si="34"/>
        <v>-4.6588037780987887E-4</v>
      </c>
    </row>
    <row r="390" spans="1:7" x14ac:dyDescent="0.25">
      <c r="A390" s="2">
        <v>388</v>
      </c>
      <c r="B390" s="2">
        <f t="shared" si="30"/>
        <v>1.5396825396825398</v>
      </c>
      <c r="C390" s="9">
        <v>0.99760000000000004</v>
      </c>
      <c r="D390" s="2">
        <f t="shared" si="31"/>
        <v>6.2842893045667522E-2</v>
      </c>
      <c r="E390" s="2">
        <f t="shared" si="32"/>
        <v>2.7541074260684515</v>
      </c>
      <c r="F390" s="2">
        <f t="shared" si="33"/>
        <v>535.87415004802358</v>
      </c>
      <c r="G390" s="2">
        <f t="shared" si="34"/>
        <v>1.9269534580366923E-2</v>
      </c>
    </row>
    <row r="391" spans="1:7" x14ac:dyDescent="0.25">
      <c r="A391" s="2">
        <v>389</v>
      </c>
      <c r="B391" s="2">
        <f t="shared" si="30"/>
        <v>1.5436507936507937</v>
      </c>
      <c r="C391" s="9">
        <v>0.33629999999999999</v>
      </c>
      <c r="D391" s="2">
        <f t="shared" si="31"/>
        <v>2.1184908712167185E-2</v>
      </c>
      <c r="E391" s="2">
        <f t="shared" si="32"/>
        <v>2.7752923347806187</v>
      </c>
      <c r="F391" s="2">
        <f t="shared" si="33"/>
        <v>539.51548031021343</v>
      </c>
      <c r="G391" s="2">
        <f t="shared" si="34"/>
        <v>6.7721392803168218E-3</v>
      </c>
    </row>
    <row r="392" spans="1:7" x14ac:dyDescent="0.25">
      <c r="A392" s="2">
        <v>390</v>
      </c>
      <c r="B392" s="2">
        <f t="shared" si="30"/>
        <v>1.5476190476190477</v>
      </c>
      <c r="C392" s="9">
        <v>-1.0449999999999999</v>
      </c>
      <c r="D392" s="2">
        <f t="shared" si="31"/>
        <v>-6.5828812382440413E-2</v>
      </c>
      <c r="E392" s="2">
        <f t="shared" si="32"/>
        <v>2.7094635223981784</v>
      </c>
      <c r="F392" s="2">
        <f t="shared" si="33"/>
        <v>529.18574820464926</v>
      </c>
      <c r="G392" s="2">
        <f t="shared" si="34"/>
        <v>-1.9331977048065458E-2</v>
      </c>
    </row>
    <row r="393" spans="1:7" x14ac:dyDescent="0.25">
      <c r="A393" s="2">
        <v>391</v>
      </c>
      <c r="B393" s="2">
        <f t="shared" si="30"/>
        <v>1.5515873015873016</v>
      </c>
      <c r="C393" s="9">
        <v>-0.96330000000000005</v>
      </c>
      <c r="D393" s="2">
        <f t="shared" si="31"/>
        <v>-6.0682196141631436E-2</v>
      </c>
      <c r="E393" s="2">
        <f t="shared" si="32"/>
        <v>2.6487813262565472</v>
      </c>
      <c r="F393" s="2">
        <f t="shared" si="33"/>
        <v>519.85582258557361</v>
      </c>
      <c r="G393" s="2">
        <f t="shared" si="34"/>
        <v>-1.7787992175822765E-2</v>
      </c>
    </row>
    <row r="394" spans="1:7" x14ac:dyDescent="0.25">
      <c r="A394" s="2">
        <v>392</v>
      </c>
      <c r="B394" s="2">
        <f t="shared" si="30"/>
        <v>1.5555555555555556</v>
      </c>
      <c r="C394" s="9">
        <v>1.0437000000000001</v>
      </c>
      <c r="D394" s="2">
        <f t="shared" si="31"/>
        <v>6.5746920079955085E-2</v>
      </c>
      <c r="E394" s="2">
        <f t="shared" si="32"/>
        <v>2.7145282463365024</v>
      </c>
      <c r="F394" s="2">
        <f t="shared" si="33"/>
        <v>530.4322560321483</v>
      </c>
      <c r="G394" s="2">
        <f t="shared" si="34"/>
        <v>2.0140742690653191E-2</v>
      </c>
    </row>
    <row r="395" spans="1:7" x14ac:dyDescent="0.25">
      <c r="A395" s="2">
        <v>393</v>
      </c>
      <c r="B395" s="2">
        <f t="shared" si="30"/>
        <v>1.5595238095238095</v>
      </c>
      <c r="C395" s="9">
        <v>0.3629</v>
      </c>
      <c r="D395" s="2">
        <f t="shared" si="31"/>
        <v>2.2860551209174761E-2</v>
      </c>
      <c r="E395" s="2">
        <f t="shared" si="32"/>
        <v>2.7373887975456772</v>
      </c>
      <c r="F395" s="2">
        <f t="shared" si="33"/>
        <v>534.30513177763396</v>
      </c>
      <c r="G395" s="2">
        <f t="shared" si="34"/>
        <v>7.2748320294190949E-3</v>
      </c>
    </row>
    <row r="396" spans="1:7" x14ac:dyDescent="0.25">
      <c r="A396" s="2">
        <v>394</v>
      </c>
      <c r="B396" s="2">
        <f t="shared" si="30"/>
        <v>1.5634920634920635</v>
      </c>
      <c r="C396" s="9">
        <v>-0.25659999999999999</v>
      </c>
      <c r="D396" s="2">
        <f t="shared" si="31"/>
        <v>-1.6164280629027951E-2</v>
      </c>
      <c r="E396" s="2">
        <f t="shared" si="32"/>
        <v>2.7212245169166493</v>
      </c>
      <c r="F396" s="2">
        <f t="shared" si="33"/>
        <v>531.9420027811459</v>
      </c>
      <c r="G396" s="2">
        <f t="shared" si="34"/>
        <v>-4.4326175220417187E-3</v>
      </c>
    </row>
    <row r="397" spans="1:7" x14ac:dyDescent="0.25">
      <c r="A397" s="2">
        <v>395</v>
      </c>
      <c r="B397" s="2">
        <f t="shared" si="30"/>
        <v>1.5674603174603174</v>
      </c>
      <c r="C397" s="9">
        <v>0.51559999999999995</v>
      </c>
      <c r="D397" s="2">
        <f t="shared" si="31"/>
        <v>3.2479747047259595E-2</v>
      </c>
      <c r="E397" s="2">
        <f t="shared" si="32"/>
        <v>2.7537042639639089</v>
      </c>
      <c r="F397" s="2">
        <f t="shared" si="33"/>
        <v>537.37439923365173</v>
      </c>
      <c r="G397" s="2">
        <f t="shared" si="34"/>
        <v>1.0160590780844544E-2</v>
      </c>
    </row>
    <row r="398" spans="1:7" x14ac:dyDescent="0.25">
      <c r="A398" s="2">
        <v>396</v>
      </c>
      <c r="B398" s="2">
        <f t="shared" si="30"/>
        <v>1.5714285714285714</v>
      </c>
      <c r="C398" s="9">
        <v>0.88139999999999996</v>
      </c>
      <c r="D398" s="2">
        <f t="shared" si="31"/>
        <v>5.5522981085055483E-2</v>
      </c>
      <c r="E398" s="2">
        <f t="shared" si="32"/>
        <v>2.8092272450489641</v>
      </c>
      <c r="F398" s="2">
        <f t="shared" si="33"/>
        <v>546.62806554177587</v>
      </c>
      <c r="G398" s="2">
        <f t="shared" si="34"/>
        <v>1.7073560992183309E-2</v>
      </c>
    </row>
    <row r="399" spans="1:7" x14ac:dyDescent="0.25">
      <c r="A399" s="2">
        <v>397</v>
      </c>
      <c r="B399" s="2">
        <f t="shared" si="30"/>
        <v>1.5753968253968254</v>
      </c>
      <c r="C399" s="9">
        <v>-0.1217</v>
      </c>
      <c r="D399" s="2">
        <f t="shared" si="31"/>
        <v>-7.6663793942038259E-3</v>
      </c>
      <c r="E399" s="2">
        <f t="shared" si="32"/>
        <v>2.8015608656547601</v>
      </c>
      <c r="F399" s="2">
        <f t="shared" si="33"/>
        <v>545.59959852711575</v>
      </c>
      <c r="G399" s="2">
        <f t="shared" si="34"/>
        <v>-1.8832471515944811E-3</v>
      </c>
    </row>
    <row r="400" spans="1:7" x14ac:dyDescent="0.25">
      <c r="A400" s="2">
        <v>398</v>
      </c>
      <c r="B400" s="2">
        <f t="shared" si="30"/>
        <v>1.5793650793650793</v>
      </c>
      <c r="C400" s="9">
        <v>0.27950000000000003</v>
      </c>
      <c r="D400" s="2">
        <f t="shared" si="31"/>
        <v>1.7606845034346504E-2</v>
      </c>
      <c r="E400" s="2">
        <f t="shared" si="32"/>
        <v>2.8191677106891064</v>
      </c>
      <c r="F400" s="2">
        <f t="shared" si="33"/>
        <v>548.71769410643651</v>
      </c>
      <c r="G400" s="2">
        <f t="shared" si="34"/>
        <v>5.6987201769706178E-3</v>
      </c>
    </row>
    <row r="401" spans="1:7" x14ac:dyDescent="0.25">
      <c r="A401" s="2">
        <v>399</v>
      </c>
      <c r="B401" s="2">
        <f t="shared" si="30"/>
        <v>1.5833333333333333</v>
      </c>
      <c r="C401" s="9">
        <v>0.30690000000000001</v>
      </c>
      <c r="D401" s="2">
        <f t="shared" si="31"/>
        <v>1.9332882794421975E-2</v>
      </c>
      <c r="E401" s="2">
        <f t="shared" si="32"/>
        <v>2.8385005934835283</v>
      </c>
      <c r="F401" s="2">
        <f t="shared" si="33"/>
        <v>552.1394396140571</v>
      </c>
      <c r="G401" s="2">
        <f t="shared" si="34"/>
        <v>6.216531504993259E-3</v>
      </c>
    </row>
    <row r="402" spans="1:7" x14ac:dyDescent="0.25">
      <c r="A402" s="2">
        <v>400</v>
      </c>
      <c r="B402" s="2">
        <f t="shared" si="30"/>
        <v>1.5873015873015872</v>
      </c>
      <c r="C402" s="9">
        <v>-3.6299999999999999E-2</v>
      </c>
      <c r="D402" s="2">
        <f t="shared" si="31"/>
        <v>-2.286685061705825E-3</v>
      </c>
      <c r="E402" s="2">
        <f t="shared" si="32"/>
        <v>2.8362139084218225</v>
      </c>
      <c r="F402" s="2">
        <f t="shared" si="33"/>
        <v>551.99074703657595</v>
      </c>
      <c r="G402" s="2">
        <f t="shared" si="34"/>
        <v>-2.6933885184508084E-4</v>
      </c>
    </row>
    <row r="403" spans="1:7" x14ac:dyDescent="0.25">
      <c r="A403" s="2">
        <v>401</v>
      </c>
      <c r="B403" s="2">
        <f t="shared" si="30"/>
        <v>1.5912698412698412</v>
      </c>
      <c r="C403" s="9">
        <v>1.4331</v>
      </c>
      <c r="D403" s="2">
        <f t="shared" si="31"/>
        <v>9.0276814378253925E-2</v>
      </c>
      <c r="E403" s="2">
        <f t="shared" si="32"/>
        <v>2.9264907228000765</v>
      </c>
      <c r="F403" s="2">
        <f t="shared" si="33"/>
        <v>567.38097660382209</v>
      </c>
      <c r="G403" s="2">
        <f t="shared" si="34"/>
        <v>2.7499710980142842E-2</v>
      </c>
    </row>
    <row r="404" spans="1:7" x14ac:dyDescent="0.25">
      <c r="A404" s="2">
        <v>402</v>
      </c>
      <c r="B404" s="2">
        <f t="shared" si="30"/>
        <v>1.5952380952380953</v>
      </c>
      <c r="C404" s="9">
        <v>-1.1531</v>
      </c>
      <c r="D404" s="2">
        <f t="shared" si="31"/>
        <v>-7.2638472304489998E-2</v>
      </c>
      <c r="E404" s="2">
        <f t="shared" si="32"/>
        <v>2.8538522504955863</v>
      </c>
      <c r="F404" s="2">
        <f t="shared" si="33"/>
        <v>555.38197456583316</v>
      </c>
      <c r="G404" s="2">
        <f t="shared" si="34"/>
        <v>-2.1374875024680332E-2</v>
      </c>
    </row>
    <row r="405" spans="1:7" x14ac:dyDescent="0.25">
      <c r="A405" s="2">
        <v>403</v>
      </c>
      <c r="B405" s="2">
        <f t="shared" si="30"/>
        <v>1.5992063492063493</v>
      </c>
      <c r="C405" s="9">
        <v>0.21179999999999999</v>
      </c>
      <c r="D405" s="2">
        <f t="shared" si="31"/>
        <v>1.3342145897225721E-2</v>
      </c>
      <c r="E405" s="2">
        <f t="shared" si="32"/>
        <v>2.8671943963928119</v>
      </c>
      <c r="F405" s="2">
        <f t="shared" si="33"/>
        <v>557.84181130955676</v>
      </c>
      <c r="G405" s="2">
        <f t="shared" si="34"/>
        <v>4.4193104358343826E-3</v>
      </c>
    </row>
    <row r="406" spans="1:7" x14ac:dyDescent="0.25">
      <c r="A406" s="2">
        <v>404</v>
      </c>
      <c r="B406" s="2">
        <f t="shared" si="30"/>
        <v>1.6031746031746033</v>
      </c>
      <c r="C406" s="9">
        <v>1.01E-2</v>
      </c>
      <c r="D406" s="2">
        <f t="shared" si="31"/>
        <v>6.3624019623219916E-4</v>
      </c>
      <c r="E406" s="2">
        <f t="shared" si="32"/>
        <v>2.8678306365890442</v>
      </c>
      <c r="F406" s="2">
        <f t="shared" si="33"/>
        <v>558.18082478413021</v>
      </c>
      <c r="G406" s="2">
        <f t="shared" si="34"/>
        <v>6.0753872553632635E-4</v>
      </c>
    </row>
    <row r="407" spans="1:7" x14ac:dyDescent="0.25">
      <c r="A407" s="2">
        <v>405</v>
      </c>
      <c r="B407" s="2">
        <f t="shared" si="30"/>
        <v>1.6071428571428572</v>
      </c>
      <c r="C407" s="9">
        <v>-0.41660000000000003</v>
      </c>
      <c r="D407" s="2">
        <f t="shared" si="31"/>
        <v>-2.6243333242607348E-2</v>
      </c>
      <c r="E407" s="2">
        <f t="shared" si="32"/>
        <v>2.8415873033464369</v>
      </c>
      <c r="F407" s="2">
        <f t="shared" si="33"/>
        <v>554.0343205792102</v>
      </c>
      <c r="G407" s="2">
        <f t="shared" si="34"/>
        <v>-7.4563333061155373E-3</v>
      </c>
    </row>
    <row r="408" spans="1:7" x14ac:dyDescent="0.25">
      <c r="A408" s="2">
        <v>406</v>
      </c>
      <c r="B408" s="2">
        <f t="shared" si="30"/>
        <v>1.6111111111111112</v>
      </c>
      <c r="C408" s="9">
        <v>0.46729999999999999</v>
      </c>
      <c r="D408" s="2">
        <f t="shared" si="31"/>
        <v>2.9437133039535317E-2</v>
      </c>
      <c r="E408" s="2">
        <f t="shared" si="32"/>
        <v>2.871024436385972</v>
      </c>
      <c r="F408" s="2">
        <f t="shared" si="33"/>
        <v>559.18168705422818</v>
      </c>
      <c r="G408" s="2">
        <f t="shared" si="34"/>
        <v>9.2478065785272599E-3</v>
      </c>
    </row>
    <row r="409" spans="1:7" x14ac:dyDescent="0.25">
      <c r="A409" s="2">
        <v>407</v>
      </c>
      <c r="B409" s="2">
        <f t="shared" si="30"/>
        <v>1.6150793650793651</v>
      </c>
      <c r="C409" s="9">
        <v>0.75890000000000002</v>
      </c>
      <c r="D409" s="2">
        <f t="shared" si="31"/>
        <v>4.7806206427783764E-2</v>
      </c>
      <c r="E409" s="2">
        <f t="shared" si="32"/>
        <v>2.9188306428137558</v>
      </c>
      <c r="F409" s="2">
        <f t="shared" si="33"/>
        <v>567.4955855200169</v>
      </c>
      <c r="G409" s="2">
        <f t="shared" si="34"/>
        <v>1.4758528595001794E-2</v>
      </c>
    </row>
    <row r="410" spans="1:7" x14ac:dyDescent="0.25">
      <c r="A410" s="2">
        <v>408</v>
      </c>
      <c r="B410" s="2">
        <f t="shared" si="30"/>
        <v>1.6190476190476191</v>
      </c>
      <c r="C410" s="9">
        <v>-1.0875999999999999</v>
      </c>
      <c r="D410" s="2">
        <f t="shared" si="31"/>
        <v>-6.8512360140805917E-2</v>
      </c>
      <c r="E410" s="2">
        <f t="shared" si="32"/>
        <v>2.8503182826729501</v>
      </c>
      <c r="F410" s="2">
        <f t="shared" si="33"/>
        <v>556.18219483822622</v>
      </c>
      <c r="G410" s="2">
        <f t="shared" si="34"/>
        <v>-2.0137041375575107E-2</v>
      </c>
    </row>
    <row r="411" spans="1:7" x14ac:dyDescent="0.25">
      <c r="A411" s="2">
        <v>409</v>
      </c>
      <c r="B411" s="2">
        <f t="shared" si="30"/>
        <v>1.623015873015873</v>
      </c>
      <c r="C411" s="9">
        <v>0.50460000000000005</v>
      </c>
      <c r="D411" s="2">
        <f t="shared" si="31"/>
        <v>3.1786812180076014E-2</v>
      </c>
      <c r="E411" s="2">
        <f t="shared" si="32"/>
        <v>2.882105094853026</v>
      </c>
      <c r="F411" s="2">
        <f t="shared" si="33"/>
        <v>561.74535343984201</v>
      </c>
      <c r="G411" s="2">
        <f t="shared" si="34"/>
        <v>9.9527103206894698E-3</v>
      </c>
    </row>
    <row r="412" spans="1:7" x14ac:dyDescent="0.25">
      <c r="A412" s="2">
        <v>410</v>
      </c>
      <c r="B412" s="2">
        <f t="shared" si="30"/>
        <v>1.626984126984127</v>
      </c>
      <c r="C412" s="9">
        <v>1.7952999999999999</v>
      </c>
      <c r="D412" s="2">
        <f t="shared" si="31"/>
        <v>0.11309326973224428</v>
      </c>
      <c r="E412" s="2">
        <f t="shared" si="32"/>
        <v>2.9951983645852702</v>
      </c>
      <c r="F412" s="2">
        <f t="shared" si="33"/>
        <v>581.37342999494547</v>
      </c>
      <c r="G412" s="2">
        <f t="shared" si="34"/>
        <v>3.4344647586339948E-2</v>
      </c>
    </row>
    <row r="413" spans="1:7" x14ac:dyDescent="0.25">
      <c r="A413" s="2">
        <v>411</v>
      </c>
      <c r="B413" s="2">
        <f t="shared" si="30"/>
        <v>1.6309523809523809</v>
      </c>
      <c r="C413" s="9">
        <v>-1.1863999999999999</v>
      </c>
      <c r="D413" s="2">
        <f t="shared" si="31"/>
        <v>-7.473617512969119E-2</v>
      </c>
      <c r="E413" s="2">
        <f t="shared" si="32"/>
        <v>2.9204621894555789</v>
      </c>
      <c r="F413" s="2">
        <f t="shared" si="33"/>
        <v>568.7205002144467</v>
      </c>
      <c r="G413" s="2">
        <f t="shared" si="34"/>
        <v>-2.2004185872240692E-2</v>
      </c>
    </row>
    <row r="414" spans="1:7" x14ac:dyDescent="0.25">
      <c r="A414" s="2">
        <v>412</v>
      </c>
      <c r="B414" s="2">
        <f t="shared" si="30"/>
        <v>1.6349206349206349</v>
      </c>
      <c r="C414" s="9">
        <v>-0.87170000000000003</v>
      </c>
      <c r="D414" s="2">
        <f t="shared" si="31"/>
        <v>-5.4911938520357237E-2</v>
      </c>
      <c r="E414" s="2">
        <f t="shared" si="32"/>
        <v>2.8655502509352218</v>
      </c>
      <c r="F414" s="2">
        <f t="shared" si="33"/>
        <v>559.66152775609407</v>
      </c>
      <c r="G414" s="2">
        <f t="shared" si="34"/>
        <v>-1.6056914889440506E-2</v>
      </c>
    </row>
    <row r="415" spans="1:7" x14ac:dyDescent="0.25">
      <c r="A415" s="2">
        <v>413</v>
      </c>
      <c r="B415" s="2">
        <f t="shared" si="30"/>
        <v>1.6388888888888888</v>
      </c>
      <c r="C415" s="9">
        <v>-0.45789999999999997</v>
      </c>
      <c r="D415" s="2">
        <f t="shared" si="31"/>
        <v>-2.8844988698487523E-2</v>
      </c>
      <c r="E415" s="2">
        <f t="shared" si="32"/>
        <v>2.8367052622367344</v>
      </c>
      <c r="F415" s="2">
        <f t="shared" si="33"/>
        <v>555.07062412855964</v>
      </c>
      <c r="G415" s="2">
        <f t="shared" si="34"/>
        <v>-8.2368299428795914E-3</v>
      </c>
    </row>
    <row r="416" spans="1:7" x14ac:dyDescent="0.25">
      <c r="A416" s="2">
        <v>414</v>
      </c>
      <c r="B416" s="2">
        <f t="shared" si="30"/>
        <v>1.6428571428571428</v>
      </c>
      <c r="C416" s="9">
        <v>-0.26300000000000001</v>
      </c>
      <c r="D416" s="2">
        <f t="shared" si="31"/>
        <v>-1.6567442733571129E-2</v>
      </c>
      <c r="E416" s="2">
        <f t="shared" si="32"/>
        <v>2.8201378195031634</v>
      </c>
      <c r="F416" s="2">
        <f t="shared" si="33"/>
        <v>552.54881928183613</v>
      </c>
      <c r="G416" s="2">
        <f t="shared" si="34"/>
        <v>-4.553566153404672E-3</v>
      </c>
    </row>
    <row r="417" spans="1:7" x14ac:dyDescent="0.25">
      <c r="A417" s="2">
        <v>415</v>
      </c>
      <c r="B417" s="2">
        <f t="shared" si="30"/>
        <v>1.6468253968253967</v>
      </c>
      <c r="C417" s="9">
        <v>0.67889999999999995</v>
      </c>
      <c r="D417" s="2">
        <f t="shared" si="31"/>
        <v>4.2766680120994063E-2</v>
      </c>
      <c r="E417" s="2">
        <f t="shared" si="32"/>
        <v>2.8629044996241575</v>
      </c>
      <c r="F417" s="2">
        <f t="shared" si="33"/>
        <v>559.91694536539865</v>
      </c>
      <c r="G417" s="2">
        <f t="shared" si="34"/>
        <v>1.3246670702964885E-2</v>
      </c>
    </row>
    <row r="418" spans="1:7" x14ac:dyDescent="0.25">
      <c r="A418" s="2">
        <v>416</v>
      </c>
      <c r="B418" s="2">
        <f t="shared" si="30"/>
        <v>1.6507936507936507</v>
      </c>
      <c r="C418" s="9">
        <v>-1.8270999999999999</v>
      </c>
      <c r="D418" s="2">
        <f t="shared" si="31"/>
        <v>-0.11509648143919318</v>
      </c>
      <c r="E418" s="2">
        <f t="shared" si="32"/>
        <v>2.7478080181849642</v>
      </c>
      <c r="F418" s="2">
        <f t="shared" si="33"/>
        <v>541.13900306499511</v>
      </c>
      <c r="G418" s="2">
        <f t="shared" si="34"/>
        <v>-3.4112277765091285E-2</v>
      </c>
    </row>
    <row r="419" spans="1:7" x14ac:dyDescent="0.25">
      <c r="A419" s="2">
        <v>417</v>
      </c>
      <c r="B419" s="2">
        <f t="shared" si="30"/>
        <v>1.6547619047619047</v>
      </c>
      <c r="C419" s="9">
        <v>0.95330000000000004</v>
      </c>
      <c r="D419" s="2">
        <f t="shared" si="31"/>
        <v>6.0052255353282728E-2</v>
      </c>
      <c r="E419" s="2">
        <f t="shared" si="32"/>
        <v>2.807860273538247</v>
      </c>
      <c r="F419" s="2">
        <f t="shared" si="33"/>
        <v>551.20595667999748</v>
      </c>
      <c r="G419" s="2">
        <f t="shared" si="34"/>
        <v>1.8432343272651485E-2</v>
      </c>
    </row>
    <row r="420" spans="1:7" x14ac:dyDescent="0.25">
      <c r="A420" s="2">
        <v>418</v>
      </c>
      <c r="B420" s="2">
        <f t="shared" si="30"/>
        <v>1.6587301587301588</v>
      </c>
      <c r="C420" s="9">
        <v>1.4605999999999999</v>
      </c>
      <c r="D420" s="2">
        <f t="shared" si="31"/>
        <v>9.2009151546212878E-2</v>
      </c>
      <c r="E420" s="2">
        <f t="shared" si="32"/>
        <v>2.8998694250844599</v>
      </c>
      <c r="F420" s="2">
        <f t="shared" si="33"/>
        <v>566.86883110202939</v>
      </c>
      <c r="G420" s="2">
        <f t="shared" si="34"/>
        <v>2.8019412130530528E-2</v>
      </c>
    </row>
    <row r="421" spans="1:7" x14ac:dyDescent="0.25">
      <c r="A421" s="2">
        <v>419</v>
      </c>
      <c r="B421" s="2">
        <f t="shared" si="30"/>
        <v>1.6626984126984128</v>
      </c>
      <c r="C421" s="9">
        <v>-3.5900000000000001E-2</v>
      </c>
      <c r="D421" s="2">
        <f t="shared" si="31"/>
        <v>-2.2614874301718764E-3</v>
      </c>
      <c r="E421" s="2">
        <f t="shared" si="32"/>
        <v>2.8976079376542878</v>
      </c>
      <c r="F421" s="2">
        <f t="shared" si="33"/>
        <v>566.72045584914554</v>
      </c>
      <c r="G421" s="2">
        <f t="shared" si="34"/>
        <v>-2.6177956238489621E-4</v>
      </c>
    </row>
    <row r="422" spans="1:7" x14ac:dyDescent="0.25">
      <c r="A422" s="2">
        <v>420</v>
      </c>
      <c r="B422" s="2">
        <f t="shared" si="30"/>
        <v>1.6666666666666667</v>
      </c>
      <c r="C422" s="9">
        <v>-0.20050000000000001</v>
      </c>
      <c r="D422" s="2">
        <f t="shared" si="31"/>
        <v>-1.2630312806391679E-2</v>
      </c>
      <c r="E422" s="2">
        <f t="shared" si="32"/>
        <v>2.8849776248478962</v>
      </c>
      <c r="F422" s="2">
        <f t="shared" si="33"/>
        <v>564.81245149429071</v>
      </c>
      <c r="G422" s="2">
        <f t="shared" si="34"/>
        <v>-3.3724271752508367E-3</v>
      </c>
    </row>
    <row r="423" spans="1:7" x14ac:dyDescent="0.25">
      <c r="A423" s="2">
        <v>421</v>
      </c>
      <c r="B423" s="2">
        <f t="shared" si="30"/>
        <v>1.6706349206349207</v>
      </c>
      <c r="C423" s="9">
        <v>-0.90890000000000004</v>
      </c>
      <c r="D423" s="2">
        <f t="shared" si="31"/>
        <v>-5.7255318253014442E-2</v>
      </c>
      <c r="E423" s="2">
        <f t="shared" si="32"/>
        <v>2.8277223065948816</v>
      </c>
      <c r="F423" s="2">
        <f t="shared" si="33"/>
        <v>555.42512025531812</v>
      </c>
      <c r="G423" s="2">
        <f t="shared" si="34"/>
        <v>-1.6759928809237667E-2</v>
      </c>
    </row>
    <row r="424" spans="1:7" x14ac:dyDescent="0.25">
      <c r="A424" s="2">
        <v>422</v>
      </c>
      <c r="B424" s="2">
        <f t="shared" si="30"/>
        <v>1.6746031746031746</v>
      </c>
      <c r="C424" s="9">
        <v>-0.35170000000000001</v>
      </c>
      <c r="D424" s="2">
        <f t="shared" si="31"/>
        <v>-2.2155017526224206E-2</v>
      </c>
      <c r="E424" s="2">
        <f t="shared" si="32"/>
        <v>2.8055672890686574</v>
      </c>
      <c r="F424" s="2">
        <f t="shared" si="33"/>
        <v>551.97566733045824</v>
      </c>
      <c r="G424" s="2">
        <f t="shared" si="34"/>
        <v>-6.2298385912005951E-3</v>
      </c>
    </row>
    <row r="425" spans="1:7" x14ac:dyDescent="0.25">
      <c r="A425" s="2">
        <v>423</v>
      </c>
      <c r="B425" s="2">
        <f t="shared" si="30"/>
        <v>1.6785714285714286</v>
      </c>
      <c r="C425" s="9">
        <v>1.5235000000000001</v>
      </c>
      <c r="D425" s="2">
        <f t="shared" si="31"/>
        <v>9.5971479104926288E-2</v>
      </c>
      <c r="E425" s="2">
        <f t="shared" si="32"/>
        <v>2.9015387681735838</v>
      </c>
      <c r="F425" s="2">
        <f t="shared" si="33"/>
        <v>568.33559174163793</v>
      </c>
      <c r="G425" s="2">
        <f t="shared" si="34"/>
        <v>2.9208110398144551E-2</v>
      </c>
    </row>
    <row r="426" spans="1:7" x14ac:dyDescent="0.25">
      <c r="A426" s="2">
        <v>424</v>
      </c>
      <c r="B426" s="2">
        <f t="shared" si="30"/>
        <v>1.6825396825396826</v>
      </c>
      <c r="C426" s="9">
        <v>-0.73950000000000005</v>
      </c>
      <c r="D426" s="2">
        <f t="shared" si="31"/>
        <v>-4.6584121298387259E-2</v>
      </c>
      <c r="E426" s="2">
        <f t="shared" si="32"/>
        <v>2.8549546468751967</v>
      </c>
      <c r="F426" s="2">
        <f t="shared" si="33"/>
        <v>560.68177862716038</v>
      </c>
      <c r="G426" s="2">
        <f t="shared" si="34"/>
        <v>-1.3558569722849511E-2</v>
      </c>
    </row>
    <row r="427" spans="1:7" x14ac:dyDescent="0.25">
      <c r="A427" s="2">
        <v>425</v>
      </c>
      <c r="B427" s="2">
        <f t="shared" si="30"/>
        <v>1.6865079365079365</v>
      </c>
      <c r="C427" s="9">
        <v>-0.72389999999999999</v>
      </c>
      <c r="D427" s="2">
        <f t="shared" si="31"/>
        <v>-4.5601413668563268E-2</v>
      </c>
      <c r="E427" s="2">
        <f t="shared" si="32"/>
        <v>2.8093532332066333</v>
      </c>
      <c r="F427" s="2">
        <f t="shared" si="33"/>
        <v>553.29413378943457</v>
      </c>
      <c r="G427" s="2">
        <f t="shared" si="34"/>
        <v>-1.3263757433902314E-2</v>
      </c>
    </row>
    <row r="428" spans="1:7" x14ac:dyDescent="0.25">
      <c r="A428" s="2">
        <v>426</v>
      </c>
      <c r="B428" s="2">
        <f t="shared" si="30"/>
        <v>1.6904761904761905</v>
      </c>
      <c r="C428" s="9">
        <v>-0.71930000000000005</v>
      </c>
      <c r="D428" s="2">
        <f t="shared" si="31"/>
        <v>-4.5311640905922865E-2</v>
      </c>
      <c r="E428" s="2">
        <f t="shared" si="32"/>
        <v>2.7640415923007104</v>
      </c>
      <c r="F428" s="2">
        <f t="shared" si="33"/>
        <v>546.05129707504022</v>
      </c>
      <c r="G428" s="2">
        <f t="shared" si="34"/>
        <v>-1.3176825605110193E-2</v>
      </c>
    </row>
    <row r="429" spans="1:7" x14ac:dyDescent="0.25">
      <c r="A429" s="2">
        <v>427</v>
      </c>
      <c r="B429" s="2">
        <f t="shared" si="30"/>
        <v>1.6944444444444444</v>
      </c>
      <c r="C429" s="9">
        <v>0.34350000000000003</v>
      </c>
      <c r="D429" s="2">
        <f t="shared" si="31"/>
        <v>2.1638466079778262E-2</v>
      </c>
      <c r="E429" s="2">
        <f t="shared" si="32"/>
        <v>2.7856800583804886</v>
      </c>
      <c r="F429" s="2">
        <f t="shared" si="33"/>
        <v>549.8365919350648</v>
      </c>
      <c r="G429" s="2">
        <f t="shared" si="34"/>
        <v>6.9082064906001456E-3</v>
      </c>
    </row>
    <row r="430" spans="1:7" x14ac:dyDescent="0.25">
      <c r="A430" s="2">
        <v>428</v>
      </c>
      <c r="B430" s="2">
        <f t="shared" si="30"/>
        <v>1.6984126984126984</v>
      </c>
      <c r="C430" s="9">
        <v>1.3664000000000001</v>
      </c>
      <c r="D430" s="2">
        <f t="shared" si="31"/>
        <v>8.6075109319968021E-2</v>
      </c>
      <c r="E430" s="2">
        <f t="shared" si="32"/>
        <v>2.8717551677004565</v>
      </c>
      <c r="F430" s="2">
        <f t="shared" si="33"/>
        <v>564.45481041264043</v>
      </c>
      <c r="G430" s="2">
        <f t="shared" si="34"/>
        <v>2.623919946265707E-2</v>
      </c>
    </row>
    <row r="431" spans="1:7" x14ac:dyDescent="0.25">
      <c r="A431" s="2">
        <v>429</v>
      </c>
      <c r="B431" s="2">
        <f t="shared" si="30"/>
        <v>1.7023809523809523</v>
      </c>
      <c r="C431" s="9">
        <v>-9.1300000000000006E-2</v>
      </c>
      <c r="D431" s="2">
        <f t="shared" si="31"/>
        <v>-5.7513593976237414E-3</v>
      </c>
      <c r="E431" s="2">
        <f t="shared" si="32"/>
        <v>2.8660038083028327</v>
      </c>
      <c r="F431" s="2">
        <f t="shared" si="33"/>
        <v>563.71656836270643</v>
      </c>
      <c r="G431" s="2">
        <f t="shared" si="34"/>
        <v>-1.3087411526204558E-3</v>
      </c>
    </row>
    <row r="432" spans="1:7" x14ac:dyDescent="0.25">
      <c r="A432" s="2">
        <v>430</v>
      </c>
      <c r="B432" s="2">
        <f t="shared" si="30"/>
        <v>1.7063492063492063</v>
      </c>
      <c r="C432" s="9">
        <v>-0.1007</v>
      </c>
      <c r="D432" s="2">
        <f t="shared" si="31"/>
        <v>-6.3435037386715305E-3</v>
      </c>
      <c r="E432" s="2">
        <f t="shared" si="32"/>
        <v>2.8596603045641613</v>
      </c>
      <c r="F432" s="2">
        <f t="shared" si="33"/>
        <v>562.87929123051219</v>
      </c>
      <c r="G432" s="2">
        <f t="shared" si="34"/>
        <v>-1.4863844549347924E-3</v>
      </c>
    </row>
    <row r="433" spans="1:7" x14ac:dyDescent="0.25">
      <c r="A433" s="2">
        <v>431</v>
      </c>
      <c r="B433" s="2">
        <f t="shared" si="30"/>
        <v>1.7103174603174602</v>
      </c>
      <c r="C433" s="9">
        <v>0.12709999999999999</v>
      </c>
      <c r="D433" s="2">
        <f t="shared" si="31"/>
        <v>8.0065474199121304E-3</v>
      </c>
      <c r="E433" s="2">
        <f t="shared" si="32"/>
        <v>2.8676668519840733</v>
      </c>
      <c r="F433" s="2">
        <f t="shared" si="33"/>
        <v>564.46807823980828</v>
      </c>
      <c r="G433" s="2">
        <f t="shared" si="34"/>
        <v>2.8186308926403058E-3</v>
      </c>
    </row>
    <row r="434" spans="1:7" x14ac:dyDescent="0.25">
      <c r="A434" s="2">
        <v>432</v>
      </c>
      <c r="B434" s="2">
        <f t="shared" si="30"/>
        <v>1.7142857142857142</v>
      </c>
      <c r="C434" s="9">
        <v>1.2807999999999999</v>
      </c>
      <c r="D434" s="2">
        <f t="shared" si="31"/>
        <v>8.0682816171703045E-2</v>
      </c>
      <c r="E434" s="2">
        <f t="shared" si="32"/>
        <v>2.9483496681557764</v>
      </c>
      <c r="F434" s="2">
        <f t="shared" si="33"/>
        <v>578.53864401551243</v>
      </c>
      <c r="G434" s="2">
        <f t="shared" si="34"/>
        <v>2.4621511518177579E-2</v>
      </c>
    </row>
    <row r="435" spans="1:7" x14ac:dyDescent="0.25">
      <c r="A435" s="2">
        <v>433</v>
      </c>
      <c r="B435" s="2">
        <f t="shared" si="30"/>
        <v>1.7182539682539681</v>
      </c>
      <c r="C435" s="9">
        <v>1.8837999999999999</v>
      </c>
      <c r="D435" s="2">
        <f t="shared" si="31"/>
        <v>0.11866824570913038</v>
      </c>
      <c r="E435" s="2">
        <f t="shared" si="32"/>
        <v>3.0670179138649067</v>
      </c>
      <c r="F435" s="2">
        <f t="shared" si="33"/>
        <v>599.75574769257707</v>
      </c>
      <c r="G435" s="2">
        <f t="shared" si="34"/>
        <v>3.6017140379405781E-2</v>
      </c>
    </row>
    <row r="436" spans="1:7" x14ac:dyDescent="0.25">
      <c r="A436" s="2">
        <v>434</v>
      </c>
      <c r="B436" s="2">
        <f t="shared" si="30"/>
        <v>1.7222222222222223</v>
      </c>
      <c r="C436" s="9">
        <v>-0.20380000000000001</v>
      </c>
      <c r="D436" s="2">
        <f t="shared" si="31"/>
        <v>-1.2838193266546753E-2</v>
      </c>
      <c r="E436" s="2">
        <f t="shared" si="32"/>
        <v>3.0541797205983601</v>
      </c>
      <c r="F436" s="2">
        <f t="shared" si="33"/>
        <v>597.69924570972375</v>
      </c>
      <c r="G436" s="2">
        <f t="shared" si="34"/>
        <v>-3.4347913132973589E-3</v>
      </c>
    </row>
    <row r="437" spans="1:7" x14ac:dyDescent="0.25">
      <c r="A437" s="2">
        <v>435</v>
      </c>
      <c r="B437" s="2">
        <f t="shared" si="30"/>
        <v>1.7261904761904763</v>
      </c>
      <c r="C437" s="9">
        <v>0.49280000000000002</v>
      </c>
      <c r="D437" s="2">
        <f t="shared" si="31"/>
        <v>3.1043482049824534E-2</v>
      </c>
      <c r="E437" s="2">
        <f t="shared" si="32"/>
        <v>3.0852232026481845</v>
      </c>
      <c r="F437" s="2">
        <f t="shared" si="33"/>
        <v>603.5430700640843</v>
      </c>
      <c r="G437" s="2">
        <f t="shared" si="34"/>
        <v>9.7297112816140258E-3</v>
      </c>
    </row>
    <row r="438" spans="1:7" x14ac:dyDescent="0.25">
      <c r="A438" s="2">
        <v>436</v>
      </c>
      <c r="B438" s="2">
        <f t="shared" si="30"/>
        <v>1.7301587301587302</v>
      </c>
      <c r="C438" s="9">
        <v>0.73450000000000004</v>
      </c>
      <c r="D438" s="2">
        <f t="shared" si="31"/>
        <v>4.6269150904212908E-2</v>
      </c>
      <c r="E438" s="2">
        <f t="shared" si="32"/>
        <v>3.1314923535523973</v>
      </c>
      <c r="F438" s="2">
        <f t="shared" si="33"/>
        <v>612.23415592722279</v>
      </c>
      <c r="G438" s="2">
        <f t="shared" si="34"/>
        <v>1.4297411937930538E-2</v>
      </c>
    </row>
    <row r="439" spans="1:7" x14ac:dyDescent="0.25">
      <c r="A439" s="2">
        <v>437</v>
      </c>
      <c r="B439" s="2">
        <f t="shared" si="30"/>
        <v>1.7341269841269842</v>
      </c>
      <c r="C439" s="9">
        <v>4.0000000000000001E-3</v>
      </c>
      <c r="D439" s="2">
        <f t="shared" si="31"/>
        <v>2.5197631533948483E-4</v>
      </c>
      <c r="E439" s="2">
        <f t="shared" si="32"/>
        <v>3.131744329867737</v>
      </c>
      <c r="F439" s="2">
        <f t="shared" si="33"/>
        <v>612.53560823451608</v>
      </c>
      <c r="G439" s="2">
        <f t="shared" si="34"/>
        <v>4.9225956126851213E-4</v>
      </c>
    </row>
    <row r="440" spans="1:7" x14ac:dyDescent="0.25">
      <c r="A440" s="2">
        <v>438</v>
      </c>
      <c r="B440" s="2">
        <f t="shared" si="30"/>
        <v>1.7380952380952381</v>
      </c>
      <c r="C440" s="9">
        <v>0.19339999999999999</v>
      </c>
      <c r="D440" s="2">
        <f t="shared" si="31"/>
        <v>1.2183054846664092E-2</v>
      </c>
      <c r="E440" s="2">
        <f t="shared" si="32"/>
        <v>3.1439273847144009</v>
      </c>
      <c r="F440" s="2">
        <f t="shared" si="33"/>
        <v>615.03468201870351</v>
      </c>
      <c r="G440" s="2">
        <f t="shared" si="34"/>
        <v>4.0715831206658941E-3</v>
      </c>
    </row>
    <row r="441" spans="1:7" x14ac:dyDescent="0.25">
      <c r="A441" s="2">
        <v>439</v>
      </c>
      <c r="B441" s="2">
        <f t="shared" si="30"/>
        <v>1.7420634920634921</v>
      </c>
      <c r="C441" s="9">
        <v>-1.1213</v>
      </c>
      <c r="D441" s="2">
        <f t="shared" si="31"/>
        <v>-7.0635260597541077E-2</v>
      </c>
      <c r="E441" s="2">
        <f t="shared" si="32"/>
        <v>3.0732921241168598</v>
      </c>
      <c r="F441" s="2">
        <f t="shared" si="33"/>
        <v>602.38980250521831</v>
      </c>
      <c r="G441" s="2">
        <f t="shared" si="34"/>
        <v>-2.0773911512595656E-2</v>
      </c>
    </row>
    <row r="442" spans="1:7" x14ac:dyDescent="0.25">
      <c r="A442" s="2">
        <v>440</v>
      </c>
      <c r="B442" s="2">
        <f t="shared" si="30"/>
        <v>1.746031746031746</v>
      </c>
      <c r="C442" s="9">
        <v>0.13250000000000001</v>
      </c>
      <c r="D442" s="2">
        <f t="shared" si="31"/>
        <v>8.3467154456204357E-3</v>
      </c>
      <c r="E442" s="2">
        <f t="shared" si="32"/>
        <v>3.0816388395624803</v>
      </c>
      <c r="F442" s="2">
        <f t="shared" si="33"/>
        <v>604.15176294685978</v>
      </c>
      <c r="G442" s="2">
        <f t="shared" si="34"/>
        <v>2.9206813003527974E-3</v>
      </c>
    </row>
    <row r="443" spans="1:7" x14ac:dyDescent="0.25">
      <c r="A443" s="2">
        <v>441</v>
      </c>
      <c r="B443" s="2">
        <f t="shared" si="30"/>
        <v>1.75</v>
      </c>
      <c r="C443" s="9">
        <v>-0.4652</v>
      </c>
      <c r="D443" s="2">
        <f t="shared" si="31"/>
        <v>-2.9304845473982086E-2</v>
      </c>
      <c r="E443" s="2">
        <f t="shared" si="32"/>
        <v>3.0523339940884981</v>
      </c>
      <c r="F443" s="2">
        <f t="shared" si="33"/>
        <v>599.11324832345997</v>
      </c>
      <c r="G443" s="2">
        <f t="shared" si="34"/>
        <v>-8.3747869755279591E-3</v>
      </c>
    </row>
    <row r="444" spans="1:7" x14ac:dyDescent="0.25">
      <c r="A444" s="2">
        <v>442</v>
      </c>
      <c r="B444" s="2">
        <f t="shared" si="30"/>
        <v>1.753968253968254</v>
      </c>
      <c r="C444" s="9">
        <v>5.1999999999999998E-2</v>
      </c>
      <c r="D444" s="2">
        <f t="shared" si="31"/>
        <v>3.2756920994133029E-3</v>
      </c>
      <c r="E444" s="2">
        <f t="shared" si="32"/>
        <v>3.0556096861879114</v>
      </c>
      <c r="F444" s="2">
        <f t="shared" si="33"/>
        <v>599.95221888386038</v>
      </c>
      <c r="G444" s="2">
        <f t="shared" si="34"/>
        <v>1.3993742964906577E-3</v>
      </c>
    </row>
    <row r="445" spans="1:7" x14ac:dyDescent="0.25">
      <c r="A445" s="2">
        <v>443</v>
      </c>
      <c r="B445" s="2">
        <f t="shared" si="30"/>
        <v>1.7579365079365079</v>
      </c>
      <c r="C445" s="9">
        <v>0.39850000000000002</v>
      </c>
      <c r="D445" s="2">
        <f t="shared" si="31"/>
        <v>2.5103140415696178E-2</v>
      </c>
      <c r="E445" s="2">
        <f t="shared" si="32"/>
        <v>3.0807128266036075</v>
      </c>
      <c r="F445" s="2">
        <f t="shared" si="33"/>
        <v>604.73940254624131</v>
      </c>
      <c r="G445" s="2">
        <f t="shared" si="34"/>
        <v>7.947608791375519E-3</v>
      </c>
    </row>
    <row r="446" spans="1:7" x14ac:dyDescent="0.25">
      <c r="A446" s="2">
        <v>444</v>
      </c>
      <c r="B446" s="2">
        <f t="shared" si="30"/>
        <v>1.7619047619047619</v>
      </c>
      <c r="C446" s="9">
        <v>-0.98740000000000006</v>
      </c>
      <c r="D446" s="2">
        <f t="shared" si="31"/>
        <v>-6.2200353441551837E-2</v>
      </c>
      <c r="E446" s="2">
        <f t="shared" si="32"/>
        <v>3.0185124731620556</v>
      </c>
      <c r="F446" s="2">
        <f t="shared" si="33"/>
        <v>593.80690234011035</v>
      </c>
      <c r="G446" s="2">
        <f t="shared" si="34"/>
        <v>-1.8243439365798884E-2</v>
      </c>
    </row>
    <row r="447" spans="1:7" x14ac:dyDescent="0.25">
      <c r="A447" s="2">
        <v>445</v>
      </c>
      <c r="B447" s="2">
        <f t="shared" si="30"/>
        <v>1.7658730158730158</v>
      </c>
      <c r="C447" s="9">
        <v>-0.84709999999999996</v>
      </c>
      <c r="D447" s="2">
        <f t="shared" si="31"/>
        <v>-5.3362284181019397E-2</v>
      </c>
      <c r="E447" s="2">
        <f t="shared" si="32"/>
        <v>2.9651501889810361</v>
      </c>
      <c r="F447" s="2">
        <f t="shared" si="33"/>
        <v>584.62006090039642</v>
      </c>
      <c r="G447" s="2">
        <f t="shared" si="34"/>
        <v>-1.5592018587639152E-2</v>
      </c>
    </row>
    <row r="448" spans="1:7" x14ac:dyDescent="0.25">
      <c r="A448" s="2">
        <v>446</v>
      </c>
      <c r="B448" s="2">
        <f t="shared" si="30"/>
        <v>1.7698412698412698</v>
      </c>
      <c r="C448" s="9">
        <v>-1.109</v>
      </c>
      <c r="D448" s="2">
        <f t="shared" si="31"/>
        <v>-6.9860433427872168E-2</v>
      </c>
      <c r="E448" s="2">
        <f t="shared" si="32"/>
        <v>2.895289755553164</v>
      </c>
      <c r="F448" s="2">
        <f t="shared" si="33"/>
        <v>572.73360984442922</v>
      </c>
      <c r="G448" s="2">
        <f t="shared" si="34"/>
        <v>-2.0541463361694982E-2</v>
      </c>
    </row>
    <row r="449" spans="1:7" x14ac:dyDescent="0.25">
      <c r="A449" s="2">
        <v>447</v>
      </c>
      <c r="B449" s="2">
        <f t="shared" si="30"/>
        <v>1.7738095238095237</v>
      </c>
      <c r="C449" s="9">
        <v>0.15970000000000001</v>
      </c>
      <c r="D449" s="2">
        <f t="shared" si="31"/>
        <v>1.0060154389928933E-2</v>
      </c>
      <c r="E449" s="2">
        <f t="shared" si="32"/>
        <v>2.9053499099430931</v>
      </c>
      <c r="F449" s="2">
        <f t="shared" si="33"/>
        <v>574.70416762326226</v>
      </c>
      <c r="G449" s="2">
        <f t="shared" si="34"/>
        <v>3.4347129836453465E-3</v>
      </c>
    </row>
    <row r="450" spans="1:7" x14ac:dyDescent="0.25">
      <c r="A450" s="2">
        <v>448</v>
      </c>
      <c r="B450" s="2">
        <f t="shared" si="30"/>
        <v>1.7777777777777777</v>
      </c>
      <c r="C450" s="9">
        <v>-1.0003</v>
      </c>
      <c r="D450" s="2">
        <f t="shared" si="31"/>
        <v>-6.3012977058521671E-2</v>
      </c>
      <c r="E450" s="2">
        <f t="shared" si="32"/>
        <v>2.8423369328845713</v>
      </c>
      <c r="F450" s="2">
        <f t="shared" si="33"/>
        <v>564.17708959667573</v>
      </c>
      <c r="G450" s="2">
        <f t="shared" si="34"/>
        <v>-1.8487226450889835E-2</v>
      </c>
    </row>
    <row r="451" spans="1:7" x14ac:dyDescent="0.25">
      <c r="A451" s="2">
        <v>449</v>
      </c>
      <c r="B451" s="2">
        <f t="shared" ref="B451:B506" si="35">A451/252</f>
        <v>1.7817460317460319</v>
      </c>
      <c r="C451" s="9">
        <v>-0.25750000000000001</v>
      </c>
      <c r="D451" s="2">
        <f t="shared" si="31"/>
        <v>-1.6220975299979335E-2</v>
      </c>
      <c r="E451" s="2">
        <f t="shared" si="32"/>
        <v>2.8261159575845922</v>
      </c>
      <c r="F451" s="2">
        <f t="shared" si="33"/>
        <v>561.67228943806424</v>
      </c>
      <c r="G451" s="2">
        <f t="shared" si="34"/>
        <v>-4.449625923327134E-3</v>
      </c>
    </row>
    <row r="452" spans="1:7" x14ac:dyDescent="0.25">
      <c r="A452" s="2">
        <v>450</v>
      </c>
      <c r="B452" s="2">
        <f t="shared" si="35"/>
        <v>1.7857142857142858</v>
      </c>
      <c r="C452" s="9">
        <v>-1.5811999999999999</v>
      </c>
      <c r="D452" s="2">
        <f t="shared" ref="D452:D506" si="36">SQRT(1/252) * C452</f>
        <v>-9.9606237453698357E-2</v>
      </c>
      <c r="E452" s="2">
        <f t="shared" ref="E452:E506" si="37">E451+D452</f>
        <v>2.7265097201308937</v>
      </c>
      <c r="F452" s="2">
        <f t="shared" ref="F452:F506" si="38">F451*EXP(G452)</f>
        <v>545.36394477396914</v>
      </c>
      <c r="G452" s="2">
        <f t="shared" ref="G452:G506" si="39">(0.15 - 0.5* 0.09)*1/252 + 0.3 * D452</f>
        <v>-2.9465204569442838E-2</v>
      </c>
    </row>
    <row r="453" spans="1:7" x14ac:dyDescent="0.25">
      <c r="A453" s="2">
        <v>451</v>
      </c>
      <c r="B453" s="2">
        <f t="shared" si="35"/>
        <v>1.7896825396825398</v>
      </c>
      <c r="C453" s="9">
        <v>-1.7503</v>
      </c>
      <c r="D453" s="2">
        <f t="shared" si="36"/>
        <v>-0.11025853618467507</v>
      </c>
      <c r="E453" s="2">
        <f t="shared" si="37"/>
        <v>2.6162511839462184</v>
      </c>
      <c r="F453" s="2">
        <f t="shared" si="38"/>
        <v>527.83960871169381</v>
      </c>
      <c r="G453" s="2">
        <f t="shared" si="39"/>
        <v>-3.2660894188735849E-2</v>
      </c>
    </row>
    <row r="454" spans="1:7" x14ac:dyDescent="0.25">
      <c r="A454" s="2">
        <v>452</v>
      </c>
      <c r="B454" s="2">
        <f t="shared" si="35"/>
        <v>1.7936507936507937</v>
      </c>
      <c r="C454" s="9">
        <v>0.76249999999999996</v>
      </c>
      <c r="D454" s="2">
        <f t="shared" si="36"/>
        <v>4.8032985111589294E-2</v>
      </c>
      <c r="E454" s="2">
        <f t="shared" si="37"/>
        <v>2.6642841690578076</v>
      </c>
      <c r="F454" s="2">
        <f t="shared" si="38"/>
        <v>535.72395998200591</v>
      </c>
      <c r="G454" s="2">
        <f t="shared" si="39"/>
        <v>1.4826562200143454E-2</v>
      </c>
    </row>
    <row r="455" spans="1:7" x14ac:dyDescent="0.25">
      <c r="A455" s="2">
        <v>453</v>
      </c>
      <c r="B455" s="2">
        <f t="shared" si="35"/>
        <v>1.7976190476190477</v>
      </c>
      <c r="C455" s="9">
        <v>-0.83309999999999995</v>
      </c>
      <c r="D455" s="2">
        <f t="shared" si="36"/>
        <v>-5.2480367077331204E-2</v>
      </c>
      <c r="E455" s="2">
        <f t="shared" si="37"/>
        <v>2.6118038019804763</v>
      </c>
      <c r="F455" s="2">
        <f t="shared" si="38"/>
        <v>527.57528994699373</v>
      </c>
      <c r="G455" s="2">
        <f t="shared" si="39"/>
        <v>-1.5327443456532693E-2</v>
      </c>
    </row>
    <row r="456" spans="1:7" x14ac:dyDescent="0.25">
      <c r="A456" s="2">
        <v>454</v>
      </c>
      <c r="B456" s="2">
        <f t="shared" si="35"/>
        <v>1.8015873015873016</v>
      </c>
      <c r="C456" s="9">
        <v>-0.57789999999999997</v>
      </c>
      <c r="D456" s="2">
        <f t="shared" si="36"/>
        <v>-3.6404278158672067E-2</v>
      </c>
      <c r="E456" s="2">
        <f t="shared" si="37"/>
        <v>2.5753995238218041</v>
      </c>
      <c r="F456" s="2">
        <f t="shared" si="38"/>
        <v>522.06232021505662</v>
      </c>
      <c r="G456" s="2">
        <f t="shared" si="39"/>
        <v>-1.0504616780934953E-2</v>
      </c>
    </row>
    <row r="457" spans="1:7" x14ac:dyDescent="0.25">
      <c r="A457" s="2">
        <v>455</v>
      </c>
      <c r="B457" s="2">
        <f t="shared" si="35"/>
        <v>1.8055555555555556</v>
      </c>
      <c r="C457" s="9">
        <v>-1.3106</v>
      </c>
      <c r="D457" s="2">
        <f t="shared" si="36"/>
        <v>-8.2560039720982206E-2</v>
      </c>
      <c r="E457" s="2">
        <f t="shared" si="37"/>
        <v>2.4928394841008221</v>
      </c>
      <c r="F457" s="2">
        <f t="shared" si="38"/>
        <v>509.50293994030557</v>
      </c>
      <c r="G457" s="2">
        <f t="shared" si="39"/>
        <v>-2.4351345249627995E-2</v>
      </c>
    </row>
    <row r="458" spans="1:7" x14ac:dyDescent="0.25">
      <c r="A458" s="2">
        <v>456</v>
      </c>
      <c r="B458" s="2">
        <f t="shared" si="35"/>
        <v>1.8095238095238095</v>
      </c>
      <c r="C458" s="9">
        <v>5.2699999999999997E-2</v>
      </c>
      <c r="D458" s="2">
        <f t="shared" si="36"/>
        <v>3.3197879545977123E-3</v>
      </c>
      <c r="E458" s="2">
        <f t="shared" si="37"/>
        <v>2.49615927205542</v>
      </c>
      <c r="F458" s="2">
        <f t="shared" si="38"/>
        <v>510.22317393140275</v>
      </c>
      <c r="G458" s="2">
        <f t="shared" si="39"/>
        <v>1.4126030530459805E-3</v>
      </c>
    </row>
    <row r="459" spans="1:7" x14ac:dyDescent="0.25">
      <c r="A459" s="2">
        <v>457</v>
      </c>
      <c r="B459" s="2">
        <f t="shared" si="35"/>
        <v>1.8134920634920635</v>
      </c>
      <c r="C459" s="9">
        <v>-1.6919</v>
      </c>
      <c r="D459" s="2">
        <f t="shared" si="36"/>
        <v>-0.1065796819807186</v>
      </c>
      <c r="E459" s="2">
        <f t="shared" si="37"/>
        <v>2.3895795900747014</v>
      </c>
      <c r="F459" s="2">
        <f t="shared" si="38"/>
        <v>494.37334359718625</v>
      </c>
      <c r="G459" s="2">
        <f t="shared" si="39"/>
        <v>-3.1557237927548908E-2</v>
      </c>
    </row>
    <row r="460" spans="1:7" x14ac:dyDescent="0.25">
      <c r="A460" s="2">
        <v>458</v>
      </c>
      <c r="B460" s="2">
        <f t="shared" si="35"/>
        <v>1.8174603174603174</v>
      </c>
      <c r="C460" s="9">
        <v>-0.65269999999999995</v>
      </c>
      <c r="D460" s="2">
        <f t="shared" si="36"/>
        <v>-4.1116235255520432E-2</v>
      </c>
      <c r="E460" s="2">
        <f t="shared" si="37"/>
        <v>2.3484633548191809</v>
      </c>
      <c r="F460" s="2">
        <f t="shared" si="38"/>
        <v>488.51627348824036</v>
      </c>
      <c r="G460" s="2">
        <f t="shared" si="39"/>
        <v>-1.1918203909989463E-2</v>
      </c>
    </row>
    <row r="461" spans="1:7" x14ac:dyDescent="0.25">
      <c r="A461" s="2">
        <v>459</v>
      </c>
      <c r="B461" s="2">
        <f t="shared" si="35"/>
        <v>1.8214285714285714</v>
      </c>
      <c r="C461" s="9">
        <v>-9.01E-2</v>
      </c>
      <c r="D461" s="2">
        <f t="shared" si="36"/>
        <v>-5.6757665030218955E-3</v>
      </c>
      <c r="E461" s="2">
        <f t="shared" si="37"/>
        <v>2.3427875883161589</v>
      </c>
      <c r="F461" s="2">
        <f t="shared" si="38"/>
        <v>487.88841446490994</v>
      </c>
      <c r="G461" s="2">
        <f t="shared" si="39"/>
        <v>-1.2860632842399021E-3</v>
      </c>
    </row>
    <row r="462" spans="1:7" x14ac:dyDescent="0.25">
      <c r="A462" s="2">
        <v>460</v>
      </c>
      <c r="B462" s="2">
        <f t="shared" si="35"/>
        <v>1.8253968253968254</v>
      </c>
      <c r="C462" s="9">
        <v>0.25850000000000001</v>
      </c>
      <c r="D462" s="2">
        <f t="shared" si="36"/>
        <v>1.6283969378814208E-2</v>
      </c>
      <c r="E462" s="2">
        <f t="shared" si="37"/>
        <v>2.359071557694973</v>
      </c>
      <c r="F462" s="2">
        <f t="shared" si="38"/>
        <v>490.48199863611552</v>
      </c>
      <c r="G462" s="2">
        <f t="shared" si="39"/>
        <v>5.3018574803109291E-3</v>
      </c>
    </row>
    <row r="463" spans="1:7" x14ac:dyDescent="0.25">
      <c r="A463" s="2">
        <v>461</v>
      </c>
      <c r="B463" s="2">
        <f t="shared" si="35"/>
        <v>1.8293650793650793</v>
      </c>
      <c r="C463" s="9">
        <v>-1.2252000000000001</v>
      </c>
      <c r="D463" s="2">
        <f t="shared" si="36"/>
        <v>-7.7180345388484214E-2</v>
      </c>
      <c r="E463" s="2">
        <f t="shared" si="37"/>
        <v>2.2818912123064887</v>
      </c>
      <c r="F463" s="2">
        <f t="shared" si="38"/>
        <v>479.45552701355047</v>
      </c>
      <c r="G463" s="2">
        <f t="shared" si="39"/>
        <v>-2.2737436949878599E-2</v>
      </c>
    </row>
    <row r="464" spans="1:7" x14ac:dyDescent="0.25">
      <c r="A464" s="2">
        <v>462</v>
      </c>
      <c r="B464" s="2">
        <f t="shared" si="35"/>
        <v>1.8333333333333333</v>
      </c>
      <c r="C464" s="9">
        <v>-0.87470000000000003</v>
      </c>
      <c r="D464" s="2">
        <f t="shared" si="36"/>
        <v>-5.5100920756861849E-2</v>
      </c>
      <c r="E464" s="2">
        <f t="shared" si="37"/>
        <v>2.2267902915496269</v>
      </c>
      <c r="F464" s="2">
        <f t="shared" si="38"/>
        <v>471.79167979534759</v>
      </c>
      <c r="G464" s="2">
        <f t="shared" si="39"/>
        <v>-1.6113609560391887E-2</v>
      </c>
    </row>
    <row r="465" spans="1:7" x14ac:dyDescent="0.25">
      <c r="A465" s="2">
        <v>463</v>
      </c>
      <c r="B465" s="2">
        <f t="shared" si="35"/>
        <v>1.8373015873015872</v>
      </c>
      <c r="C465" s="9">
        <v>1.1814</v>
      </c>
      <c r="D465" s="2">
        <f t="shared" si="36"/>
        <v>7.4421204735516847E-2</v>
      </c>
      <c r="E465" s="2">
        <f t="shared" si="37"/>
        <v>2.301211496285144</v>
      </c>
      <c r="F465" s="2">
        <f t="shared" si="38"/>
        <v>482.64459752900547</v>
      </c>
      <c r="G465" s="2">
        <f t="shared" si="39"/>
        <v>2.2743028087321718E-2</v>
      </c>
    </row>
    <row r="466" spans="1:7" x14ac:dyDescent="0.25">
      <c r="A466" s="2">
        <v>464</v>
      </c>
      <c r="B466" s="2">
        <f t="shared" si="35"/>
        <v>1.8412698412698412</v>
      </c>
      <c r="C466" s="9">
        <v>0.94040000000000001</v>
      </c>
      <c r="D466" s="2">
        <f t="shared" si="36"/>
        <v>5.9239631736312887E-2</v>
      </c>
      <c r="E466" s="2">
        <f t="shared" si="37"/>
        <v>2.3604511280214568</v>
      </c>
      <c r="F466" s="2">
        <f t="shared" si="38"/>
        <v>491.50352725308727</v>
      </c>
      <c r="G466" s="2">
        <f t="shared" si="39"/>
        <v>1.8188556187560531E-2</v>
      </c>
    </row>
    <row r="467" spans="1:7" x14ac:dyDescent="0.25">
      <c r="A467" s="2">
        <v>465</v>
      </c>
      <c r="B467" s="2">
        <f t="shared" si="35"/>
        <v>1.8452380952380953</v>
      </c>
      <c r="C467" s="9">
        <v>0.51290000000000002</v>
      </c>
      <c r="D467" s="2">
        <f t="shared" si="36"/>
        <v>3.2309663034405446E-2</v>
      </c>
      <c r="E467" s="2">
        <f t="shared" si="37"/>
        <v>2.3927607910558621</v>
      </c>
      <c r="F467" s="2">
        <f t="shared" si="38"/>
        <v>496.49761589217462</v>
      </c>
      <c r="G467" s="2">
        <f t="shared" si="39"/>
        <v>1.01095655769883E-2</v>
      </c>
    </row>
    <row r="468" spans="1:7" x14ac:dyDescent="0.25">
      <c r="A468" s="2">
        <v>466</v>
      </c>
      <c r="B468" s="2">
        <f t="shared" si="35"/>
        <v>1.8492063492063493</v>
      </c>
      <c r="C468" s="9">
        <v>1.2272000000000001</v>
      </c>
      <c r="D468" s="2">
        <f t="shared" si="36"/>
        <v>7.7306333546153946E-2</v>
      </c>
      <c r="E468" s="2">
        <f t="shared" si="37"/>
        <v>2.4700671246020161</v>
      </c>
      <c r="F468" s="2">
        <f t="shared" si="38"/>
        <v>508.35867336610227</v>
      </c>
      <c r="G468" s="2">
        <f t="shared" si="39"/>
        <v>2.3608566730512849E-2</v>
      </c>
    </row>
    <row r="469" spans="1:7" x14ac:dyDescent="0.25">
      <c r="A469" s="2">
        <v>467</v>
      </c>
      <c r="B469" s="2">
        <f t="shared" si="35"/>
        <v>1.8531746031746033</v>
      </c>
      <c r="C469" s="9">
        <v>0.67559999999999998</v>
      </c>
      <c r="D469" s="2">
        <f t="shared" si="36"/>
        <v>4.2558799660838989E-2</v>
      </c>
      <c r="E469" s="2">
        <f t="shared" si="37"/>
        <v>2.512625924262855</v>
      </c>
      <c r="F469" s="2">
        <f t="shared" si="38"/>
        <v>515.1054077383302</v>
      </c>
      <c r="G469" s="2">
        <f t="shared" si="39"/>
        <v>1.3184306564918362E-2</v>
      </c>
    </row>
    <row r="470" spans="1:7" x14ac:dyDescent="0.25">
      <c r="A470" s="2">
        <v>468</v>
      </c>
      <c r="B470" s="2">
        <f t="shared" si="35"/>
        <v>1.8571428571428572</v>
      </c>
      <c r="C470" s="9">
        <v>-7.9200000000000007E-2</v>
      </c>
      <c r="D470" s="2">
        <f t="shared" si="36"/>
        <v>-4.9891310437218004E-3</v>
      </c>
      <c r="E470" s="2">
        <f t="shared" si="37"/>
        <v>2.5076367932191332</v>
      </c>
      <c r="F470" s="2">
        <f t="shared" si="38"/>
        <v>514.54935681914299</v>
      </c>
      <c r="G470" s="2">
        <f t="shared" si="39"/>
        <v>-1.0800726464498733E-3</v>
      </c>
    </row>
    <row r="471" spans="1:7" x14ac:dyDescent="0.25">
      <c r="A471" s="2">
        <v>469</v>
      </c>
      <c r="B471" s="2">
        <f t="shared" si="35"/>
        <v>1.8611111111111112</v>
      </c>
      <c r="C471" s="9">
        <v>0.38529999999999998</v>
      </c>
      <c r="D471" s="2">
        <f t="shared" si="36"/>
        <v>2.4271618575075874E-2</v>
      </c>
      <c r="E471" s="2">
        <f t="shared" si="37"/>
        <v>2.531908411794209</v>
      </c>
      <c r="F471" s="2">
        <f t="shared" si="38"/>
        <v>518.52572179688309</v>
      </c>
      <c r="G471" s="2">
        <f t="shared" si="39"/>
        <v>7.6981522391894285E-3</v>
      </c>
    </row>
    <row r="472" spans="1:7" x14ac:dyDescent="0.25">
      <c r="A472" s="2">
        <v>470</v>
      </c>
      <c r="B472" s="2">
        <f t="shared" si="35"/>
        <v>1.8650793650793651</v>
      </c>
      <c r="C472" s="9">
        <v>0.80189999999999995</v>
      </c>
      <c r="D472" s="2">
        <f t="shared" si="36"/>
        <v>5.0514951817683222E-2</v>
      </c>
      <c r="E472" s="2">
        <f t="shared" si="37"/>
        <v>2.5824233636118921</v>
      </c>
      <c r="F472" s="2">
        <f t="shared" si="38"/>
        <v>526.66295335980078</v>
      </c>
      <c r="G472" s="2">
        <f t="shared" si="39"/>
        <v>1.5571152211971633E-2</v>
      </c>
    </row>
    <row r="473" spans="1:7" x14ac:dyDescent="0.25">
      <c r="A473" s="2">
        <v>471</v>
      </c>
      <c r="B473" s="2">
        <f t="shared" si="35"/>
        <v>1.8690476190476191</v>
      </c>
      <c r="C473" s="9">
        <v>-0.57909999999999995</v>
      </c>
      <c r="D473" s="2">
        <f t="shared" si="36"/>
        <v>-3.6479871053273917E-2</v>
      </c>
      <c r="E473" s="2">
        <f t="shared" si="37"/>
        <v>2.5459434925586182</v>
      </c>
      <c r="F473" s="2">
        <f t="shared" si="38"/>
        <v>521.14769856016585</v>
      </c>
      <c r="G473" s="2">
        <f t="shared" si="39"/>
        <v>-1.0527294649315509E-2</v>
      </c>
    </row>
    <row r="474" spans="1:7" x14ac:dyDescent="0.25">
      <c r="A474" s="2">
        <v>472</v>
      </c>
      <c r="B474" s="2">
        <f t="shared" si="35"/>
        <v>1.873015873015873</v>
      </c>
      <c r="C474" s="9">
        <v>-0.53910000000000002</v>
      </c>
      <c r="D474" s="2">
        <f t="shared" si="36"/>
        <v>-3.396010789987907E-2</v>
      </c>
      <c r="E474" s="2">
        <f t="shared" si="37"/>
        <v>2.5119833846587389</v>
      </c>
      <c r="F474" s="2">
        <f t="shared" si="38"/>
        <v>516.08017245785891</v>
      </c>
      <c r="G474" s="2">
        <f t="shared" si="39"/>
        <v>-9.7713657032970549E-3</v>
      </c>
    </row>
    <row r="475" spans="1:7" x14ac:dyDescent="0.25">
      <c r="A475" s="2">
        <v>473</v>
      </c>
      <c r="B475" s="2">
        <f t="shared" si="35"/>
        <v>1.876984126984127</v>
      </c>
      <c r="C475" s="9">
        <v>0.81069999999999998</v>
      </c>
      <c r="D475" s="2">
        <f t="shared" si="36"/>
        <v>5.1069299711430087E-2</v>
      </c>
      <c r="E475" s="2">
        <f t="shared" si="37"/>
        <v>2.5630526843701689</v>
      </c>
      <c r="F475" s="2">
        <f t="shared" si="38"/>
        <v>524.26620649079609</v>
      </c>
      <c r="G475" s="2">
        <f t="shared" si="39"/>
        <v>1.5737456580095691E-2</v>
      </c>
    </row>
    <row r="476" spans="1:7" x14ac:dyDescent="0.25">
      <c r="A476" s="2">
        <v>474</v>
      </c>
      <c r="B476" s="2">
        <f t="shared" si="35"/>
        <v>1.8809523809523809</v>
      </c>
      <c r="C476" s="9">
        <v>-1.9549000000000001</v>
      </c>
      <c r="D476" s="2">
        <f t="shared" si="36"/>
        <v>-0.12314712471428974</v>
      </c>
      <c r="E476" s="2">
        <f t="shared" si="37"/>
        <v>2.439905559655879</v>
      </c>
      <c r="F476" s="2">
        <f t="shared" si="38"/>
        <v>505.4616207450843</v>
      </c>
      <c r="G476" s="2">
        <f t="shared" si="39"/>
        <v>-3.652747074762025E-2</v>
      </c>
    </row>
    <row r="477" spans="1:7" x14ac:dyDescent="0.25">
      <c r="A477" s="2">
        <v>475</v>
      </c>
      <c r="B477" s="2">
        <f t="shared" si="35"/>
        <v>1.8849206349206349</v>
      </c>
      <c r="C477" s="9">
        <v>-1.1778999999999999</v>
      </c>
      <c r="D477" s="2">
        <f t="shared" si="36"/>
        <v>-7.4200725459594788E-2</v>
      </c>
      <c r="E477" s="2">
        <f t="shared" si="37"/>
        <v>2.3657048341962841</v>
      </c>
      <c r="F477" s="2">
        <f t="shared" si="38"/>
        <v>494.54025897830877</v>
      </c>
      <c r="G477" s="2">
        <f t="shared" si="39"/>
        <v>-2.1843550971211771E-2</v>
      </c>
    </row>
    <row r="478" spans="1:7" x14ac:dyDescent="0.25">
      <c r="A478" s="2">
        <v>476</v>
      </c>
      <c r="B478" s="2">
        <f t="shared" si="35"/>
        <v>1.8888888888888888</v>
      </c>
      <c r="C478" s="9">
        <v>1.6125</v>
      </c>
      <c r="D478" s="2">
        <f t="shared" si="36"/>
        <v>0.10157795212122983</v>
      </c>
      <c r="E478" s="2">
        <f t="shared" si="37"/>
        <v>2.4672827863175137</v>
      </c>
      <c r="F478" s="2">
        <f t="shared" si="38"/>
        <v>510.05502576599218</v>
      </c>
      <c r="G478" s="2">
        <f t="shared" si="39"/>
        <v>3.0890052303035615E-2</v>
      </c>
    </row>
    <row r="479" spans="1:7" x14ac:dyDescent="0.25">
      <c r="A479" s="2">
        <v>477</v>
      </c>
      <c r="B479" s="2">
        <f t="shared" si="35"/>
        <v>1.8928571428571428</v>
      </c>
      <c r="C479" s="9">
        <v>1.0163</v>
      </c>
      <c r="D479" s="2">
        <f t="shared" si="36"/>
        <v>6.402088231987961E-2</v>
      </c>
      <c r="E479" s="2">
        <f t="shared" si="37"/>
        <v>2.5313036686373933</v>
      </c>
      <c r="F479" s="2">
        <f t="shared" si="38"/>
        <v>520.16264677021081</v>
      </c>
      <c r="G479" s="2">
        <f t="shared" si="39"/>
        <v>1.9622931362630547E-2</v>
      </c>
    </row>
    <row r="480" spans="1:7" x14ac:dyDescent="0.25">
      <c r="A480" s="2">
        <v>478</v>
      </c>
      <c r="B480" s="2">
        <f t="shared" si="35"/>
        <v>1.8968253968253967</v>
      </c>
      <c r="C480" s="9">
        <v>1.4967999999999999</v>
      </c>
      <c r="D480" s="2">
        <f t="shared" si="36"/>
        <v>9.4289537200035217E-2</v>
      </c>
      <c r="E480" s="2">
        <f t="shared" si="37"/>
        <v>2.6255932058374287</v>
      </c>
      <c r="F480" s="2">
        <f t="shared" si="38"/>
        <v>535.3094938154635</v>
      </c>
      <c r="G480" s="2">
        <f t="shared" si="39"/>
        <v>2.870352782667723E-2</v>
      </c>
    </row>
    <row r="481" spans="1:7" x14ac:dyDescent="0.25">
      <c r="A481" s="2">
        <v>479</v>
      </c>
      <c r="B481" s="2">
        <f t="shared" si="35"/>
        <v>1.9007936507936507</v>
      </c>
      <c r="C481" s="9">
        <v>-0.58030000000000004</v>
      </c>
      <c r="D481" s="2">
        <f t="shared" si="36"/>
        <v>-3.6555463947875767E-2</v>
      </c>
      <c r="E481" s="2">
        <f t="shared" si="37"/>
        <v>2.5890377418895532</v>
      </c>
      <c r="F481" s="2">
        <f t="shared" si="38"/>
        <v>529.69167936729866</v>
      </c>
      <c r="G481" s="2">
        <f t="shared" si="39"/>
        <v>-1.0549972517696064E-2</v>
      </c>
    </row>
    <row r="482" spans="1:7" x14ac:dyDescent="0.25">
      <c r="A482" s="2">
        <v>480</v>
      </c>
      <c r="B482" s="2">
        <f t="shared" si="35"/>
        <v>1.9047619047619047</v>
      </c>
      <c r="C482" s="9">
        <v>0.2432</v>
      </c>
      <c r="D482" s="2">
        <f t="shared" si="36"/>
        <v>1.5320159972640678E-2</v>
      </c>
      <c r="E482" s="2">
        <f t="shared" si="37"/>
        <v>2.6043579018621936</v>
      </c>
      <c r="F482" s="2">
        <f t="shared" si="38"/>
        <v>532.35353860957048</v>
      </c>
      <c r="G482" s="2">
        <f t="shared" si="39"/>
        <v>5.0127146584588696E-3</v>
      </c>
    </row>
    <row r="483" spans="1:7" x14ac:dyDescent="0.25">
      <c r="A483" s="2">
        <v>481</v>
      </c>
      <c r="B483" s="2">
        <f t="shared" si="35"/>
        <v>1.9087301587301588</v>
      </c>
      <c r="C483" s="9">
        <v>-0.2021</v>
      </c>
      <c r="D483" s="2">
        <f t="shared" si="36"/>
        <v>-1.2731103332527471E-2</v>
      </c>
      <c r="E483" s="2">
        <f t="shared" si="37"/>
        <v>2.5916267985296662</v>
      </c>
      <c r="F483" s="2">
        <f t="shared" si="38"/>
        <v>530.54519654643582</v>
      </c>
      <c r="G483" s="2">
        <f t="shared" si="39"/>
        <v>-3.4026643330915744E-3</v>
      </c>
    </row>
    <row r="484" spans="1:7" x14ac:dyDescent="0.25">
      <c r="A484" s="2">
        <v>482</v>
      </c>
      <c r="B484" s="2">
        <f t="shared" si="35"/>
        <v>1.9126984126984128</v>
      </c>
      <c r="C484" s="9">
        <v>0.1875</v>
      </c>
      <c r="D484" s="2">
        <f t="shared" si="36"/>
        <v>1.1811389781538352E-2</v>
      </c>
      <c r="E484" s="2">
        <f t="shared" si="37"/>
        <v>2.6034381883112045</v>
      </c>
      <c r="F484" s="2">
        <f t="shared" si="38"/>
        <v>532.65036545021314</v>
      </c>
      <c r="G484" s="2">
        <f t="shared" si="39"/>
        <v>3.9600836011281721E-3</v>
      </c>
    </row>
    <row r="485" spans="1:7" x14ac:dyDescent="0.25">
      <c r="A485" s="2">
        <v>483</v>
      </c>
      <c r="B485" s="2">
        <f t="shared" si="35"/>
        <v>1.9166666666666667</v>
      </c>
      <c r="C485" s="9">
        <v>3.2599999999999997E-2</v>
      </c>
      <c r="D485" s="2">
        <f t="shared" si="36"/>
        <v>2.0536069700168012E-3</v>
      </c>
      <c r="E485" s="2">
        <f t="shared" si="37"/>
        <v>2.6054917952812215</v>
      </c>
      <c r="F485" s="2">
        <f t="shared" si="38"/>
        <v>533.20074360566525</v>
      </c>
      <c r="G485" s="2">
        <f t="shared" si="39"/>
        <v>1.0327487576717071E-3</v>
      </c>
    </row>
    <row r="486" spans="1:7" x14ac:dyDescent="0.25">
      <c r="A486" s="2">
        <v>484</v>
      </c>
      <c r="B486" s="2">
        <f t="shared" si="35"/>
        <v>1.9206349206349207</v>
      </c>
      <c r="C486" s="9">
        <v>-0.19439999999999999</v>
      </c>
      <c r="D486" s="2">
        <f t="shared" si="36"/>
        <v>-1.2246048925498963E-2</v>
      </c>
      <c r="E486" s="2">
        <f t="shared" si="37"/>
        <v>2.5932457463557226</v>
      </c>
      <c r="F486" s="2">
        <f t="shared" si="38"/>
        <v>531.46685516272544</v>
      </c>
      <c r="G486" s="2">
        <f t="shared" si="39"/>
        <v>-3.2571480109830219E-3</v>
      </c>
    </row>
    <row r="487" spans="1:7" x14ac:dyDescent="0.25">
      <c r="A487" s="2">
        <v>485</v>
      </c>
      <c r="B487" s="2">
        <f t="shared" si="35"/>
        <v>1.9246031746031746</v>
      </c>
      <c r="C487" s="9">
        <v>1.3103</v>
      </c>
      <c r="D487" s="2">
        <f t="shared" si="36"/>
        <v>8.2541141497331744E-2</v>
      </c>
      <c r="E487" s="2">
        <f t="shared" si="37"/>
        <v>2.6757868878530542</v>
      </c>
      <c r="F487" s="2">
        <f t="shared" si="38"/>
        <v>545.01855721412846</v>
      </c>
      <c r="G487" s="2">
        <f t="shared" si="39"/>
        <v>2.5179009115866187E-2</v>
      </c>
    </row>
    <row r="488" spans="1:7" x14ac:dyDescent="0.25">
      <c r="A488" s="2">
        <v>486</v>
      </c>
      <c r="B488" s="2">
        <f t="shared" si="35"/>
        <v>1.9285714285714286</v>
      </c>
      <c r="C488" s="9">
        <v>0.21440000000000001</v>
      </c>
      <c r="D488" s="2">
        <f t="shared" si="36"/>
        <v>1.3505930502196388E-2</v>
      </c>
      <c r="E488" s="2">
        <f t="shared" si="37"/>
        <v>2.6892928183552507</v>
      </c>
      <c r="F488" s="2">
        <f t="shared" si="38"/>
        <v>547.45939241505221</v>
      </c>
      <c r="G488" s="2">
        <f t="shared" si="39"/>
        <v>4.4684458173255828E-3</v>
      </c>
    </row>
    <row r="489" spans="1:7" x14ac:dyDescent="0.25">
      <c r="A489" s="2">
        <v>487</v>
      </c>
      <c r="B489" s="2">
        <f t="shared" si="35"/>
        <v>1.9325396825396826</v>
      </c>
      <c r="C489" s="9">
        <v>-1.4802999999999999</v>
      </c>
      <c r="D489" s="2">
        <f t="shared" si="36"/>
        <v>-9.3250134899259846E-2</v>
      </c>
      <c r="E489" s="2">
        <f t="shared" si="37"/>
        <v>2.5960426834559907</v>
      </c>
      <c r="F489" s="2">
        <f t="shared" si="38"/>
        <v>532.57829307888107</v>
      </c>
      <c r="G489" s="2">
        <f t="shared" si="39"/>
        <v>-2.7558373803111286E-2</v>
      </c>
    </row>
    <row r="490" spans="1:7" x14ac:dyDescent="0.25">
      <c r="A490" s="2">
        <v>488</v>
      </c>
      <c r="B490" s="2">
        <f t="shared" si="35"/>
        <v>1.9365079365079365</v>
      </c>
      <c r="C490" s="9">
        <v>-1.0213000000000001</v>
      </c>
      <c r="D490" s="2">
        <f t="shared" si="36"/>
        <v>-6.4335852714053968E-2</v>
      </c>
      <c r="E490" s="2">
        <f t="shared" si="37"/>
        <v>2.5317068307419368</v>
      </c>
      <c r="F490" s="2">
        <f t="shared" si="38"/>
        <v>522.61540323377289</v>
      </c>
      <c r="G490" s="2">
        <f t="shared" si="39"/>
        <v>-1.8884089147549524E-2</v>
      </c>
    </row>
    <row r="491" spans="1:7" x14ac:dyDescent="0.25">
      <c r="A491" s="2">
        <v>489</v>
      </c>
      <c r="B491" s="2">
        <f t="shared" si="35"/>
        <v>1.9404761904761905</v>
      </c>
      <c r="C491" s="9">
        <v>1.5932999999999999</v>
      </c>
      <c r="D491" s="2">
        <f t="shared" si="36"/>
        <v>0.1003684658076003</v>
      </c>
      <c r="E491" s="2">
        <f t="shared" si="37"/>
        <v>2.6320752965495373</v>
      </c>
      <c r="F491" s="2">
        <f t="shared" si="38"/>
        <v>538.81540384253515</v>
      </c>
      <c r="G491" s="2">
        <f t="shared" si="39"/>
        <v>3.0527206408946753E-2</v>
      </c>
    </row>
    <row r="492" spans="1:7" x14ac:dyDescent="0.25">
      <c r="A492" s="2">
        <v>490</v>
      </c>
      <c r="B492" s="2">
        <f t="shared" si="35"/>
        <v>1.9444444444444444</v>
      </c>
      <c r="C492" s="9">
        <v>1.0092000000000001</v>
      </c>
      <c r="D492" s="2">
        <f t="shared" si="36"/>
        <v>6.3573624360152028E-2</v>
      </c>
      <c r="E492" s="2">
        <f t="shared" si="37"/>
        <v>2.6956489209096892</v>
      </c>
      <c r="F492" s="2">
        <f t="shared" si="38"/>
        <v>549.41923681239803</v>
      </c>
      <c r="G492" s="2">
        <f t="shared" si="39"/>
        <v>1.9488753974712274E-2</v>
      </c>
    </row>
    <row r="493" spans="1:7" x14ac:dyDescent="0.25">
      <c r="A493" s="2">
        <v>491</v>
      </c>
      <c r="B493" s="2">
        <f t="shared" si="35"/>
        <v>1.9484126984126984</v>
      </c>
      <c r="C493" s="9">
        <v>-1.2614000000000001</v>
      </c>
      <c r="D493" s="2">
        <f t="shared" si="36"/>
        <v>-7.9460731042306554E-2</v>
      </c>
      <c r="E493" s="2">
        <f t="shared" si="37"/>
        <v>2.6161881898673824</v>
      </c>
      <c r="F493" s="2">
        <f t="shared" si="38"/>
        <v>536.70051278449262</v>
      </c>
      <c r="G493" s="2">
        <f t="shared" si="39"/>
        <v>-2.3421552646025301E-2</v>
      </c>
    </row>
    <row r="494" spans="1:7" x14ac:dyDescent="0.25">
      <c r="A494" s="2">
        <v>492</v>
      </c>
      <c r="B494" s="2">
        <f t="shared" si="35"/>
        <v>1.9523809523809523</v>
      </c>
      <c r="C494" s="9">
        <v>-1.1953</v>
      </c>
      <c r="D494" s="2">
        <f t="shared" si="36"/>
        <v>-7.5296822431321561E-2</v>
      </c>
      <c r="E494" s="2">
        <f t="shared" si="37"/>
        <v>2.5408913674360609</v>
      </c>
      <c r="F494" s="2">
        <f t="shared" si="38"/>
        <v>524.93154024698185</v>
      </c>
      <c r="G494" s="2">
        <f t="shared" si="39"/>
        <v>-2.2172380062729802E-2</v>
      </c>
    </row>
    <row r="495" spans="1:7" x14ac:dyDescent="0.25">
      <c r="A495" s="2">
        <v>493</v>
      </c>
      <c r="B495" s="2">
        <f t="shared" si="35"/>
        <v>1.9563492063492063</v>
      </c>
      <c r="C495" s="9">
        <v>0.91820000000000002</v>
      </c>
      <c r="D495" s="2">
        <f t="shared" si="36"/>
        <v>5.7841163186178747E-2</v>
      </c>
      <c r="E495" s="2">
        <f t="shared" si="37"/>
        <v>2.5987325306222395</v>
      </c>
      <c r="F495" s="2">
        <f t="shared" si="38"/>
        <v>534.34242041171376</v>
      </c>
      <c r="G495" s="2">
        <f t="shared" si="39"/>
        <v>1.7769015622520288E-2</v>
      </c>
    </row>
    <row r="496" spans="1:7" x14ac:dyDescent="0.25">
      <c r="A496" s="2">
        <v>494</v>
      </c>
      <c r="B496" s="2">
        <f t="shared" si="35"/>
        <v>1.9603174603174602</v>
      </c>
      <c r="C496" s="9">
        <v>-8.5699999999999998E-2</v>
      </c>
      <c r="D496" s="2">
        <f t="shared" si="36"/>
        <v>-5.3985925561484622E-3</v>
      </c>
      <c r="E496" s="2">
        <f t="shared" si="37"/>
        <v>2.5933339380660909</v>
      </c>
      <c r="F496" s="2">
        <f t="shared" si="38"/>
        <v>533.70004042337393</v>
      </c>
      <c r="G496" s="2">
        <f t="shared" si="39"/>
        <v>-1.2029111001778722E-3</v>
      </c>
    </row>
    <row r="497" spans="1:7" x14ac:dyDescent="0.25">
      <c r="A497" s="2">
        <v>495</v>
      </c>
      <c r="B497" s="2">
        <f t="shared" si="35"/>
        <v>1.9642857142857142</v>
      </c>
      <c r="C497" s="9">
        <v>-0.25829999999999997</v>
      </c>
      <c r="D497" s="2">
        <f t="shared" si="36"/>
        <v>-1.6271370563047231E-2</v>
      </c>
      <c r="E497" s="2">
        <f t="shared" si="37"/>
        <v>2.5770625675030439</v>
      </c>
      <c r="F497" s="2">
        <f t="shared" si="38"/>
        <v>531.3225175675434</v>
      </c>
      <c r="G497" s="2">
        <f t="shared" si="39"/>
        <v>-4.4647445022475019E-3</v>
      </c>
    </row>
    <row r="498" spans="1:7" x14ac:dyDescent="0.25">
      <c r="A498" s="2">
        <v>496</v>
      </c>
      <c r="B498" s="2">
        <f t="shared" si="35"/>
        <v>1.9682539682539681</v>
      </c>
      <c r="C498" s="9">
        <v>-0.87749999999999995</v>
      </c>
      <c r="D498" s="2">
        <f t="shared" si="36"/>
        <v>-5.5277304177599483E-2</v>
      </c>
      <c r="E498" s="2">
        <f t="shared" si="37"/>
        <v>2.5217852633254445</v>
      </c>
      <c r="F498" s="2">
        <f t="shared" si="38"/>
        <v>522.80193867288983</v>
      </c>
      <c r="G498" s="2">
        <f t="shared" si="39"/>
        <v>-1.616652458661318E-2</v>
      </c>
    </row>
    <row r="499" spans="1:7" x14ac:dyDescent="0.25">
      <c r="A499" s="2">
        <v>497</v>
      </c>
      <c r="B499" s="2">
        <f t="shared" si="35"/>
        <v>1.9722222222222223</v>
      </c>
      <c r="C499" s="9">
        <v>-0.82909999999999995</v>
      </c>
      <c r="D499" s="2">
        <f t="shared" si="36"/>
        <v>-5.2228390761991719E-2</v>
      </c>
      <c r="E499" s="2">
        <f t="shared" si="37"/>
        <v>2.4695568725634529</v>
      </c>
      <c r="F499" s="2">
        <f t="shared" si="38"/>
        <v>514.88874048493483</v>
      </c>
      <c r="G499" s="2">
        <f t="shared" si="39"/>
        <v>-1.525185056193085E-2</v>
      </c>
    </row>
    <row r="500" spans="1:7" x14ac:dyDescent="0.25">
      <c r="A500" s="2">
        <v>498</v>
      </c>
      <c r="B500" s="2">
        <f t="shared" si="35"/>
        <v>1.9761904761904763</v>
      </c>
      <c r="C500" s="9">
        <v>-0.48359999999999997</v>
      </c>
      <c r="D500" s="2">
        <f t="shared" si="36"/>
        <v>-3.0463936524543715E-2</v>
      </c>
      <c r="E500" s="2">
        <f t="shared" si="37"/>
        <v>2.4390929360389091</v>
      </c>
      <c r="F500" s="2">
        <f t="shared" si="38"/>
        <v>510.41714621112624</v>
      </c>
      <c r="G500" s="2">
        <f t="shared" si="39"/>
        <v>-8.7225142906964485E-3</v>
      </c>
    </row>
    <row r="501" spans="1:7" x14ac:dyDescent="0.25">
      <c r="A501" s="2">
        <v>499</v>
      </c>
      <c r="B501" s="2">
        <f t="shared" si="35"/>
        <v>1.9801587301587302</v>
      </c>
      <c r="C501" s="9">
        <v>0.73299999999999998</v>
      </c>
      <c r="D501" s="2">
        <f t="shared" si="36"/>
        <v>4.6174659785960595E-2</v>
      </c>
      <c r="E501" s="2">
        <f t="shared" si="37"/>
        <v>2.4852675958248698</v>
      </c>
      <c r="F501" s="2">
        <f t="shared" si="38"/>
        <v>517.75253152768846</v>
      </c>
      <c r="G501" s="2">
        <f t="shared" si="39"/>
        <v>1.4269064602454844E-2</v>
      </c>
    </row>
    <row r="502" spans="1:7" x14ac:dyDescent="0.25">
      <c r="A502" s="2">
        <v>500</v>
      </c>
      <c r="B502" s="2">
        <f t="shared" si="35"/>
        <v>1.9841269841269842</v>
      </c>
      <c r="C502" s="9">
        <v>-0.99039999999999995</v>
      </c>
      <c r="D502" s="2">
        <f t="shared" si="36"/>
        <v>-6.2389335678056441E-2</v>
      </c>
      <c r="E502" s="2">
        <f t="shared" si="37"/>
        <v>2.4228782601468133</v>
      </c>
      <c r="F502" s="2">
        <f t="shared" si="38"/>
        <v>508.36376070461381</v>
      </c>
      <c r="G502" s="2">
        <f t="shared" si="39"/>
        <v>-1.8300134036750265E-2</v>
      </c>
    </row>
    <row r="503" spans="1:7" x14ac:dyDescent="0.25">
      <c r="A503" s="2">
        <v>501</v>
      </c>
      <c r="B503" s="2">
        <f t="shared" si="35"/>
        <v>1.9880952380952381</v>
      </c>
      <c r="C503" s="9">
        <v>-0.64119999999999999</v>
      </c>
      <c r="D503" s="2">
        <f t="shared" si="36"/>
        <v>-4.0391803348919418E-2</v>
      </c>
      <c r="E503" s="2">
        <f t="shared" si="37"/>
        <v>2.3824864567978938</v>
      </c>
      <c r="F503" s="2">
        <f t="shared" si="38"/>
        <v>502.45012504619899</v>
      </c>
      <c r="G503" s="2">
        <f t="shared" si="39"/>
        <v>-1.1700874338009159E-2</v>
      </c>
    </row>
    <row r="504" spans="1:7" x14ac:dyDescent="0.25">
      <c r="A504" s="2">
        <v>502</v>
      </c>
      <c r="B504" s="2">
        <f t="shared" si="35"/>
        <v>1.9920634920634921</v>
      </c>
      <c r="C504" s="9">
        <v>0.43840000000000001</v>
      </c>
      <c r="D504" s="2">
        <f t="shared" si="36"/>
        <v>2.761660416120754E-2</v>
      </c>
      <c r="E504" s="2">
        <f t="shared" si="37"/>
        <v>2.4101030609591012</v>
      </c>
      <c r="F504" s="2">
        <f t="shared" si="38"/>
        <v>506.84134685416785</v>
      </c>
      <c r="G504" s="2">
        <f t="shared" si="39"/>
        <v>8.7016479150289275E-3</v>
      </c>
    </row>
    <row r="505" spans="1:7" x14ac:dyDescent="0.25">
      <c r="A505" s="2">
        <v>503</v>
      </c>
      <c r="B505" s="2">
        <f t="shared" si="35"/>
        <v>1.996031746031746</v>
      </c>
      <c r="C505" s="9">
        <v>-0.49459999999999998</v>
      </c>
      <c r="D505" s="2">
        <f t="shared" si="36"/>
        <v>-3.1156871391727299E-2</v>
      </c>
      <c r="E505" s="2">
        <f t="shared" si="37"/>
        <v>2.3789461895673738</v>
      </c>
      <c r="F505" s="2">
        <f t="shared" si="38"/>
        <v>502.33520431431401</v>
      </c>
      <c r="G505" s="2">
        <f t="shared" si="39"/>
        <v>-8.9303947508515228E-3</v>
      </c>
    </row>
    <row r="506" spans="1:7" x14ac:dyDescent="0.25">
      <c r="A506" s="2">
        <v>504</v>
      </c>
      <c r="B506" s="2">
        <f t="shared" si="35"/>
        <v>2</v>
      </c>
      <c r="C506" s="9">
        <v>-0.1318</v>
      </c>
      <c r="D506" s="2">
        <f t="shared" si="36"/>
        <v>-8.3026195904360254E-3</v>
      </c>
      <c r="E506" s="2">
        <f t="shared" si="37"/>
        <v>2.3706435699769379</v>
      </c>
      <c r="F506" s="2">
        <f t="shared" si="38"/>
        <v>501.29438098591595</v>
      </c>
      <c r="G506" s="2">
        <f t="shared" si="39"/>
        <v>-2.0741192104641406E-3</v>
      </c>
    </row>
  </sheetData>
  <autoFilter ref="A1:K1" xr:uid="{00000000-0001-0000-0100-000000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Real_Data</vt:lpstr>
      <vt:lpstr>Innovations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Diaco</dc:creator>
  <dc:description/>
  <cp:lastModifiedBy>Akshay Parate</cp:lastModifiedBy>
  <cp:revision>38</cp:revision>
  <dcterms:created xsi:type="dcterms:W3CDTF">2024-02-28T13:45:29Z</dcterms:created>
  <dcterms:modified xsi:type="dcterms:W3CDTF">2024-03-04T04:58:00Z</dcterms:modified>
  <dc:language>en-US</dc:language>
</cp:coreProperties>
</file>