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updateLinks="always" codeName="ThisWorkbook"/>
  <mc:AlternateContent xmlns:mc="http://schemas.openxmlformats.org/markup-compatibility/2006">
    <mc:Choice Requires="x15">
      <x15ac:absPath xmlns:x15ac="http://schemas.microsoft.com/office/spreadsheetml/2010/11/ac" url="C:\05 CREO Actions\Interview\"/>
    </mc:Choice>
  </mc:AlternateContent>
  <xr:revisionPtr revIDLastSave="0" documentId="13_ncr:1_{A365B2E3-21DC-4F6A-90AD-D7B28AB2D816}" xr6:coauthVersionLast="47" xr6:coauthVersionMax="47" xr10:uidLastSave="{00000000-0000-0000-0000-000000000000}"/>
  <bookViews>
    <workbookView xWindow="-110" yWindow="-110" windowWidth="19420" windowHeight="10300" tabRatio="845" xr2:uid="{00000000-000D-0000-FFFF-FFFF00000000}"/>
  </bookViews>
  <sheets>
    <sheet name="OBS" sheetId="61" r:id="rId1"/>
  </sheets>
  <definedNames>
    <definedName name="_xlnm._FilterDatabase" localSheetId="0" hidden="1">OBS!$A$2:$A$2</definedName>
    <definedName name="CompanyLogo">INDEX(#REF!,MATCH(#REF!,#REF!,0))</definedName>
    <definedName name="Photo">INDEX(#REF!,MATCH(#REF!,#REF!,0))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D592" i="61" l="1"/>
  <c r="E592" i="61"/>
  <c r="F592" i="61"/>
  <c r="G592" i="61"/>
  <c r="H592" i="61"/>
  <c r="D593" i="61"/>
  <c r="E593" i="61"/>
  <c r="F593" i="61"/>
  <c r="G593" i="61"/>
  <c r="H593" i="61"/>
  <c r="D590" i="61"/>
  <c r="E590" i="61"/>
  <c r="F590" i="61"/>
  <c r="G590" i="61"/>
  <c r="H590" i="61"/>
  <c r="D591" i="61"/>
  <c r="E591" i="61"/>
  <c r="F591" i="61"/>
  <c r="G591" i="61"/>
  <c r="H591" i="61"/>
  <c r="D573" i="61" l="1"/>
  <c r="E573" i="61"/>
  <c r="F573" i="61"/>
  <c r="G573" i="61"/>
  <c r="H573" i="61"/>
  <c r="D574" i="61"/>
  <c r="E574" i="61"/>
  <c r="F574" i="61"/>
  <c r="G574" i="61"/>
  <c r="H574" i="61"/>
  <c r="D575" i="61"/>
  <c r="E575" i="61"/>
  <c r="F575" i="61"/>
  <c r="G575" i="61"/>
  <c r="H575" i="61"/>
  <c r="D576" i="61"/>
  <c r="E576" i="61"/>
  <c r="F576" i="61"/>
  <c r="G576" i="61"/>
  <c r="H576" i="61"/>
  <c r="D577" i="61"/>
  <c r="E577" i="61"/>
  <c r="F577" i="61"/>
  <c r="G577" i="61"/>
  <c r="H577" i="61"/>
  <c r="D578" i="61"/>
  <c r="E578" i="61"/>
  <c r="F578" i="61"/>
  <c r="G578" i="61"/>
  <c r="H578" i="61"/>
  <c r="D579" i="61"/>
  <c r="E579" i="61"/>
  <c r="F579" i="61"/>
  <c r="G579" i="61"/>
  <c r="H579" i="61"/>
  <c r="D580" i="61"/>
  <c r="E580" i="61"/>
  <c r="F580" i="61"/>
  <c r="G580" i="61"/>
  <c r="H580" i="61"/>
  <c r="D581" i="61"/>
  <c r="E581" i="61"/>
  <c r="F581" i="61"/>
  <c r="G581" i="61"/>
  <c r="H581" i="61"/>
  <c r="D582" i="61"/>
  <c r="E582" i="61"/>
  <c r="F582" i="61"/>
  <c r="G582" i="61"/>
  <c r="H582" i="61"/>
  <c r="D583" i="61"/>
  <c r="E583" i="61"/>
  <c r="F583" i="61"/>
  <c r="G583" i="61"/>
  <c r="H583" i="61"/>
  <c r="D584" i="61"/>
  <c r="E584" i="61"/>
  <c r="F584" i="61"/>
  <c r="G584" i="61"/>
  <c r="H584" i="61"/>
  <c r="D585" i="61"/>
  <c r="E585" i="61"/>
  <c r="F585" i="61"/>
  <c r="G585" i="61"/>
  <c r="H585" i="61"/>
  <c r="D586" i="61"/>
  <c r="E586" i="61"/>
  <c r="F586" i="61"/>
  <c r="G586" i="61"/>
  <c r="H586" i="61"/>
  <c r="D587" i="61"/>
  <c r="E587" i="61"/>
  <c r="F587" i="61"/>
  <c r="G587" i="61"/>
  <c r="H587" i="61"/>
  <c r="D588" i="61"/>
  <c r="E588" i="61"/>
  <c r="F588" i="61"/>
  <c r="G588" i="61"/>
  <c r="H588" i="61"/>
  <c r="D589" i="61"/>
  <c r="E589" i="61"/>
  <c r="F589" i="61"/>
  <c r="G589" i="61"/>
  <c r="H589" i="61"/>
  <c r="D563" i="61"/>
  <c r="E563" i="61"/>
  <c r="F563" i="61"/>
  <c r="G563" i="61"/>
  <c r="H563" i="61"/>
  <c r="D564" i="61"/>
  <c r="E564" i="61"/>
  <c r="F564" i="61"/>
  <c r="G564" i="61"/>
  <c r="H564" i="61"/>
  <c r="D565" i="61"/>
  <c r="E565" i="61"/>
  <c r="F565" i="61"/>
  <c r="G565" i="61"/>
  <c r="H565" i="61"/>
  <c r="D566" i="61"/>
  <c r="E566" i="61"/>
  <c r="F566" i="61"/>
  <c r="G566" i="61"/>
  <c r="H566" i="61"/>
  <c r="D567" i="61"/>
  <c r="E567" i="61"/>
  <c r="F567" i="61"/>
  <c r="G567" i="61"/>
  <c r="H567" i="61"/>
  <c r="D568" i="61"/>
  <c r="E568" i="61"/>
  <c r="F568" i="61"/>
  <c r="G568" i="61"/>
  <c r="H568" i="61"/>
  <c r="D569" i="61"/>
  <c r="E569" i="61"/>
  <c r="F569" i="61"/>
  <c r="G569" i="61"/>
  <c r="H569" i="61"/>
  <c r="D570" i="61"/>
  <c r="E570" i="61"/>
  <c r="F570" i="61"/>
  <c r="G570" i="61"/>
  <c r="H570" i="61"/>
  <c r="D571" i="61"/>
  <c r="E571" i="61"/>
  <c r="F571" i="61"/>
  <c r="G571" i="61"/>
  <c r="H571" i="61"/>
  <c r="D572" i="61"/>
  <c r="E572" i="61"/>
  <c r="F572" i="61"/>
  <c r="G572" i="61"/>
  <c r="H572" i="61"/>
  <c r="D562" i="61"/>
  <c r="E562" i="61"/>
  <c r="F562" i="61"/>
  <c r="G562" i="61"/>
  <c r="H562" i="61"/>
  <c r="D548" i="61"/>
  <c r="E548" i="61"/>
  <c r="F548" i="61"/>
  <c r="G548" i="61"/>
  <c r="H548" i="61"/>
  <c r="D549" i="61"/>
  <c r="E549" i="61"/>
  <c r="F549" i="61"/>
  <c r="G549" i="61"/>
  <c r="H549" i="61"/>
  <c r="D550" i="61"/>
  <c r="E550" i="61"/>
  <c r="F550" i="61"/>
  <c r="G550" i="61"/>
  <c r="H550" i="61"/>
  <c r="D551" i="61"/>
  <c r="E551" i="61"/>
  <c r="F551" i="61"/>
  <c r="G551" i="61"/>
  <c r="H551" i="61"/>
  <c r="D552" i="61"/>
  <c r="E552" i="61"/>
  <c r="F552" i="61"/>
  <c r="G552" i="61"/>
  <c r="H552" i="61"/>
  <c r="D553" i="61"/>
  <c r="E553" i="61"/>
  <c r="F553" i="61"/>
  <c r="G553" i="61"/>
  <c r="H553" i="61"/>
  <c r="D554" i="61"/>
  <c r="E554" i="61"/>
  <c r="F554" i="61"/>
  <c r="G554" i="61"/>
  <c r="H554" i="61"/>
  <c r="D555" i="61"/>
  <c r="E555" i="61"/>
  <c r="F555" i="61"/>
  <c r="G555" i="61"/>
  <c r="H555" i="61"/>
  <c r="D556" i="61"/>
  <c r="E556" i="61"/>
  <c r="F556" i="61"/>
  <c r="G556" i="61"/>
  <c r="H556" i="61"/>
  <c r="D557" i="61"/>
  <c r="E557" i="61"/>
  <c r="F557" i="61"/>
  <c r="G557" i="61"/>
  <c r="H557" i="61"/>
  <c r="D558" i="61"/>
  <c r="E558" i="61"/>
  <c r="F558" i="61"/>
  <c r="G558" i="61"/>
  <c r="H558" i="61"/>
  <c r="D559" i="61"/>
  <c r="E559" i="61"/>
  <c r="F559" i="61"/>
  <c r="G559" i="61"/>
  <c r="H559" i="61"/>
  <c r="D560" i="61"/>
  <c r="E560" i="61"/>
  <c r="F560" i="61"/>
  <c r="G560" i="61"/>
  <c r="H560" i="61"/>
  <c r="D561" i="61"/>
  <c r="E561" i="61"/>
  <c r="F561" i="61"/>
  <c r="G561" i="61"/>
  <c r="H561" i="61"/>
  <c r="D519" i="61" l="1"/>
  <c r="E519" i="61"/>
  <c r="F519" i="61"/>
  <c r="G519" i="61"/>
  <c r="H519" i="61"/>
  <c r="D520" i="61"/>
  <c r="E520" i="61"/>
  <c r="F520" i="61"/>
  <c r="G520" i="61"/>
  <c r="H520" i="61"/>
  <c r="D521" i="61"/>
  <c r="E521" i="61"/>
  <c r="F521" i="61"/>
  <c r="G521" i="61"/>
  <c r="H521" i="61"/>
  <c r="D522" i="61"/>
  <c r="E522" i="61"/>
  <c r="F522" i="61"/>
  <c r="G522" i="61"/>
  <c r="H522" i="61"/>
  <c r="D523" i="61"/>
  <c r="E523" i="61"/>
  <c r="F523" i="61"/>
  <c r="G523" i="61"/>
  <c r="H523" i="61"/>
  <c r="D524" i="61"/>
  <c r="E524" i="61"/>
  <c r="F524" i="61"/>
  <c r="G524" i="61"/>
  <c r="H524" i="61"/>
  <c r="D525" i="61"/>
  <c r="E525" i="61"/>
  <c r="F525" i="61"/>
  <c r="G525" i="61"/>
  <c r="H525" i="61"/>
  <c r="D526" i="61"/>
  <c r="E526" i="61"/>
  <c r="F526" i="61"/>
  <c r="G526" i="61"/>
  <c r="H526" i="61"/>
  <c r="D527" i="61"/>
  <c r="E527" i="61"/>
  <c r="F527" i="61"/>
  <c r="G527" i="61"/>
  <c r="H527" i="61"/>
  <c r="D528" i="61"/>
  <c r="E528" i="61"/>
  <c r="F528" i="61"/>
  <c r="G528" i="61"/>
  <c r="H528" i="61"/>
  <c r="D529" i="61"/>
  <c r="E529" i="61"/>
  <c r="F529" i="61"/>
  <c r="G529" i="61"/>
  <c r="H529" i="61"/>
  <c r="D530" i="61"/>
  <c r="E530" i="61"/>
  <c r="F530" i="61"/>
  <c r="G530" i="61"/>
  <c r="H530" i="61"/>
  <c r="D531" i="61"/>
  <c r="E531" i="61"/>
  <c r="F531" i="61"/>
  <c r="G531" i="61"/>
  <c r="H531" i="61"/>
  <c r="D532" i="61"/>
  <c r="E532" i="61"/>
  <c r="F532" i="61"/>
  <c r="G532" i="61"/>
  <c r="H532" i="61"/>
  <c r="D533" i="61"/>
  <c r="E533" i="61"/>
  <c r="F533" i="61"/>
  <c r="G533" i="61"/>
  <c r="H533" i="61"/>
  <c r="D534" i="61"/>
  <c r="E534" i="61"/>
  <c r="F534" i="61"/>
  <c r="G534" i="61"/>
  <c r="H534" i="61"/>
  <c r="D535" i="61"/>
  <c r="E535" i="61"/>
  <c r="F535" i="61"/>
  <c r="G535" i="61"/>
  <c r="H535" i="61"/>
  <c r="D536" i="61"/>
  <c r="E536" i="61"/>
  <c r="F536" i="61"/>
  <c r="G536" i="61"/>
  <c r="H536" i="61"/>
  <c r="D537" i="61"/>
  <c r="E537" i="61"/>
  <c r="F537" i="61"/>
  <c r="G537" i="61"/>
  <c r="H537" i="61"/>
  <c r="D538" i="61"/>
  <c r="E538" i="61"/>
  <c r="F538" i="61"/>
  <c r="G538" i="61"/>
  <c r="H538" i="61"/>
  <c r="D539" i="61"/>
  <c r="E539" i="61"/>
  <c r="F539" i="61"/>
  <c r="G539" i="61"/>
  <c r="H539" i="61"/>
  <c r="D540" i="61"/>
  <c r="E540" i="61"/>
  <c r="F540" i="61"/>
  <c r="G540" i="61"/>
  <c r="H540" i="61"/>
  <c r="D541" i="61"/>
  <c r="E541" i="61"/>
  <c r="F541" i="61"/>
  <c r="G541" i="61"/>
  <c r="H541" i="61"/>
  <c r="D542" i="61"/>
  <c r="E542" i="61"/>
  <c r="F542" i="61"/>
  <c r="G542" i="61"/>
  <c r="H542" i="61"/>
  <c r="D543" i="61"/>
  <c r="E543" i="61"/>
  <c r="F543" i="61"/>
  <c r="G543" i="61"/>
  <c r="H543" i="61"/>
  <c r="D544" i="61"/>
  <c r="E544" i="61"/>
  <c r="F544" i="61"/>
  <c r="G544" i="61"/>
  <c r="H544" i="61"/>
  <c r="D545" i="61"/>
  <c r="E545" i="61"/>
  <c r="F545" i="61"/>
  <c r="G545" i="61"/>
  <c r="H545" i="61"/>
  <c r="D546" i="61"/>
  <c r="E546" i="61"/>
  <c r="F546" i="61"/>
  <c r="G546" i="61"/>
  <c r="H546" i="61"/>
  <c r="D547" i="61"/>
  <c r="E547" i="61"/>
  <c r="F547" i="61"/>
  <c r="G547" i="61"/>
  <c r="H547" i="61"/>
  <c r="D518" i="61"/>
  <c r="E518" i="61"/>
  <c r="F518" i="61"/>
  <c r="G518" i="61"/>
  <c r="H518" i="61"/>
  <c r="D501" i="61"/>
  <c r="E501" i="61"/>
  <c r="F501" i="61"/>
  <c r="G501" i="61"/>
  <c r="H501" i="61"/>
  <c r="D502" i="61"/>
  <c r="E502" i="61"/>
  <c r="F502" i="61"/>
  <c r="G502" i="61"/>
  <c r="H502" i="61"/>
  <c r="D503" i="61"/>
  <c r="E503" i="61"/>
  <c r="F503" i="61"/>
  <c r="G503" i="61"/>
  <c r="H503" i="61"/>
  <c r="D504" i="61"/>
  <c r="E504" i="61"/>
  <c r="F504" i="61"/>
  <c r="G504" i="61"/>
  <c r="H504" i="61"/>
  <c r="D505" i="61"/>
  <c r="E505" i="61"/>
  <c r="F505" i="61"/>
  <c r="G505" i="61"/>
  <c r="H505" i="61"/>
  <c r="D506" i="61"/>
  <c r="E506" i="61"/>
  <c r="F506" i="61"/>
  <c r="G506" i="61"/>
  <c r="H506" i="61"/>
  <c r="D507" i="61"/>
  <c r="E507" i="61"/>
  <c r="F507" i="61"/>
  <c r="G507" i="61"/>
  <c r="H507" i="61"/>
  <c r="D508" i="61"/>
  <c r="E508" i="61"/>
  <c r="F508" i="61"/>
  <c r="G508" i="61"/>
  <c r="H508" i="61"/>
  <c r="D509" i="61"/>
  <c r="E509" i="61"/>
  <c r="F509" i="61"/>
  <c r="G509" i="61"/>
  <c r="H509" i="61"/>
  <c r="D510" i="61"/>
  <c r="E510" i="61"/>
  <c r="F510" i="61"/>
  <c r="G510" i="61"/>
  <c r="H510" i="61"/>
  <c r="D511" i="61"/>
  <c r="E511" i="61"/>
  <c r="F511" i="61"/>
  <c r="G511" i="61"/>
  <c r="H511" i="61"/>
  <c r="D512" i="61"/>
  <c r="E512" i="61"/>
  <c r="F512" i="61"/>
  <c r="G512" i="61"/>
  <c r="H512" i="61"/>
  <c r="D513" i="61"/>
  <c r="E513" i="61"/>
  <c r="F513" i="61"/>
  <c r="G513" i="61"/>
  <c r="H513" i="61"/>
  <c r="D514" i="61"/>
  <c r="E514" i="61"/>
  <c r="F514" i="61"/>
  <c r="G514" i="61"/>
  <c r="H514" i="61"/>
  <c r="D515" i="61"/>
  <c r="E515" i="61"/>
  <c r="F515" i="61"/>
  <c r="G515" i="61"/>
  <c r="H515" i="61"/>
  <c r="D516" i="61"/>
  <c r="E516" i="61"/>
  <c r="F516" i="61"/>
  <c r="G516" i="61"/>
  <c r="H516" i="61"/>
  <c r="D517" i="61"/>
  <c r="E517" i="61"/>
  <c r="F517" i="61"/>
  <c r="G517" i="61"/>
  <c r="H517" i="61"/>
  <c r="D497" i="61"/>
  <c r="E497" i="61"/>
  <c r="F497" i="61"/>
  <c r="G497" i="61"/>
  <c r="H497" i="61"/>
  <c r="D498" i="61"/>
  <c r="E498" i="61"/>
  <c r="F498" i="61"/>
  <c r="G498" i="61"/>
  <c r="H498" i="61"/>
  <c r="D499" i="61"/>
  <c r="E499" i="61"/>
  <c r="F499" i="61"/>
  <c r="G499" i="61"/>
  <c r="H499" i="61"/>
  <c r="D500" i="61"/>
  <c r="E500" i="61"/>
  <c r="F500" i="61"/>
  <c r="G500" i="61"/>
  <c r="H500" i="61"/>
  <c r="D481" i="61"/>
  <c r="E481" i="61"/>
  <c r="F481" i="61"/>
  <c r="G481" i="61"/>
  <c r="H481" i="61"/>
  <c r="D482" i="61"/>
  <c r="E482" i="61"/>
  <c r="F482" i="61"/>
  <c r="G482" i="61"/>
  <c r="H482" i="61"/>
  <c r="D483" i="61"/>
  <c r="E483" i="61"/>
  <c r="F483" i="61"/>
  <c r="G483" i="61"/>
  <c r="H483" i="61"/>
  <c r="D484" i="61"/>
  <c r="E484" i="61"/>
  <c r="F484" i="61"/>
  <c r="G484" i="61"/>
  <c r="H484" i="61"/>
  <c r="D485" i="61"/>
  <c r="E485" i="61"/>
  <c r="F485" i="61"/>
  <c r="G485" i="61"/>
  <c r="H485" i="61"/>
  <c r="D486" i="61"/>
  <c r="E486" i="61"/>
  <c r="F486" i="61"/>
  <c r="G486" i="61"/>
  <c r="H486" i="61"/>
  <c r="D487" i="61"/>
  <c r="E487" i="61"/>
  <c r="F487" i="61"/>
  <c r="G487" i="61"/>
  <c r="H487" i="61"/>
  <c r="D488" i="61"/>
  <c r="E488" i="61"/>
  <c r="F488" i="61"/>
  <c r="G488" i="61"/>
  <c r="H488" i="61"/>
  <c r="D489" i="61"/>
  <c r="E489" i="61"/>
  <c r="F489" i="61"/>
  <c r="G489" i="61"/>
  <c r="H489" i="61"/>
  <c r="D490" i="61"/>
  <c r="E490" i="61"/>
  <c r="F490" i="61"/>
  <c r="G490" i="61"/>
  <c r="H490" i="61"/>
  <c r="D491" i="61"/>
  <c r="E491" i="61"/>
  <c r="F491" i="61"/>
  <c r="G491" i="61"/>
  <c r="H491" i="61"/>
  <c r="D492" i="61"/>
  <c r="E492" i="61"/>
  <c r="F492" i="61"/>
  <c r="G492" i="61"/>
  <c r="H492" i="61"/>
  <c r="D493" i="61"/>
  <c r="E493" i="61"/>
  <c r="F493" i="61"/>
  <c r="G493" i="61"/>
  <c r="H493" i="61"/>
  <c r="D494" i="61"/>
  <c r="E494" i="61"/>
  <c r="F494" i="61"/>
  <c r="G494" i="61"/>
  <c r="H494" i="61"/>
  <c r="D495" i="61"/>
  <c r="E495" i="61"/>
  <c r="F495" i="61"/>
  <c r="G495" i="61"/>
  <c r="H495" i="61"/>
  <c r="D496" i="61"/>
  <c r="E496" i="61"/>
  <c r="F496" i="61"/>
  <c r="G496" i="61"/>
  <c r="H496" i="61"/>
  <c r="D480" i="61"/>
  <c r="E480" i="61"/>
  <c r="F480" i="61"/>
  <c r="G480" i="61"/>
  <c r="H480" i="61"/>
  <c r="D467" i="61"/>
  <c r="E467" i="61"/>
  <c r="F467" i="61"/>
  <c r="G467" i="61"/>
  <c r="H467" i="61"/>
  <c r="D468" i="61"/>
  <c r="E468" i="61"/>
  <c r="F468" i="61"/>
  <c r="G468" i="61"/>
  <c r="H468" i="61"/>
  <c r="D469" i="61"/>
  <c r="E469" i="61"/>
  <c r="F469" i="61"/>
  <c r="G469" i="61"/>
  <c r="H469" i="61"/>
  <c r="D470" i="61"/>
  <c r="E470" i="61"/>
  <c r="F470" i="61"/>
  <c r="G470" i="61"/>
  <c r="H470" i="61"/>
  <c r="D471" i="61"/>
  <c r="E471" i="61"/>
  <c r="F471" i="61"/>
  <c r="G471" i="61"/>
  <c r="H471" i="61"/>
  <c r="D472" i="61"/>
  <c r="E472" i="61"/>
  <c r="F472" i="61"/>
  <c r="G472" i="61"/>
  <c r="H472" i="61"/>
  <c r="D473" i="61"/>
  <c r="E473" i="61"/>
  <c r="F473" i="61"/>
  <c r="G473" i="61"/>
  <c r="H473" i="61"/>
  <c r="D474" i="61"/>
  <c r="E474" i="61"/>
  <c r="F474" i="61"/>
  <c r="G474" i="61"/>
  <c r="H474" i="61"/>
  <c r="D475" i="61"/>
  <c r="E475" i="61"/>
  <c r="F475" i="61"/>
  <c r="G475" i="61"/>
  <c r="H475" i="61"/>
  <c r="D476" i="61"/>
  <c r="E476" i="61"/>
  <c r="F476" i="61"/>
  <c r="G476" i="61"/>
  <c r="H476" i="61"/>
  <c r="D477" i="61"/>
  <c r="E477" i="61"/>
  <c r="F477" i="61"/>
  <c r="G477" i="61"/>
  <c r="H477" i="61"/>
  <c r="D478" i="61"/>
  <c r="E478" i="61"/>
  <c r="F478" i="61"/>
  <c r="G478" i="61"/>
  <c r="H478" i="61"/>
  <c r="D479" i="61"/>
  <c r="E479" i="61"/>
  <c r="F479" i="61"/>
  <c r="G479" i="61"/>
  <c r="H479" i="61"/>
  <c r="D466" i="61"/>
  <c r="E466" i="61"/>
  <c r="F466" i="61"/>
  <c r="G466" i="61"/>
  <c r="H466" i="61"/>
  <c r="D462" i="61"/>
  <c r="E462" i="61"/>
  <c r="F462" i="61"/>
  <c r="G462" i="61"/>
  <c r="H462" i="61"/>
  <c r="D463" i="61"/>
  <c r="E463" i="61"/>
  <c r="F463" i="61"/>
  <c r="G463" i="61"/>
  <c r="H463" i="61"/>
  <c r="D464" i="61"/>
  <c r="E464" i="61"/>
  <c r="F464" i="61"/>
  <c r="G464" i="61"/>
  <c r="H464" i="61"/>
  <c r="D465" i="61"/>
  <c r="E465" i="61"/>
  <c r="F465" i="61"/>
  <c r="G465" i="61"/>
  <c r="H465" i="61"/>
  <c r="D461" i="61"/>
  <c r="E461" i="61"/>
  <c r="F461" i="61"/>
  <c r="G461" i="61"/>
  <c r="H461" i="61"/>
  <c r="D458" i="61"/>
  <c r="E458" i="61"/>
  <c r="F458" i="61"/>
  <c r="G458" i="61"/>
  <c r="H458" i="61"/>
  <c r="D459" i="61"/>
  <c r="E459" i="61"/>
  <c r="F459" i="61"/>
  <c r="G459" i="61"/>
  <c r="H459" i="61"/>
  <c r="D460" i="61"/>
  <c r="E460" i="61"/>
  <c r="F460" i="61"/>
  <c r="G460" i="61"/>
  <c r="H460" i="61"/>
  <c r="A458" i="61"/>
  <c r="A459" i="61"/>
  <c r="A460" i="61"/>
  <c r="D448" i="61"/>
  <c r="E448" i="61"/>
  <c r="F448" i="61"/>
  <c r="G448" i="61"/>
  <c r="H448" i="61"/>
  <c r="D449" i="61"/>
  <c r="E449" i="61"/>
  <c r="F449" i="61"/>
  <c r="G449" i="61"/>
  <c r="H449" i="61"/>
  <c r="D450" i="61"/>
  <c r="E450" i="61"/>
  <c r="F450" i="61"/>
  <c r="G450" i="61"/>
  <c r="H450" i="61"/>
  <c r="D451" i="61"/>
  <c r="E451" i="61"/>
  <c r="F451" i="61"/>
  <c r="G451" i="61"/>
  <c r="H451" i="61"/>
  <c r="D452" i="61"/>
  <c r="E452" i="61"/>
  <c r="F452" i="61"/>
  <c r="G452" i="61"/>
  <c r="H452" i="61"/>
  <c r="D453" i="61"/>
  <c r="E453" i="61"/>
  <c r="F453" i="61"/>
  <c r="G453" i="61"/>
  <c r="H453" i="61"/>
  <c r="D454" i="61"/>
  <c r="E454" i="61"/>
  <c r="F454" i="61"/>
  <c r="G454" i="61"/>
  <c r="H454" i="61"/>
  <c r="D455" i="61"/>
  <c r="E455" i="61"/>
  <c r="F455" i="61"/>
  <c r="G455" i="61"/>
  <c r="H455" i="61"/>
  <c r="D456" i="61"/>
  <c r="E456" i="61"/>
  <c r="F456" i="61"/>
  <c r="G456" i="61"/>
  <c r="H456" i="61"/>
  <c r="D457" i="61"/>
  <c r="E457" i="61"/>
  <c r="F457" i="61"/>
  <c r="G457" i="61"/>
  <c r="H457" i="61"/>
  <c r="A448" i="61"/>
  <c r="A449" i="61"/>
  <c r="A450" i="61"/>
  <c r="A451" i="61"/>
  <c r="A452" i="61"/>
  <c r="A453" i="61"/>
  <c r="A454" i="61"/>
  <c r="A455" i="61"/>
  <c r="A456" i="61"/>
  <c r="A457" i="61"/>
  <c r="A441" i="61"/>
  <c r="A442" i="61"/>
  <c r="A443" i="61"/>
  <c r="A444" i="61"/>
  <c r="A445" i="61"/>
  <c r="A446" i="61"/>
  <c r="A447" i="61"/>
  <c r="D441" i="61"/>
  <c r="E441" i="61"/>
  <c r="F441" i="61"/>
  <c r="G441" i="61"/>
  <c r="H441" i="61"/>
  <c r="D442" i="61"/>
  <c r="E442" i="61"/>
  <c r="F442" i="61"/>
  <c r="G442" i="61"/>
  <c r="H442" i="61"/>
  <c r="D443" i="61"/>
  <c r="E443" i="61"/>
  <c r="F443" i="61"/>
  <c r="G443" i="61"/>
  <c r="H443" i="61"/>
  <c r="D444" i="61"/>
  <c r="E444" i="61"/>
  <c r="F444" i="61"/>
  <c r="G444" i="61"/>
  <c r="H444" i="61"/>
  <c r="D445" i="61"/>
  <c r="E445" i="61"/>
  <c r="F445" i="61"/>
  <c r="G445" i="61"/>
  <c r="H445" i="61"/>
  <c r="D446" i="61"/>
  <c r="E446" i="61"/>
  <c r="F446" i="61"/>
  <c r="G446" i="61"/>
  <c r="H446" i="61"/>
  <c r="D447" i="61"/>
  <c r="E447" i="61"/>
  <c r="F447" i="61"/>
  <c r="G447" i="61"/>
  <c r="H447" i="61"/>
  <c r="D434" i="61" l="1"/>
  <c r="E434" i="61"/>
  <c r="F434" i="61"/>
  <c r="G434" i="61"/>
  <c r="H434" i="61"/>
  <c r="D435" i="61"/>
  <c r="E435" i="61"/>
  <c r="F435" i="61"/>
  <c r="G435" i="61"/>
  <c r="H435" i="61"/>
  <c r="D436" i="61"/>
  <c r="E436" i="61"/>
  <c r="F436" i="61"/>
  <c r="G436" i="61"/>
  <c r="H436" i="61"/>
  <c r="D437" i="61"/>
  <c r="E437" i="61"/>
  <c r="F437" i="61"/>
  <c r="G437" i="61"/>
  <c r="H437" i="61"/>
  <c r="D438" i="61"/>
  <c r="E438" i="61"/>
  <c r="F438" i="61"/>
  <c r="G438" i="61"/>
  <c r="H438" i="61"/>
  <c r="D439" i="61"/>
  <c r="E439" i="61"/>
  <c r="F439" i="61"/>
  <c r="G439" i="61"/>
  <c r="H439" i="61"/>
  <c r="D440" i="61"/>
  <c r="E440" i="61"/>
  <c r="F440" i="61"/>
  <c r="G440" i="61"/>
  <c r="H440" i="61"/>
  <c r="A434" i="61"/>
  <c r="A435" i="61"/>
  <c r="A436" i="61"/>
  <c r="A437" i="61"/>
  <c r="A438" i="61"/>
  <c r="A439" i="61"/>
  <c r="A440" i="61"/>
  <c r="D432" i="61"/>
  <c r="E432" i="61"/>
  <c r="F432" i="61"/>
  <c r="G432" i="61"/>
  <c r="H432" i="61"/>
  <c r="D433" i="61"/>
  <c r="E433" i="61"/>
  <c r="F433" i="61"/>
  <c r="G433" i="61"/>
  <c r="H433" i="61"/>
  <c r="A432" i="61"/>
  <c r="A433" i="61"/>
  <c r="D429" i="61"/>
  <c r="E429" i="61"/>
  <c r="F429" i="61"/>
  <c r="G429" i="61"/>
  <c r="H429" i="61"/>
  <c r="D430" i="61"/>
  <c r="E430" i="61"/>
  <c r="F430" i="61"/>
  <c r="G430" i="61"/>
  <c r="H430" i="61"/>
  <c r="D431" i="61"/>
  <c r="E431" i="61"/>
  <c r="F431" i="61"/>
  <c r="G431" i="61"/>
  <c r="H431" i="61"/>
  <c r="A429" i="61"/>
  <c r="A430" i="61"/>
  <c r="A431" i="61"/>
  <c r="D418" i="61"/>
  <c r="E418" i="61"/>
  <c r="F418" i="61"/>
  <c r="G418" i="61"/>
  <c r="H418" i="61"/>
  <c r="D419" i="61"/>
  <c r="E419" i="61"/>
  <c r="F419" i="61"/>
  <c r="G419" i="61"/>
  <c r="H419" i="61"/>
  <c r="D420" i="61"/>
  <c r="E420" i="61"/>
  <c r="F420" i="61"/>
  <c r="G420" i="61"/>
  <c r="H420" i="61"/>
  <c r="D421" i="61"/>
  <c r="E421" i="61"/>
  <c r="F421" i="61"/>
  <c r="G421" i="61"/>
  <c r="H421" i="61"/>
  <c r="D422" i="61"/>
  <c r="E422" i="61"/>
  <c r="F422" i="61"/>
  <c r="G422" i="61"/>
  <c r="H422" i="61"/>
  <c r="D423" i="61"/>
  <c r="E423" i="61"/>
  <c r="F423" i="61"/>
  <c r="G423" i="61"/>
  <c r="H423" i="61"/>
  <c r="D424" i="61"/>
  <c r="E424" i="61"/>
  <c r="F424" i="61"/>
  <c r="G424" i="61"/>
  <c r="H424" i="61"/>
  <c r="D425" i="61"/>
  <c r="E425" i="61"/>
  <c r="F425" i="61"/>
  <c r="G425" i="61"/>
  <c r="H425" i="61"/>
  <c r="D426" i="61"/>
  <c r="E426" i="61"/>
  <c r="F426" i="61"/>
  <c r="G426" i="61"/>
  <c r="H426" i="61"/>
  <c r="D427" i="61"/>
  <c r="E427" i="61"/>
  <c r="F427" i="61"/>
  <c r="G427" i="61"/>
  <c r="H427" i="61"/>
  <c r="D428" i="61"/>
  <c r="E428" i="61"/>
  <c r="F428" i="61"/>
  <c r="G428" i="61"/>
  <c r="H428" i="61"/>
  <c r="A418" i="61"/>
  <c r="A419" i="61"/>
  <c r="A420" i="61"/>
  <c r="A421" i="61"/>
  <c r="A422" i="61"/>
  <c r="A423" i="61"/>
  <c r="A424" i="61"/>
  <c r="A425" i="61"/>
  <c r="A426" i="61"/>
  <c r="A427" i="61"/>
  <c r="A428" i="61"/>
  <c r="D417" i="61"/>
  <c r="E417" i="61"/>
  <c r="F417" i="61"/>
  <c r="G417" i="61"/>
  <c r="H417" i="61"/>
  <c r="A417" i="61"/>
  <c r="A414" i="61" l="1"/>
  <c r="A415" i="61"/>
  <c r="A416" i="61"/>
  <c r="D414" i="61"/>
  <c r="E414" i="61"/>
  <c r="F414" i="61"/>
  <c r="G414" i="61"/>
  <c r="H414" i="61"/>
  <c r="D415" i="61"/>
  <c r="E415" i="61"/>
  <c r="F415" i="61"/>
  <c r="G415" i="61"/>
  <c r="H415" i="61"/>
  <c r="D416" i="61"/>
  <c r="E416" i="61"/>
  <c r="F416" i="61"/>
  <c r="G416" i="61"/>
  <c r="H416" i="61"/>
  <c r="G413" i="61"/>
  <c r="H413" i="61"/>
  <c r="D413" i="61"/>
  <c r="E413" i="61"/>
  <c r="F413" i="61"/>
  <c r="A413" i="61"/>
  <c r="G397" i="61"/>
  <c r="H397" i="61"/>
  <c r="G398" i="61"/>
  <c r="H398" i="61"/>
  <c r="G399" i="61"/>
  <c r="H399" i="61"/>
  <c r="G400" i="61"/>
  <c r="H400" i="61"/>
  <c r="G401" i="61"/>
  <c r="H401" i="61"/>
  <c r="G402" i="61"/>
  <c r="H402" i="61"/>
  <c r="G403" i="61"/>
  <c r="H403" i="61"/>
  <c r="G404" i="61"/>
  <c r="H404" i="61"/>
  <c r="G405" i="61"/>
  <c r="H405" i="61"/>
  <c r="G406" i="61"/>
  <c r="H406" i="61"/>
  <c r="G407" i="61"/>
  <c r="H407" i="61"/>
  <c r="G408" i="61"/>
  <c r="H408" i="61"/>
  <c r="G409" i="61"/>
  <c r="H409" i="61"/>
  <c r="G410" i="61"/>
  <c r="H410" i="61"/>
  <c r="G411" i="61"/>
  <c r="H411" i="61"/>
  <c r="G412" i="61"/>
  <c r="H412" i="61"/>
  <c r="A397" i="61"/>
  <c r="A398" i="61"/>
  <c r="A399" i="61"/>
  <c r="A400" i="61"/>
  <c r="A401" i="61"/>
  <c r="A402" i="61"/>
  <c r="A403" i="61"/>
  <c r="A404" i="61"/>
  <c r="A405" i="61"/>
  <c r="A406" i="61"/>
  <c r="A407" i="61"/>
  <c r="A408" i="61"/>
  <c r="A409" i="61"/>
  <c r="A410" i="61"/>
  <c r="A411" i="61"/>
  <c r="A412" i="61"/>
  <c r="D397" i="61"/>
  <c r="E397" i="61"/>
  <c r="F397" i="61"/>
  <c r="D398" i="61"/>
  <c r="E398" i="61"/>
  <c r="F398" i="61"/>
  <c r="D399" i="61"/>
  <c r="E399" i="61"/>
  <c r="F399" i="61"/>
  <c r="D400" i="61"/>
  <c r="E400" i="61"/>
  <c r="F400" i="61"/>
  <c r="D401" i="61"/>
  <c r="E401" i="61"/>
  <c r="F401" i="61"/>
  <c r="D402" i="61"/>
  <c r="E402" i="61"/>
  <c r="F402" i="61"/>
  <c r="D403" i="61"/>
  <c r="E403" i="61"/>
  <c r="F403" i="61"/>
  <c r="D404" i="61"/>
  <c r="E404" i="61"/>
  <c r="F404" i="61"/>
  <c r="D405" i="61"/>
  <c r="E405" i="61"/>
  <c r="F405" i="61"/>
  <c r="D406" i="61"/>
  <c r="E406" i="61"/>
  <c r="F406" i="61"/>
  <c r="D407" i="61"/>
  <c r="E407" i="61"/>
  <c r="F407" i="61"/>
  <c r="D408" i="61"/>
  <c r="E408" i="61"/>
  <c r="F408" i="61"/>
  <c r="D409" i="61"/>
  <c r="E409" i="61"/>
  <c r="F409" i="61"/>
  <c r="D410" i="61"/>
  <c r="E410" i="61"/>
  <c r="F410" i="61"/>
  <c r="D411" i="61"/>
  <c r="E411" i="61"/>
  <c r="F411" i="61"/>
  <c r="D412" i="61"/>
  <c r="E412" i="61"/>
  <c r="F412" i="61"/>
  <c r="D384" i="61"/>
  <c r="E384" i="61"/>
  <c r="F384" i="61"/>
  <c r="G384" i="61"/>
  <c r="H384" i="61"/>
  <c r="D385" i="61"/>
  <c r="E385" i="61"/>
  <c r="F385" i="61"/>
  <c r="G385" i="61"/>
  <c r="H385" i="61"/>
  <c r="D386" i="61"/>
  <c r="E386" i="61"/>
  <c r="F386" i="61"/>
  <c r="G386" i="61"/>
  <c r="H386" i="61"/>
  <c r="D387" i="61"/>
  <c r="E387" i="61"/>
  <c r="F387" i="61"/>
  <c r="G387" i="61"/>
  <c r="H387" i="61"/>
  <c r="D388" i="61"/>
  <c r="E388" i="61"/>
  <c r="F388" i="61"/>
  <c r="G388" i="61"/>
  <c r="H388" i="61"/>
  <c r="D389" i="61"/>
  <c r="E389" i="61"/>
  <c r="F389" i="61"/>
  <c r="G389" i="61"/>
  <c r="H389" i="61"/>
  <c r="D390" i="61"/>
  <c r="E390" i="61"/>
  <c r="F390" i="61"/>
  <c r="G390" i="61"/>
  <c r="H390" i="61"/>
  <c r="D391" i="61"/>
  <c r="E391" i="61"/>
  <c r="F391" i="61"/>
  <c r="G391" i="61"/>
  <c r="H391" i="61"/>
  <c r="D392" i="61"/>
  <c r="E392" i="61"/>
  <c r="F392" i="61"/>
  <c r="G392" i="61"/>
  <c r="H392" i="61"/>
  <c r="D393" i="61"/>
  <c r="E393" i="61"/>
  <c r="F393" i="61"/>
  <c r="G393" i="61"/>
  <c r="H393" i="61"/>
  <c r="D394" i="61"/>
  <c r="E394" i="61"/>
  <c r="F394" i="61"/>
  <c r="G394" i="61"/>
  <c r="H394" i="61"/>
  <c r="D395" i="61"/>
  <c r="E395" i="61"/>
  <c r="F395" i="61"/>
  <c r="G395" i="61"/>
  <c r="H395" i="61"/>
  <c r="D396" i="61"/>
  <c r="E396" i="61"/>
  <c r="F396" i="61"/>
  <c r="G396" i="61"/>
  <c r="H396" i="61"/>
  <c r="A384" i="61"/>
  <c r="A385" i="61"/>
  <c r="A386" i="61"/>
  <c r="A387" i="61"/>
  <c r="A388" i="61"/>
  <c r="A389" i="61"/>
  <c r="A390" i="61"/>
  <c r="A391" i="61"/>
  <c r="A392" i="61"/>
  <c r="A393" i="61"/>
  <c r="A394" i="61"/>
  <c r="A395" i="61"/>
  <c r="A396" i="61"/>
  <c r="A368" i="61" l="1"/>
  <c r="D368" i="61"/>
  <c r="E368" i="61"/>
  <c r="F368" i="61"/>
  <c r="G368" i="61"/>
  <c r="H368" i="61"/>
  <c r="D369" i="61"/>
  <c r="E369" i="61"/>
  <c r="F369" i="61"/>
  <c r="G369" i="61"/>
  <c r="H369" i="61"/>
  <c r="D370" i="61"/>
  <c r="E370" i="61"/>
  <c r="F370" i="61"/>
  <c r="G370" i="61"/>
  <c r="H370" i="61"/>
  <c r="D371" i="61"/>
  <c r="E371" i="61"/>
  <c r="F371" i="61"/>
  <c r="G371" i="61"/>
  <c r="H371" i="61"/>
  <c r="D372" i="61"/>
  <c r="E372" i="61"/>
  <c r="F372" i="61"/>
  <c r="G372" i="61"/>
  <c r="H372" i="61"/>
  <c r="D373" i="61"/>
  <c r="E373" i="61"/>
  <c r="F373" i="61"/>
  <c r="G373" i="61"/>
  <c r="H373" i="61"/>
  <c r="D374" i="61"/>
  <c r="E374" i="61"/>
  <c r="F374" i="61"/>
  <c r="G374" i="61"/>
  <c r="H374" i="61"/>
  <c r="D375" i="61"/>
  <c r="E375" i="61"/>
  <c r="F375" i="61"/>
  <c r="G375" i="61"/>
  <c r="H375" i="61"/>
  <c r="D376" i="61"/>
  <c r="E376" i="61"/>
  <c r="F376" i="61"/>
  <c r="G376" i="61"/>
  <c r="H376" i="61"/>
  <c r="D377" i="61"/>
  <c r="E377" i="61"/>
  <c r="F377" i="61"/>
  <c r="G377" i="61"/>
  <c r="H377" i="61"/>
  <c r="D378" i="61"/>
  <c r="E378" i="61"/>
  <c r="F378" i="61"/>
  <c r="G378" i="61"/>
  <c r="H378" i="61"/>
  <c r="D379" i="61"/>
  <c r="E379" i="61"/>
  <c r="F379" i="61"/>
  <c r="G379" i="61"/>
  <c r="H379" i="61"/>
  <c r="D380" i="61"/>
  <c r="E380" i="61"/>
  <c r="F380" i="61"/>
  <c r="G380" i="61"/>
  <c r="H380" i="61"/>
  <c r="D381" i="61"/>
  <c r="E381" i="61"/>
  <c r="F381" i="61"/>
  <c r="G381" i="61"/>
  <c r="H381" i="61"/>
  <c r="D382" i="61"/>
  <c r="E382" i="61"/>
  <c r="F382" i="61"/>
  <c r="G382" i="61"/>
  <c r="H382" i="61"/>
  <c r="D383" i="61"/>
  <c r="E383" i="61"/>
  <c r="F383" i="61"/>
  <c r="G383" i="61"/>
  <c r="H383" i="61"/>
  <c r="A369" i="61"/>
  <c r="A370" i="61"/>
  <c r="A371" i="61"/>
  <c r="A372" i="61"/>
  <c r="A373" i="61"/>
  <c r="A374" i="61"/>
  <c r="A375" i="61"/>
  <c r="A376" i="61"/>
  <c r="A377" i="61"/>
  <c r="A378" i="61"/>
  <c r="A379" i="61"/>
  <c r="A380" i="61"/>
  <c r="A381" i="61"/>
  <c r="A382" i="61"/>
  <c r="A383" i="61"/>
  <c r="D365" i="61"/>
  <c r="E365" i="61"/>
  <c r="F365" i="61"/>
  <c r="G365" i="61"/>
  <c r="H365" i="61"/>
  <c r="D366" i="61"/>
  <c r="E366" i="61"/>
  <c r="F366" i="61"/>
  <c r="G366" i="61"/>
  <c r="H366" i="61"/>
  <c r="D367" i="61"/>
  <c r="E367" i="61"/>
  <c r="F367" i="61"/>
  <c r="G367" i="61"/>
  <c r="H367" i="61"/>
  <c r="A365" i="61"/>
  <c r="A366" i="61"/>
  <c r="A367" i="61"/>
  <c r="D361" i="61"/>
  <c r="E361" i="61"/>
  <c r="F361" i="61"/>
  <c r="G361" i="61"/>
  <c r="H361" i="61"/>
  <c r="D362" i="61"/>
  <c r="E362" i="61"/>
  <c r="F362" i="61"/>
  <c r="G362" i="61"/>
  <c r="H362" i="61"/>
  <c r="D363" i="61"/>
  <c r="E363" i="61"/>
  <c r="F363" i="61"/>
  <c r="G363" i="61"/>
  <c r="H363" i="61"/>
  <c r="D364" i="61"/>
  <c r="E364" i="61"/>
  <c r="F364" i="61"/>
  <c r="G364" i="61"/>
  <c r="H364" i="61"/>
  <c r="A361" i="61"/>
  <c r="A362" i="61"/>
  <c r="A363" i="61"/>
  <c r="A364" i="61"/>
  <c r="G346" i="61" l="1"/>
  <c r="H346" i="61"/>
  <c r="G347" i="61"/>
  <c r="H347" i="61"/>
  <c r="G348" i="61"/>
  <c r="H348" i="61"/>
  <c r="G349" i="61"/>
  <c r="H349" i="61"/>
  <c r="G350" i="61"/>
  <c r="H350" i="61"/>
  <c r="G351" i="61"/>
  <c r="H351" i="61"/>
  <c r="G352" i="61"/>
  <c r="H352" i="61"/>
  <c r="G353" i="61"/>
  <c r="H353" i="61"/>
  <c r="G354" i="61"/>
  <c r="H354" i="61"/>
  <c r="G355" i="61"/>
  <c r="H355" i="61"/>
  <c r="G356" i="61"/>
  <c r="H356" i="61"/>
  <c r="G357" i="61"/>
  <c r="H357" i="61"/>
  <c r="G358" i="61"/>
  <c r="H358" i="61"/>
  <c r="G359" i="61"/>
  <c r="H359" i="61"/>
  <c r="G360" i="61"/>
  <c r="H360" i="61"/>
  <c r="D346" i="61"/>
  <c r="E346" i="61"/>
  <c r="F346" i="61"/>
  <c r="D347" i="61"/>
  <c r="E347" i="61"/>
  <c r="F347" i="61"/>
  <c r="D348" i="61"/>
  <c r="E348" i="61"/>
  <c r="F348" i="61"/>
  <c r="D349" i="61"/>
  <c r="E349" i="61"/>
  <c r="F349" i="61"/>
  <c r="D350" i="61"/>
  <c r="E350" i="61"/>
  <c r="F350" i="61"/>
  <c r="D351" i="61"/>
  <c r="E351" i="61"/>
  <c r="F351" i="61"/>
  <c r="D352" i="61"/>
  <c r="E352" i="61"/>
  <c r="F352" i="61"/>
  <c r="D353" i="61"/>
  <c r="E353" i="61"/>
  <c r="F353" i="61"/>
  <c r="D354" i="61"/>
  <c r="E354" i="61"/>
  <c r="F354" i="61"/>
  <c r="D355" i="61"/>
  <c r="E355" i="61"/>
  <c r="F355" i="61"/>
  <c r="D356" i="61"/>
  <c r="E356" i="61"/>
  <c r="F356" i="61"/>
  <c r="D357" i="61"/>
  <c r="E357" i="61"/>
  <c r="F357" i="61"/>
  <c r="D358" i="61"/>
  <c r="E358" i="61"/>
  <c r="F358" i="61"/>
  <c r="D359" i="61"/>
  <c r="E359" i="61"/>
  <c r="F359" i="61"/>
  <c r="D360" i="61"/>
  <c r="E360" i="61"/>
  <c r="F360" i="61"/>
  <c r="A346" i="61"/>
  <c r="A347" i="61"/>
  <c r="A348" i="61"/>
  <c r="A349" i="61"/>
  <c r="A350" i="61"/>
  <c r="A351" i="61"/>
  <c r="A352" i="61"/>
  <c r="A353" i="61"/>
  <c r="A354" i="61"/>
  <c r="A355" i="61"/>
  <c r="A356" i="61"/>
  <c r="A357" i="61"/>
  <c r="A358" i="61"/>
  <c r="A359" i="61"/>
  <c r="A360" i="61"/>
  <c r="A23" i="61" l="1"/>
  <c r="A24" i="61"/>
  <c r="A25" i="61"/>
  <c r="A26" i="61"/>
  <c r="A27" i="61"/>
  <c r="A28" i="61"/>
  <c r="A29" i="61"/>
  <c r="A30" i="61"/>
  <c r="A31" i="61"/>
  <c r="A32" i="61"/>
  <c r="A33" i="61"/>
  <c r="A34" i="61"/>
  <c r="A35" i="61"/>
  <c r="A36" i="61"/>
  <c r="A37" i="61"/>
  <c r="A38" i="61"/>
  <c r="A39" i="61"/>
  <c r="A40" i="61"/>
  <c r="A41" i="61"/>
  <c r="A42" i="61"/>
  <c r="A43" i="61"/>
  <c r="A44" i="61"/>
  <c r="A45" i="61"/>
  <c r="A46" i="61"/>
  <c r="A47" i="61"/>
  <c r="A48" i="61"/>
  <c r="A49" i="61"/>
  <c r="A50" i="61"/>
  <c r="A51" i="61"/>
  <c r="A52" i="61"/>
  <c r="A53" i="61"/>
  <c r="A54" i="61"/>
  <c r="A55" i="61"/>
  <c r="A56" i="61"/>
  <c r="A57" i="61"/>
  <c r="A58" i="61"/>
  <c r="A59" i="61"/>
  <c r="A60" i="61"/>
  <c r="A61" i="61"/>
  <c r="A62" i="61"/>
  <c r="A63" i="61"/>
  <c r="A64" i="61"/>
  <c r="A65" i="61"/>
  <c r="A66" i="61"/>
  <c r="A67" i="61"/>
  <c r="A68" i="61"/>
  <c r="A69" i="61"/>
  <c r="A70" i="61"/>
  <c r="A71" i="61"/>
  <c r="A72" i="61"/>
  <c r="A73" i="61"/>
  <c r="A74" i="61"/>
  <c r="A75" i="61"/>
  <c r="A76" i="61"/>
  <c r="A77" i="61"/>
  <c r="A78" i="61"/>
  <c r="A79" i="61"/>
  <c r="A80" i="61"/>
  <c r="A81" i="61"/>
  <c r="A82" i="61"/>
  <c r="A83" i="61"/>
  <c r="A84" i="61"/>
  <c r="A85" i="61"/>
  <c r="A86" i="61"/>
  <c r="A87" i="61"/>
  <c r="A88" i="61"/>
  <c r="A89" i="61"/>
  <c r="A90" i="61"/>
  <c r="A91" i="61"/>
  <c r="A92" i="61"/>
  <c r="A93" i="61"/>
  <c r="A94" i="61"/>
  <c r="A95" i="61"/>
  <c r="A96" i="61"/>
  <c r="A97" i="61"/>
  <c r="A98" i="61"/>
  <c r="A99" i="61"/>
  <c r="A100" i="61"/>
  <c r="A101" i="61"/>
  <c r="A102" i="61"/>
  <c r="A103" i="61"/>
  <c r="A104" i="61"/>
  <c r="A105" i="61"/>
  <c r="A106" i="61"/>
  <c r="A107" i="61"/>
  <c r="A108" i="61"/>
  <c r="A109" i="61"/>
  <c r="A110" i="61"/>
  <c r="A111" i="61"/>
  <c r="A112" i="61"/>
  <c r="A113" i="61"/>
  <c r="A114" i="61"/>
  <c r="A115" i="61"/>
  <c r="A116" i="61"/>
  <c r="A117" i="61"/>
  <c r="A118" i="61"/>
  <c r="A119" i="61"/>
  <c r="A120" i="61"/>
  <c r="A121" i="61"/>
  <c r="A122" i="61"/>
  <c r="A123" i="61"/>
  <c r="A124" i="61"/>
  <c r="A125" i="61"/>
  <c r="A126" i="61"/>
  <c r="A127" i="61"/>
  <c r="A128" i="61"/>
  <c r="A129" i="61"/>
  <c r="A130" i="61"/>
  <c r="A131" i="61"/>
  <c r="A132" i="61"/>
  <c r="A133" i="61"/>
  <c r="A134" i="61"/>
  <c r="A135" i="61"/>
  <c r="A136" i="61"/>
  <c r="A137" i="61"/>
  <c r="A138" i="61"/>
  <c r="A139" i="61"/>
  <c r="A140" i="61"/>
  <c r="A141" i="61"/>
  <c r="A142" i="61"/>
  <c r="A143" i="61"/>
  <c r="A144" i="61"/>
  <c r="A145" i="61"/>
  <c r="A146" i="61"/>
  <c r="A147" i="61"/>
  <c r="A148" i="61"/>
  <c r="A149" i="61"/>
  <c r="A150" i="61"/>
  <c r="A151" i="61"/>
  <c r="A152" i="61"/>
  <c r="A153" i="61"/>
  <c r="A154" i="61"/>
  <c r="A155" i="61"/>
  <c r="A156" i="61"/>
  <c r="A157" i="61"/>
  <c r="A158" i="61"/>
  <c r="A159" i="61"/>
  <c r="A160" i="61"/>
  <c r="A161" i="61"/>
  <c r="A162" i="61"/>
  <c r="A163" i="61"/>
  <c r="A164" i="61"/>
  <c r="A165" i="61"/>
  <c r="A166" i="61"/>
  <c r="A167" i="61"/>
  <c r="A168" i="61"/>
  <c r="A169" i="61"/>
  <c r="A170" i="61"/>
  <c r="A171" i="61"/>
  <c r="A172" i="61"/>
  <c r="A173" i="61"/>
  <c r="A174" i="61"/>
  <c r="A175" i="61"/>
  <c r="A176" i="61"/>
  <c r="A177" i="61"/>
  <c r="A178" i="61"/>
  <c r="A179" i="61"/>
  <c r="A180" i="61"/>
  <c r="A181" i="61"/>
  <c r="A182" i="61"/>
  <c r="A183" i="61"/>
  <c r="A184" i="61"/>
  <c r="A185" i="61"/>
  <c r="A186" i="61"/>
  <c r="A187" i="61"/>
  <c r="A188" i="61"/>
  <c r="A189" i="61"/>
  <c r="A190" i="61"/>
  <c r="A191" i="61"/>
  <c r="A192" i="61"/>
  <c r="A193" i="61"/>
  <c r="A194" i="61"/>
  <c r="A195" i="61"/>
  <c r="A196" i="61"/>
  <c r="A197" i="61"/>
  <c r="A198" i="61"/>
  <c r="A199" i="61"/>
  <c r="A200" i="61"/>
  <c r="A201" i="61"/>
  <c r="A202" i="61"/>
  <c r="A203" i="61"/>
  <c r="A204" i="61"/>
  <c r="A205" i="61"/>
  <c r="A206" i="61"/>
  <c r="A207" i="61"/>
  <c r="A208" i="61"/>
  <c r="A209" i="61"/>
  <c r="A210" i="61"/>
  <c r="A211" i="61"/>
  <c r="A212" i="61"/>
  <c r="A213" i="61"/>
  <c r="A214" i="61"/>
  <c r="A215" i="61"/>
  <c r="A216" i="61"/>
  <c r="A217" i="61"/>
  <c r="A218" i="61"/>
  <c r="A219" i="61"/>
  <c r="A220" i="61"/>
  <c r="A221" i="61"/>
  <c r="A222" i="61"/>
  <c r="A223" i="61"/>
  <c r="A224" i="61"/>
  <c r="A225" i="61"/>
  <c r="A226" i="61"/>
  <c r="A227" i="61"/>
  <c r="A228" i="61"/>
  <c r="A229" i="61"/>
  <c r="A230" i="61"/>
  <c r="A231" i="61"/>
  <c r="A232" i="61"/>
  <c r="A233" i="61"/>
  <c r="A234" i="61"/>
  <c r="A235" i="61"/>
  <c r="A236" i="61"/>
  <c r="A237" i="61"/>
  <c r="A238" i="61"/>
  <c r="A239" i="61"/>
  <c r="A240" i="61"/>
  <c r="A241" i="61"/>
  <c r="A242" i="61"/>
  <c r="A243" i="61"/>
  <c r="A244" i="61"/>
  <c r="A245" i="61"/>
  <c r="A246" i="61"/>
  <c r="A247" i="61"/>
  <c r="A248" i="61"/>
  <c r="A249" i="61"/>
  <c r="A250" i="61"/>
  <c r="A251" i="61"/>
  <c r="A252" i="61"/>
  <c r="A253" i="61"/>
  <c r="A254" i="61"/>
  <c r="A255" i="61"/>
  <c r="A256" i="61"/>
  <c r="A257" i="61"/>
  <c r="A258" i="61"/>
  <c r="A259" i="61"/>
  <c r="A260" i="61"/>
  <c r="A261" i="61"/>
  <c r="A262" i="61"/>
  <c r="A263" i="61"/>
  <c r="A264" i="61"/>
  <c r="A265" i="61"/>
  <c r="A266" i="61"/>
  <c r="A267" i="61"/>
  <c r="A268" i="61"/>
  <c r="A269" i="61"/>
  <c r="A270" i="61"/>
  <c r="A271" i="61"/>
  <c r="A272" i="61"/>
  <c r="A273" i="61"/>
  <c r="A274" i="61"/>
  <c r="A275" i="61"/>
  <c r="A276" i="61"/>
  <c r="A277" i="61"/>
  <c r="A278" i="61"/>
  <c r="A279" i="61"/>
  <c r="A280" i="61"/>
  <c r="A281" i="61"/>
  <c r="A282" i="61"/>
  <c r="A283" i="61"/>
  <c r="A284" i="61"/>
  <c r="A285" i="61"/>
  <c r="A286" i="61"/>
  <c r="A287" i="61"/>
  <c r="A288" i="61"/>
  <c r="A289" i="61"/>
  <c r="A290" i="61"/>
  <c r="A291" i="61"/>
  <c r="A292" i="61"/>
  <c r="A293" i="61"/>
  <c r="A294" i="61"/>
  <c r="A295" i="61"/>
  <c r="A296" i="61"/>
  <c r="A297" i="61"/>
  <c r="A298" i="61"/>
  <c r="A299" i="61"/>
  <c r="A300" i="61"/>
  <c r="A301" i="61"/>
  <c r="A302" i="61"/>
  <c r="A303" i="61"/>
  <c r="A304" i="61"/>
  <c r="A305" i="61"/>
  <c r="A306" i="61"/>
  <c r="A307" i="61"/>
  <c r="A308" i="61"/>
  <c r="A309" i="61"/>
  <c r="A310" i="61"/>
  <c r="A311" i="61"/>
  <c r="A312" i="61"/>
  <c r="A313" i="61"/>
  <c r="A314" i="61"/>
  <c r="A315" i="61"/>
  <c r="A316" i="61"/>
  <c r="A317" i="61"/>
  <c r="A318" i="61"/>
  <c r="A319" i="61"/>
  <c r="A320" i="61"/>
  <c r="A321" i="61"/>
  <c r="A322" i="61"/>
  <c r="A323" i="61"/>
  <c r="A324" i="61"/>
  <c r="A325" i="61"/>
  <c r="A326" i="61"/>
  <c r="A327" i="61"/>
  <c r="A328" i="61"/>
  <c r="A329" i="61"/>
  <c r="A330" i="61"/>
  <c r="A331" i="61"/>
  <c r="A332" i="61"/>
  <c r="A333" i="61"/>
  <c r="A334" i="61"/>
  <c r="A335" i="61"/>
  <c r="A336" i="61"/>
  <c r="A337" i="61"/>
  <c r="A338" i="61"/>
  <c r="A339" i="61"/>
  <c r="A340" i="61"/>
  <c r="A341" i="61"/>
  <c r="A342" i="61"/>
  <c r="A343" i="61"/>
  <c r="A344" i="61"/>
  <c r="A345" i="61"/>
  <c r="D323" i="61"/>
  <c r="E323" i="61"/>
  <c r="F323" i="61"/>
  <c r="G323" i="61"/>
  <c r="H323" i="61"/>
  <c r="D324" i="61"/>
  <c r="E324" i="61"/>
  <c r="F324" i="61"/>
  <c r="G324" i="61"/>
  <c r="H324" i="61"/>
  <c r="D325" i="61"/>
  <c r="E325" i="61"/>
  <c r="F325" i="61"/>
  <c r="G325" i="61"/>
  <c r="H325" i="61"/>
  <c r="D326" i="61"/>
  <c r="E326" i="61"/>
  <c r="F326" i="61"/>
  <c r="G326" i="61"/>
  <c r="H326" i="61"/>
  <c r="D327" i="61"/>
  <c r="E327" i="61"/>
  <c r="F327" i="61"/>
  <c r="G327" i="61"/>
  <c r="H327" i="61"/>
  <c r="D328" i="61"/>
  <c r="E328" i="61"/>
  <c r="F328" i="61"/>
  <c r="G328" i="61"/>
  <c r="H328" i="61"/>
  <c r="D329" i="61"/>
  <c r="E329" i="61"/>
  <c r="F329" i="61"/>
  <c r="G329" i="61"/>
  <c r="H329" i="61"/>
  <c r="D330" i="61"/>
  <c r="E330" i="61"/>
  <c r="F330" i="61"/>
  <c r="G330" i="61"/>
  <c r="H330" i="61"/>
  <c r="D331" i="61"/>
  <c r="E331" i="61"/>
  <c r="F331" i="61"/>
  <c r="G331" i="61"/>
  <c r="H331" i="61"/>
  <c r="D332" i="61"/>
  <c r="E332" i="61"/>
  <c r="F332" i="61"/>
  <c r="G332" i="61"/>
  <c r="H332" i="61"/>
  <c r="D333" i="61"/>
  <c r="E333" i="61"/>
  <c r="F333" i="61"/>
  <c r="G333" i="61"/>
  <c r="H333" i="61"/>
  <c r="D334" i="61"/>
  <c r="E334" i="61"/>
  <c r="F334" i="61"/>
  <c r="G334" i="61"/>
  <c r="H334" i="61"/>
  <c r="D335" i="61"/>
  <c r="E335" i="61"/>
  <c r="F335" i="61"/>
  <c r="G335" i="61"/>
  <c r="H335" i="61"/>
  <c r="D336" i="61"/>
  <c r="E336" i="61"/>
  <c r="F336" i="61"/>
  <c r="G336" i="61"/>
  <c r="H336" i="61"/>
  <c r="D337" i="61"/>
  <c r="E337" i="61"/>
  <c r="F337" i="61"/>
  <c r="G337" i="61"/>
  <c r="H337" i="61"/>
  <c r="D338" i="61"/>
  <c r="E338" i="61"/>
  <c r="F338" i="61"/>
  <c r="G338" i="61"/>
  <c r="H338" i="61"/>
  <c r="D339" i="61"/>
  <c r="E339" i="61"/>
  <c r="F339" i="61"/>
  <c r="G339" i="61"/>
  <c r="H339" i="61"/>
  <c r="D340" i="61"/>
  <c r="E340" i="61"/>
  <c r="F340" i="61"/>
  <c r="G340" i="61"/>
  <c r="H340" i="61"/>
  <c r="D341" i="61"/>
  <c r="E341" i="61"/>
  <c r="F341" i="61"/>
  <c r="G341" i="61"/>
  <c r="H341" i="61"/>
  <c r="D342" i="61"/>
  <c r="E342" i="61"/>
  <c r="F342" i="61"/>
  <c r="G342" i="61"/>
  <c r="H342" i="61"/>
  <c r="D343" i="61"/>
  <c r="E343" i="61"/>
  <c r="F343" i="61"/>
  <c r="G343" i="61"/>
  <c r="H343" i="61"/>
  <c r="D344" i="61"/>
  <c r="E344" i="61"/>
  <c r="F344" i="61"/>
  <c r="G344" i="61"/>
  <c r="H344" i="61"/>
  <c r="D345" i="61"/>
  <c r="E345" i="61"/>
  <c r="F345" i="61"/>
  <c r="G345" i="61"/>
  <c r="H345" i="61"/>
  <c r="D321" i="61"/>
  <c r="E321" i="61"/>
  <c r="F321" i="61"/>
  <c r="G321" i="61"/>
  <c r="H321" i="61"/>
  <c r="D322" i="61"/>
  <c r="E322" i="61"/>
  <c r="F322" i="61"/>
  <c r="G322" i="61"/>
  <c r="H322" i="61"/>
  <c r="D319" i="61"/>
  <c r="E319" i="61"/>
  <c r="F319" i="61"/>
  <c r="G319" i="61"/>
  <c r="H319" i="61"/>
  <c r="D320" i="61"/>
  <c r="E320" i="61"/>
  <c r="F320" i="61"/>
  <c r="G320" i="61"/>
  <c r="H320" i="61"/>
  <c r="D294" i="61"/>
  <c r="E294" i="61"/>
  <c r="F294" i="61"/>
  <c r="G294" i="61"/>
  <c r="H294" i="61"/>
  <c r="D295" i="61"/>
  <c r="E295" i="61"/>
  <c r="F295" i="61"/>
  <c r="G295" i="61"/>
  <c r="H295" i="61"/>
  <c r="D296" i="61"/>
  <c r="E296" i="61"/>
  <c r="F296" i="61"/>
  <c r="G296" i="61"/>
  <c r="H296" i="61"/>
  <c r="D297" i="61"/>
  <c r="E297" i="61"/>
  <c r="F297" i="61"/>
  <c r="G297" i="61"/>
  <c r="H297" i="61"/>
  <c r="D298" i="61"/>
  <c r="E298" i="61"/>
  <c r="F298" i="61"/>
  <c r="G298" i="61"/>
  <c r="H298" i="61"/>
  <c r="D299" i="61"/>
  <c r="E299" i="61"/>
  <c r="F299" i="61"/>
  <c r="G299" i="61"/>
  <c r="H299" i="61"/>
  <c r="D300" i="61"/>
  <c r="E300" i="61"/>
  <c r="F300" i="61"/>
  <c r="G300" i="61"/>
  <c r="H300" i="61"/>
  <c r="D301" i="61"/>
  <c r="E301" i="61"/>
  <c r="F301" i="61"/>
  <c r="G301" i="61"/>
  <c r="H301" i="61"/>
  <c r="D302" i="61"/>
  <c r="E302" i="61"/>
  <c r="F302" i="61"/>
  <c r="G302" i="61"/>
  <c r="H302" i="61"/>
  <c r="D303" i="61"/>
  <c r="E303" i="61"/>
  <c r="F303" i="61"/>
  <c r="G303" i="61"/>
  <c r="H303" i="61"/>
  <c r="D304" i="61"/>
  <c r="E304" i="61"/>
  <c r="F304" i="61"/>
  <c r="G304" i="61"/>
  <c r="H304" i="61"/>
  <c r="D305" i="61"/>
  <c r="E305" i="61"/>
  <c r="F305" i="61"/>
  <c r="G305" i="61"/>
  <c r="H305" i="61"/>
  <c r="D306" i="61"/>
  <c r="E306" i="61"/>
  <c r="F306" i="61"/>
  <c r="G306" i="61"/>
  <c r="H306" i="61"/>
  <c r="D307" i="61"/>
  <c r="E307" i="61"/>
  <c r="F307" i="61"/>
  <c r="G307" i="61"/>
  <c r="H307" i="61"/>
  <c r="D308" i="61"/>
  <c r="E308" i="61"/>
  <c r="F308" i="61"/>
  <c r="G308" i="61"/>
  <c r="H308" i="61"/>
  <c r="D309" i="61"/>
  <c r="E309" i="61"/>
  <c r="F309" i="61"/>
  <c r="G309" i="61"/>
  <c r="H309" i="61"/>
  <c r="D310" i="61"/>
  <c r="E310" i="61"/>
  <c r="F310" i="61"/>
  <c r="G310" i="61"/>
  <c r="H310" i="61"/>
  <c r="D311" i="61"/>
  <c r="E311" i="61"/>
  <c r="F311" i="61"/>
  <c r="G311" i="61"/>
  <c r="H311" i="61"/>
  <c r="D312" i="61"/>
  <c r="E312" i="61"/>
  <c r="F312" i="61"/>
  <c r="G312" i="61"/>
  <c r="H312" i="61"/>
  <c r="D313" i="61"/>
  <c r="E313" i="61"/>
  <c r="F313" i="61"/>
  <c r="G313" i="61"/>
  <c r="H313" i="61"/>
  <c r="D314" i="61"/>
  <c r="E314" i="61"/>
  <c r="F314" i="61"/>
  <c r="G314" i="61"/>
  <c r="H314" i="61"/>
  <c r="D315" i="61"/>
  <c r="E315" i="61"/>
  <c r="F315" i="61"/>
  <c r="G315" i="61"/>
  <c r="H315" i="61"/>
  <c r="D316" i="61"/>
  <c r="E316" i="61"/>
  <c r="F316" i="61"/>
  <c r="G316" i="61"/>
  <c r="H316" i="61"/>
  <c r="D317" i="61"/>
  <c r="E317" i="61"/>
  <c r="F317" i="61"/>
  <c r="G317" i="61"/>
  <c r="H317" i="61"/>
  <c r="D318" i="61"/>
  <c r="E318" i="61"/>
  <c r="F318" i="61"/>
  <c r="G318" i="61"/>
  <c r="H318" i="61"/>
  <c r="D283" i="61" l="1"/>
  <c r="E283" i="61"/>
  <c r="F283" i="61"/>
  <c r="G283" i="61"/>
  <c r="H283" i="61"/>
  <c r="D284" i="61"/>
  <c r="E284" i="61"/>
  <c r="F284" i="61"/>
  <c r="G284" i="61"/>
  <c r="H284" i="61"/>
  <c r="D285" i="61"/>
  <c r="E285" i="61"/>
  <c r="F285" i="61"/>
  <c r="G285" i="61"/>
  <c r="H285" i="61"/>
  <c r="D286" i="61"/>
  <c r="E286" i="61"/>
  <c r="F286" i="61"/>
  <c r="G286" i="61"/>
  <c r="H286" i="61"/>
  <c r="D287" i="61"/>
  <c r="E287" i="61"/>
  <c r="F287" i="61"/>
  <c r="G287" i="61"/>
  <c r="H287" i="61"/>
  <c r="D288" i="61"/>
  <c r="E288" i="61"/>
  <c r="F288" i="61"/>
  <c r="G288" i="61"/>
  <c r="H288" i="61"/>
  <c r="D289" i="61"/>
  <c r="E289" i="61"/>
  <c r="F289" i="61"/>
  <c r="G289" i="61"/>
  <c r="H289" i="61"/>
  <c r="D290" i="61"/>
  <c r="E290" i="61"/>
  <c r="F290" i="61"/>
  <c r="G290" i="61"/>
  <c r="H290" i="61"/>
  <c r="D291" i="61"/>
  <c r="E291" i="61"/>
  <c r="F291" i="61"/>
  <c r="G291" i="61"/>
  <c r="H291" i="61"/>
  <c r="D292" i="61"/>
  <c r="E292" i="61"/>
  <c r="F292" i="61"/>
  <c r="G292" i="61"/>
  <c r="H292" i="61"/>
  <c r="D293" i="61"/>
  <c r="E293" i="61"/>
  <c r="F293" i="61"/>
  <c r="G293" i="61"/>
  <c r="H293" i="61"/>
  <c r="D281" i="61"/>
  <c r="E281" i="61"/>
  <c r="F281" i="61"/>
  <c r="G281" i="61"/>
  <c r="H281" i="61"/>
  <c r="D282" i="61"/>
  <c r="E282" i="61"/>
  <c r="F282" i="61"/>
  <c r="G282" i="61"/>
  <c r="H282" i="61"/>
  <c r="D269" i="61"/>
  <c r="E269" i="61"/>
  <c r="F269" i="61"/>
  <c r="G269" i="61"/>
  <c r="H269" i="61"/>
  <c r="D270" i="61"/>
  <c r="E270" i="61"/>
  <c r="F270" i="61"/>
  <c r="G270" i="61"/>
  <c r="H270" i="61"/>
  <c r="D271" i="61"/>
  <c r="E271" i="61"/>
  <c r="F271" i="61"/>
  <c r="G271" i="61"/>
  <c r="H271" i="61"/>
  <c r="D272" i="61"/>
  <c r="E272" i="61"/>
  <c r="F272" i="61"/>
  <c r="G272" i="61"/>
  <c r="H272" i="61"/>
  <c r="D273" i="61"/>
  <c r="E273" i="61"/>
  <c r="F273" i="61"/>
  <c r="G273" i="61"/>
  <c r="H273" i="61"/>
  <c r="D274" i="61"/>
  <c r="E274" i="61"/>
  <c r="F274" i="61"/>
  <c r="G274" i="61"/>
  <c r="H274" i="61"/>
  <c r="D275" i="61"/>
  <c r="E275" i="61"/>
  <c r="F275" i="61"/>
  <c r="G275" i="61"/>
  <c r="H275" i="61"/>
  <c r="D276" i="61"/>
  <c r="E276" i="61"/>
  <c r="F276" i="61"/>
  <c r="G276" i="61"/>
  <c r="H276" i="61"/>
  <c r="D277" i="61"/>
  <c r="E277" i="61"/>
  <c r="F277" i="61"/>
  <c r="G277" i="61"/>
  <c r="H277" i="61"/>
  <c r="D278" i="61"/>
  <c r="E278" i="61"/>
  <c r="F278" i="61"/>
  <c r="G278" i="61"/>
  <c r="H278" i="61"/>
  <c r="D279" i="61"/>
  <c r="E279" i="61"/>
  <c r="F279" i="61"/>
  <c r="G279" i="61"/>
  <c r="H279" i="61"/>
  <c r="D280" i="61"/>
  <c r="E280" i="61"/>
  <c r="F280" i="61"/>
  <c r="G280" i="61"/>
  <c r="H280" i="61"/>
  <c r="D267" i="61" l="1"/>
  <c r="E267" i="61"/>
  <c r="F267" i="61"/>
  <c r="G267" i="61"/>
  <c r="H267" i="61"/>
  <c r="D268" i="61"/>
  <c r="E268" i="61"/>
  <c r="F268" i="61"/>
  <c r="G268" i="61"/>
  <c r="H268" i="61"/>
  <c r="D265" i="61"/>
  <c r="E265" i="61"/>
  <c r="F265" i="61"/>
  <c r="G265" i="61"/>
  <c r="H265" i="61"/>
  <c r="D266" i="61"/>
  <c r="E266" i="61"/>
  <c r="F266" i="61"/>
  <c r="G266" i="61"/>
  <c r="H266" i="61"/>
  <c r="D258" i="61"/>
  <c r="E258" i="61"/>
  <c r="F258" i="61"/>
  <c r="G258" i="61"/>
  <c r="H258" i="61"/>
  <c r="D259" i="61"/>
  <c r="E259" i="61"/>
  <c r="F259" i="61"/>
  <c r="G259" i="61"/>
  <c r="H259" i="61"/>
  <c r="D260" i="61"/>
  <c r="E260" i="61"/>
  <c r="F260" i="61"/>
  <c r="G260" i="61"/>
  <c r="H260" i="61"/>
  <c r="D261" i="61"/>
  <c r="E261" i="61"/>
  <c r="F261" i="61"/>
  <c r="G261" i="61"/>
  <c r="H261" i="61"/>
  <c r="D262" i="61"/>
  <c r="E262" i="61"/>
  <c r="F262" i="61"/>
  <c r="G262" i="61"/>
  <c r="H262" i="61"/>
  <c r="D263" i="61"/>
  <c r="E263" i="61"/>
  <c r="F263" i="61"/>
  <c r="G263" i="61"/>
  <c r="H263" i="61"/>
  <c r="D264" i="61"/>
  <c r="E264" i="61"/>
  <c r="F264" i="61"/>
  <c r="G264" i="61"/>
  <c r="H264" i="61"/>
  <c r="D257" i="61"/>
  <c r="E257" i="61"/>
  <c r="F257" i="61"/>
  <c r="G257" i="61"/>
  <c r="H257" i="61"/>
  <c r="D255" i="61"/>
  <c r="E255" i="61"/>
  <c r="F255" i="61"/>
  <c r="G255" i="61"/>
  <c r="H255" i="61"/>
  <c r="D256" i="61"/>
  <c r="E256" i="61"/>
  <c r="F256" i="61"/>
  <c r="G256" i="61"/>
  <c r="H256" i="61"/>
  <c r="D244" i="61" l="1"/>
  <c r="E244" i="61"/>
  <c r="F244" i="61"/>
  <c r="G244" i="61"/>
  <c r="H244" i="61"/>
  <c r="D245" i="61"/>
  <c r="E245" i="61"/>
  <c r="F245" i="61"/>
  <c r="G245" i="61"/>
  <c r="H245" i="61"/>
  <c r="D246" i="61"/>
  <c r="E246" i="61"/>
  <c r="F246" i="61"/>
  <c r="G246" i="61"/>
  <c r="H246" i="61"/>
  <c r="D247" i="61"/>
  <c r="E247" i="61"/>
  <c r="F247" i="61"/>
  <c r="G247" i="61"/>
  <c r="H247" i="61"/>
  <c r="D248" i="61"/>
  <c r="E248" i="61"/>
  <c r="F248" i="61"/>
  <c r="G248" i="61"/>
  <c r="H248" i="61"/>
  <c r="D249" i="61"/>
  <c r="E249" i="61"/>
  <c r="F249" i="61"/>
  <c r="G249" i="61"/>
  <c r="H249" i="61"/>
  <c r="D250" i="61"/>
  <c r="E250" i="61"/>
  <c r="F250" i="61"/>
  <c r="G250" i="61"/>
  <c r="H250" i="61"/>
  <c r="D251" i="61"/>
  <c r="E251" i="61"/>
  <c r="F251" i="61"/>
  <c r="G251" i="61"/>
  <c r="H251" i="61"/>
  <c r="D252" i="61"/>
  <c r="E252" i="61"/>
  <c r="F252" i="61"/>
  <c r="G252" i="61"/>
  <c r="H252" i="61"/>
  <c r="D253" i="61"/>
  <c r="E253" i="61"/>
  <c r="F253" i="61"/>
  <c r="G253" i="61"/>
  <c r="H253" i="61"/>
  <c r="D254" i="61"/>
  <c r="E254" i="61"/>
  <c r="F254" i="61"/>
  <c r="G254" i="61"/>
  <c r="H254" i="61"/>
  <c r="D243" i="61"/>
  <c r="E243" i="61"/>
  <c r="F243" i="61"/>
  <c r="G243" i="61"/>
  <c r="H243" i="61"/>
  <c r="D242" i="61"/>
  <c r="E242" i="61"/>
  <c r="F242" i="61"/>
  <c r="G242" i="61"/>
  <c r="H242" i="61"/>
  <c r="D240" i="61"/>
  <c r="E240" i="61"/>
  <c r="F240" i="61"/>
  <c r="G240" i="61"/>
  <c r="H240" i="61"/>
  <c r="D241" i="61"/>
  <c r="E241" i="61"/>
  <c r="F241" i="61"/>
  <c r="G241" i="61"/>
  <c r="H241" i="61"/>
  <c r="D232" i="61"/>
  <c r="E232" i="61"/>
  <c r="F232" i="61"/>
  <c r="G232" i="61"/>
  <c r="H232" i="61"/>
  <c r="D233" i="61"/>
  <c r="E233" i="61"/>
  <c r="F233" i="61"/>
  <c r="G233" i="61"/>
  <c r="H233" i="61"/>
  <c r="D234" i="61"/>
  <c r="E234" i="61"/>
  <c r="F234" i="61"/>
  <c r="G234" i="61"/>
  <c r="H234" i="61"/>
  <c r="D235" i="61"/>
  <c r="E235" i="61"/>
  <c r="F235" i="61"/>
  <c r="G235" i="61"/>
  <c r="H235" i="61"/>
  <c r="D236" i="61"/>
  <c r="E236" i="61"/>
  <c r="F236" i="61"/>
  <c r="G236" i="61"/>
  <c r="H236" i="61"/>
  <c r="D237" i="61"/>
  <c r="E237" i="61"/>
  <c r="F237" i="61"/>
  <c r="G237" i="61"/>
  <c r="H237" i="61"/>
  <c r="D238" i="61"/>
  <c r="E238" i="61"/>
  <c r="F238" i="61"/>
  <c r="G238" i="61"/>
  <c r="H238" i="61"/>
  <c r="D239" i="61"/>
  <c r="E239" i="61"/>
  <c r="F239" i="61"/>
  <c r="G239" i="61"/>
  <c r="H239" i="61"/>
  <c r="D222" i="61"/>
  <c r="E222" i="61"/>
  <c r="F222" i="61"/>
  <c r="G222" i="61"/>
  <c r="H222" i="61"/>
  <c r="D223" i="61"/>
  <c r="E223" i="61"/>
  <c r="F223" i="61"/>
  <c r="G223" i="61"/>
  <c r="H223" i="61"/>
  <c r="D224" i="61"/>
  <c r="E224" i="61"/>
  <c r="F224" i="61"/>
  <c r="G224" i="61"/>
  <c r="H224" i="61"/>
  <c r="D225" i="61"/>
  <c r="E225" i="61"/>
  <c r="F225" i="61"/>
  <c r="G225" i="61"/>
  <c r="H225" i="61"/>
  <c r="D226" i="61"/>
  <c r="E226" i="61"/>
  <c r="F226" i="61"/>
  <c r="G226" i="61"/>
  <c r="H226" i="61"/>
  <c r="D227" i="61"/>
  <c r="E227" i="61"/>
  <c r="F227" i="61"/>
  <c r="G227" i="61"/>
  <c r="H227" i="61"/>
  <c r="D228" i="61"/>
  <c r="E228" i="61"/>
  <c r="F228" i="61"/>
  <c r="G228" i="61"/>
  <c r="H228" i="61"/>
  <c r="D229" i="61"/>
  <c r="E229" i="61"/>
  <c r="F229" i="61"/>
  <c r="G229" i="61"/>
  <c r="H229" i="61"/>
  <c r="D230" i="61"/>
  <c r="E230" i="61"/>
  <c r="F230" i="61"/>
  <c r="G230" i="61"/>
  <c r="H230" i="61"/>
  <c r="D231" i="61"/>
  <c r="E231" i="61"/>
  <c r="F231" i="61"/>
  <c r="G231" i="61"/>
  <c r="H231" i="61"/>
  <c r="D221" i="61"/>
  <c r="E221" i="61"/>
  <c r="F221" i="61"/>
  <c r="G221" i="61"/>
  <c r="H221" i="61"/>
  <c r="D219" i="61" l="1"/>
  <c r="E219" i="61"/>
  <c r="F219" i="61"/>
  <c r="G219" i="61"/>
  <c r="H219" i="61"/>
  <c r="D220" i="61"/>
  <c r="E220" i="61"/>
  <c r="F220" i="61"/>
  <c r="G220" i="61"/>
  <c r="H220" i="61"/>
  <c r="D218" i="61" l="1"/>
  <c r="E218" i="61"/>
  <c r="F218" i="61"/>
  <c r="G218" i="61"/>
  <c r="H218" i="61"/>
  <c r="G209" i="61" l="1"/>
  <c r="H209" i="61"/>
  <c r="G210" i="61"/>
  <c r="H210" i="61"/>
  <c r="G211" i="61"/>
  <c r="H211" i="61"/>
  <c r="G212" i="61"/>
  <c r="H212" i="61"/>
  <c r="G213" i="61"/>
  <c r="H213" i="61"/>
  <c r="G214" i="61"/>
  <c r="H214" i="61"/>
  <c r="G215" i="61"/>
  <c r="H215" i="61"/>
  <c r="G216" i="61"/>
  <c r="H216" i="61"/>
  <c r="G217" i="61"/>
  <c r="H217" i="61"/>
  <c r="D209" i="61"/>
  <c r="E209" i="61"/>
  <c r="F209" i="61"/>
  <c r="D210" i="61"/>
  <c r="E210" i="61"/>
  <c r="F210" i="61"/>
  <c r="D211" i="61"/>
  <c r="E211" i="61"/>
  <c r="F211" i="61"/>
  <c r="D212" i="61"/>
  <c r="E212" i="61"/>
  <c r="F212" i="61"/>
  <c r="D213" i="61"/>
  <c r="E213" i="61"/>
  <c r="F213" i="61"/>
  <c r="D214" i="61"/>
  <c r="E214" i="61"/>
  <c r="F214" i="61"/>
  <c r="D215" i="61"/>
  <c r="E215" i="61"/>
  <c r="F215" i="61"/>
  <c r="D216" i="61"/>
  <c r="E216" i="61"/>
  <c r="F216" i="61"/>
  <c r="D217" i="61"/>
  <c r="E217" i="61"/>
  <c r="F217" i="61"/>
  <c r="G203" i="61" l="1"/>
  <c r="H203" i="61"/>
  <c r="G204" i="61"/>
  <c r="H204" i="61"/>
  <c r="G205" i="61"/>
  <c r="H205" i="61"/>
  <c r="G206" i="61"/>
  <c r="H206" i="61"/>
  <c r="G207" i="61"/>
  <c r="H207" i="61"/>
  <c r="G208" i="61"/>
  <c r="H208" i="61"/>
  <c r="D203" i="61"/>
  <c r="E203" i="61"/>
  <c r="F203" i="61"/>
  <c r="D204" i="61"/>
  <c r="E204" i="61"/>
  <c r="F204" i="61"/>
  <c r="D205" i="61"/>
  <c r="E205" i="61"/>
  <c r="F205" i="61"/>
  <c r="D206" i="61"/>
  <c r="E206" i="61"/>
  <c r="F206" i="61"/>
  <c r="D207" i="61"/>
  <c r="E207" i="61"/>
  <c r="F207" i="61"/>
  <c r="D208" i="61"/>
  <c r="E208" i="61"/>
  <c r="F208" i="61"/>
  <c r="G199" i="61" l="1"/>
  <c r="H199" i="61"/>
  <c r="G200" i="61"/>
  <c r="H200" i="61"/>
  <c r="G201" i="61"/>
  <c r="H201" i="61"/>
  <c r="G202" i="61"/>
  <c r="H202" i="61"/>
  <c r="D199" i="61"/>
  <c r="E199" i="61"/>
  <c r="F199" i="61"/>
  <c r="D200" i="61"/>
  <c r="E200" i="61"/>
  <c r="F200" i="61"/>
  <c r="D201" i="61"/>
  <c r="E201" i="61"/>
  <c r="F201" i="61"/>
  <c r="D202" i="61"/>
  <c r="E202" i="61"/>
  <c r="F202" i="61"/>
  <c r="D194" i="61" l="1"/>
  <c r="E194" i="61"/>
  <c r="F194" i="61"/>
  <c r="G194" i="61"/>
  <c r="H194" i="61"/>
  <c r="D195" i="61"/>
  <c r="E195" i="61"/>
  <c r="F195" i="61"/>
  <c r="G195" i="61"/>
  <c r="H195" i="61"/>
  <c r="D196" i="61"/>
  <c r="E196" i="61"/>
  <c r="F196" i="61"/>
  <c r="G196" i="61"/>
  <c r="H196" i="61"/>
  <c r="D197" i="61"/>
  <c r="E197" i="61"/>
  <c r="F197" i="61"/>
  <c r="G197" i="61"/>
  <c r="H197" i="61"/>
  <c r="D198" i="61"/>
  <c r="E198" i="61"/>
  <c r="F198" i="61"/>
  <c r="G198" i="61"/>
  <c r="H198" i="61"/>
  <c r="D192" i="61" l="1"/>
  <c r="E192" i="61"/>
  <c r="F192" i="61"/>
  <c r="G192" i="61"/>
  <c r="H192" i="61"/>
  <c r="D193" i="61"/>
  <c r="E193" i="61"/>
  <c r="F193" i="61"/>
  <c r="G193" i="61"/>
  <c r="H193" i="61"/>
  <c r="D190" i="61" l="1"/>
  <c r="E190" i="61"/>
  <c r="F190" i="61"/>
  <c r="G190" i="61"/>
  <c r="H190" i="61"/>
  <c r="D191" i="61"/>
  <c r="E191" i="61"/>
  <c r="F191" i="61"/>
  <c r="G191" i="61"/>
  <c r="H191" i="61"/>
  <c r="G186" i="61"/>
  <c r="H186" i="61"/>
  <c r="G187" i="61"/>
  <c r="H187" i="61"/>
  <c r="G188" i="61"/>
  <c r="H188" i="61"/>
  <c r="G189" i="61"/>
  <c r="H189" i="61"/>
  <c r="D186" i="61"/>
  <c r="E186" i="61"/>
  <c r="F186" i="61"/>
  <c r="D187" i="61"/>
  <c r="E187" i="61"/>
  <c r="F187" i="61"/>
  <c r="D188" i="61"/>
  <c r="E188" i="61"/>
  <c r="F188" i="61"/>
  <c r="D189" i="61"/>
  <c r="E189" i="61"/>
  <c r="F189" i="61"/>
  <c r="D172" i="61" l="1"/>
  <c r="E172" i="61"/>
  <c r="F172" i="61"/>
  <c r="G172" i="61"/>
  <c r="H172" i="61"/>
  <c r="D173" i="61"/>
  <c r="E173" i="61"/>
  <c r="F173" i="61"/>
  <c r="G173" i="61"/>
  <c r="H173" i="61"/>
  <c r="D174" i="61"/>
  <c r="E174" i="61"/>
  <c r="F174" i="61"/>
  <c r="G174" i="61"/>
  <c r="H174" i="61"/>
  <c r="D175" i="61"/>
  <c r="E175" i="61"/>
  <c r="F175" i="61"/>
  <c r="G175" i="61"/>
  <c r="H175" i="61"/>
  <c r="D176" i="61"/>
  <c r="E176" i="61"/>
  <c r="F176" i="61"/>
  <c r="G176" i="61"/>
  <c r="H176" i="61"/>
  <c r="D177" i="61"/>
  <c r="E177" i="61"/>
  <c r="F177" i="61"/>
  <c r="G177" i="61"/>
  <c r="H177" i="61"/>
  <c r="D178" i="61"/>
  <c r="E178" i="61"/>
  <c r="F178" i="61"/>
  <c r="G178" i="61"/>
  <c r="H178" i="61"/>
  <c r="D179" i="61"/>
  <c r="E179" i="61"/>
  <c r="F179" i="61"/>
  <c r="G179" i="61"/>
  <c r="H179" i="61"/>
  <c r="D180" i="61"/>
  <c r="E180" i="61"/>
  <c r="F180" i="61"/>
  <c r="G180" i="61"/>
  <c r="H180" i="61"/>
  <c r="D181" i="61"/>
  <c r="E181" i="61"/>
  <c r="F181" i="61"/>
  <c r="G181" i="61"/>
  <c r="H181" i="61"/>
  <c r="D182" i="61"/>
  <c r="E182" i="61"/>
  <c r="F182" i="61"/>
  <c r="G182" i="61"/>
  <c r="H182" i="61"/>
  <c r="D183" i="61"/>
  <c r="E183" i="61"/>
  <c r="F183" i="61"/>
  <c r="G183" i="61"/>
  <c r="H183" i="61"/>
  <c r="D184" i="61"/>
  <c r="E184" i="61"/>
  <c r="F184" i="61"/>
  <c r="G184" i="61"/>
  <c r="H184" i="61"/>
  <c r="D185" i="61"/>
  <c r="E185" i="61"/>
  <c r="F185" i="61"/>
  <c r="G185" i="61"/>
  <c r="H185" i="61"/>
  <c r="D170" i="61"/>
  <c r="E170" i="61"/>
  <c r="F170" i="61"/>
  <c r="G170" i="61"/>
  <c r="H170" i="61"/>
  <c r="D171" i="61"/>
  <c r="E171" i="61"/>
  <c r="F171" i="61"/>
  <c r="G171" i="61"/>
  <c r="H171" i="61"/>
  <c r="F167" i="61" l="1"/>
  <c r="F168" i="61"/>
  <c r="F169" i="61"/>
  <c r="F166" i="61"/>
  <c r="E167" i="61"/>
  <c r="E168" i="61"/>
  <c r="E169" i="61"/>
  <c r="E166" i="61"/>
  <c r="D167" i="61"/>
  <c r="D168" i="61"/>
  <c r="D169" i="61"/>
  <c r="D166" i="61"/>
  <c r="G167" i="61"/>
  <c r="H167" i="61"/>
  <c r="G168" i="61"/>
  <c r="H168" i="61"/>
  <c r="G169" i="61"/>
  <c r="H169" i="61"/>
  <c r="H166" i="61"/>
  <c r="G166" i="61"/>
  <c r="A21" i="61" l="1"/>
  <c r="A22" i="61"/>
  <c r="A19" i="61"/>
  <c r="A20" i="61"/>
  <c r="A16" i="61"/>
  <c r="A17" i="61"/>
  <c r="A18" i="61"/>
  <c r="A15" i="61"/>
  <c r="A11" i="61"/>
  <c r="A12" i="61"/>
  <c r="A13" i="61"/>
  <c r="A14" i="61"/>
  <c r="A8" i="61"/>
  <c r="A9" i="61"/>
  <c r="A10" i="61"/>
  <c r="A7" i="61"/>
  <c r="A6" i="61"/>
  <c r="A3" i="61"/>
  <c r="A4" i="61"/>
  <c r="A5" i="61"/>
  <c r="A2" i="61"/>
</calcChain>
</file>

<file path=xl/sharedStrings.xml><?xml version="1.0" encoding="utf-8"?>
<sst xmlns="http://schemas.openxmlformats.org/spreadsheetml/2006/main" count="6654" uniqueCount="2039">
  <si>
    <t>SN</t>
  </si>
  <si>
    <t>W</t>
  </si>
  <si>
    <t>M</t>
  </si>
  <si>
    <t>Y</t>
  </si>
  <si>
    <t>Photo ref#1</t>
  </si>
  <si>
    <t>Photo ref#2</t>
  </si>
  <si>
    <t>Observer ID</t>
  </si>
  <si>
    <t>Observer Name</t>
  </si>
  <si>
    <t>Site</t>
  </si>
  <si>
    <t>Area or Location</t>
  </si>
  <si>
    <t>LSR?</t>
  </si>
  <si>
    <t>Type of Observation</t>
  </si>
  <si>
    <t>Unsafe observations</t>
  </si>
  <si>
    <t>Do you want to receive feedback on closure of this issue? (optional)</t>
  </si>
  <si>
    <t>detail observation</t>
  </si>
  <si>
    <t>Type of observation2 (planned or Spontaneous)</t>
  </si>
  <si>
    <t>Corrective Action</t>
  </si>
  <si>
    <t>Due Date</t>
  </si>
  <si>
    <t>Action Status?</t>
  </si>
  <si>
    <t>Actual date</t>
  </si>
  <si>
    <t>Responsible</t>
  </si>
  <si>
    <t>Action Responsible</t>
  </si>
  <si>
    <t>1.jpg</t>
  </si>
  <si>
    <t>1a.jpg</t>
  </si>
  <si>
    <t>1086</t>
  </si>
  <si>
    <t xml:space="preserve">Abdelaziz Mohamed </t>
  </si>
  <si>
    <t>BULGHAH</t>
  </si>
  <si>
    <t xml:space="preserve">Workshop </t>
  </si>
  <si>
    <t>Environmental</t>
  </si>
  <si>
    <t>Unsafe Condition</t>
  </si>
  <si>
    <t>When the mechanic  wanted to refill the diesel for the equipment, he noticed a leak from the diesel pump.</t>
  </si>
  <si>
    <t>Planned Observation</t>
  </si>
  <si>
    <t xml:space="preserve">To install fixed drip tray with drain valve under diesel pump </t>
  </si>
  <si>
    <t>Closed</t>
  </si>
  <si>
    <t>2.jpg</t>
  </si>
  <si>
    <t>2a.jpg</t>
  </si>
  <si>
    <t>0965</t>
  </si>
  <si>
    <t xml:space="preserve">Basit Hanif </t>
  </si>
  <si>
    <t xml:space="preserve">AS SUQ </t>
  </si>
  <si>
    <t xml:space="preserve">Workshop Hard Park Area </t>
  </si>
  <si>
    <t>Housekeeping</t>
  </si>
  <si>
    <t xml:space="preserve">Inadequate Housekeeping in Hard Park rea </t>
  </si>
  <si>
    <t>Spontaneous Observation</t>
  </si>
  <si>
    <t xml:space="preserve">Remove Waste from Hard Park area and put in designated area  </t>
  </si>
  <si>
    <t>3.jpg</t>
  </si>
  <si>
    <t>3a.jpg</t>
  </si>
  <si>
    <t xml:space="preserve">Medium Grade Haul Road </t>
  </si>
  <si>
    <t>Slip, Trip &amp; Fall</t>
  </si>
  <si>
    <t xml:space="preserve">Rock pillage on medium grade intersection </t>
  </si>
  <si>
    <t xml:space="preserve">Use the Grader and Remove the Rocks </t>
  </si>
  <si>
    <t>4.jpg</t>
  </si>
  <si>
    <t>4a.jpg</t>
  </si>
  <si>
    <t xml:space="preserve">Mine Access Road </t>
  </si>
  <si>
    <t>Vehicle Management</t>
  </si>
  <si>
    <t xml:space="preserve">Mine Access Road speed limit sign not on position </t>
  </si>
  <si>
    <t xml:space="preserve">Fix speed limit sign </t>
  </si>
  <si>
    <t>5.jpg</t>
  </si>
  <si>
    <t>5a.jpg</t>
  </si>
  <si>
    <t xml:space="preserve">Main Mine Gate </t>
  </si>
  <si>
    <t>Manual Handling</t>
  </si>
  <si>
    <t xml:space="preserve">Main Gate barrier does not lock properly. </t>
  </si>
  <si>
    <t xml:space="preserve">Main Gate barrier locked properly </t>
  </si>
  <si>
    <t>6.jpg</t>
  </si>
  <si>
    <t>6a.jpg</t>
  </si>
  <si>
    <t>Open Pit SAT #8</t>
  </si>
  <si>
    <t>Stuck by object</t>
  </si>
  <si>
    <t>Yes</t>
  </si>
  <si>
    <t>The side door for engine of drilling machine not closed during the operation .</t>
  </si>
  <si>
    <t>Stuck By Object</t>
  </si>
  <si>
    <t>Awareness to drilling machine operators to always close the engine side door before operating the machine.</t>
  </si>
  <si>
    <t>7.jpg</t>
  </si>
  <si>
    <t>7a.jpg</t>
  </si>
  <si>
    <t>Eng Asghar Shah</t>
  </si>
  <si>
    <t>UACC</t>
  </si>
  <si>
    <t xml:space="preserve">New Quarry </t>
  </si>
  <si>
    <t>Excessive dust on the 5-6 km road to our new quarry is due to the inadequacy of our small water tanker. Urgent action is needed.</t>
  </si>
  <si>
    <t>Need Big Water tanker ASAP.</t>
  </si>
  <si>
    <t>Open</t>
  </si>
  <si>
    <t xml:space="preserve">Waqas Aslam </t>
  </si>
  <si>
    <t>8.jpg</t>
  </si>
  <si>
    <t>8a.jpg</t>
  </si>
  <si>
    <t>Shafi ayaz</t>
  </si>
  <si>
    <t xml:space="preserve">BIR TAWILLA </t>
  </si>
  <si>
    <t>Bir TawillA</t>
  </si>
  <si>
    <t>Quality Obs</t>
  </si>
  <si>
    <t>Unsafe Action</t>
  </si>
  <si>
    <t>["Beginning a task without thinking the job through"]</t>
  </si>
  <si>
    <t>No</t>
  </si>
  <si>
    <t>On May 10th, 2023, at drill rig CT-14, day shift workers violated site safety rules by not completing a required field level risk assessment (FLRA) while working. This is mandatory for clients to include in their daily reports.</t>
  </si>
  <si>
    <t xml:space="preserve">Working Without FLRA Assessment </t>
  </si>
  <si>
    <t xml:space="preserve">Instructed them to  Fill FLRA at daily basis to assessment before a start a job. </t>
  </si>
  <si>
    <t>Shafi Ayaz</t>
  </si>
  <si>
    <t>9.jpg</t>
  </si>
  <si>
    <t>9a.jpg</t>
  </si>
  <si>
    <t xml:space="preserve">waqas aslam </t>
  </si>
  <si>
    <t>Quarry Hauling road</t>
  </si>
  <si>
    <t>HS Near miss</t>
  </si>
  <si>
    <t>When the dump truck is hauling. Road Condition is very dusty. it's can cause of Vehicle Collision Heavy and Light.</t>
  </si>
  <si>
    <t xml:space="preserve">Decrease the speed Less then 40kmh and increase distance between vehicles. Need Proper water suppression on Road and loading area. </t>
  </si>
  <si>
    <t>10.jpg</t>
  </si>
  <si>
    <t>10a.jpg</t>
  </si>
  <si>
    <t>Basit Hanif</t>
  </si>
  <si>
    <t xml:space="preserve">Grease Spillage under the wheel loader  </t>
  </si>
  <si>
    <t>Instructed responsible employee to ensure that the grease is cleaned and stored in its designated area.</t>
  </si>
  <si>
    <t>11.jpg</t>
  </si>
  <si>
    <t>11a.jpg</t>
  </si>
  <si>
    <t xml:space="preserve">Oil drums kept direct on ground. </t>
  </si>
  <si>
    <t xml:space="preserve">informed responsible employee to keep the oil drums always on oil spillage pallets </t>
  </si>
  <si>
    <t>12.jpg</t>
  </si>
  <si>
    <t>12a.jpg</t>
  </si>
  <si>
    <t xml:space="preserve">Medium Grade </t>
  </si>
  <si>
    <t>Medium Grade stockpile loading area not according to Loading SOP.</t>
  </si>
  <si>
    <t xml:space="preserve">Used the grader and removed all sharp rocks from loading area </t>
  </si>
  <si>
    <t>13.jpg</t>
  </si>
  <si>
    <t>13a.jpg</t>
  </si>
  <si>
    <t xml:space="preserve">Oil bottles found on medium grade stockpile. </t>
  </si>
  <si>
    <t xml:space="preserve">Instructed Oil bottle must be removed and keep in contaminated waste area </t>
  </si>
  <si>
    <t>14.jpg</t>
  </si>
  <si>
    <t>14a.jpg</t>
  </si>
  <si>
    <t>Mansourah Massarah</t>
  </si>
  <si>
    <t>["Ignoring rules and procedures","Failure to consider the implications of not following a rule "]</t>
  </si>
  <si>
    <t>We have four Light vehicles working the day shift at daily inspection when I asked for today's date to the driver for pre use checklist, out of four only one Lv operator are update their checklist which shows that they need to follow the rule.</t>
  </si>
  <si>
    <t xml:space="preserve">L.V Pre use Checklist were not Updated </t>
  </si>
  <si>
    <t xml:space="preserve">Review toolbox talk refresh regards Pre-use checklist  </t>
  </si>
  <si>
    <t>15.jpg</t>
  </si>
  <si>
    <t>15a.jpg</t>
  </si>
  <si>
    <t>M/G Stockpile</t>
  </si>
  <si>
    <t xml:space="preserve">Medium Grade stockpile Ramp not according to standard </t>
  </si>
  <si>
    <t xml:space="preserve">Ramp construction </t>
  </si>
  <si>
    <t xml:space="preserve">Use the dozer and make the Ramp according to standard </t>
  </si>
  <si>
    <t>16.jpg</t>
  </si>
  <si>
    <t>16a.jpg</t>
  </si>
  <si>
    <t xml:space="preserve">Crusher Road </t>
  </si>
  <si>
    <t xml:space="preserve">On Crusher Road safety sign not on position </t>
  </si>
  <si>
    <t xml:space="preserve">Traffic Management </t>
  </si>
  <si>
    <t xml:space="preserve">Safety Sign fixed properly </t>
  </si>
  <si>
    <t>17.jpg</t>
  </si>
  <si>
    <t>17a.jpg</t>
  </si>
  <si>
    <t xml:space="preserve">M/G Stockpile </t>
  </si>
  <si>
    <t xml:space="preserve">Steel rod on Medium Grade stockpile </t>
  </si>
  <si>
    <t xml:space="preserve">Removed the steel rod and kept in designated area </t>
  </si>
  <si>
    <t>18.jpg</t>
  </si>
  <si>
    <t>18a.jpg</t>
  </si>
  <si>
    <t>Tafadzwa Piyo</t>
  </si>
  <si>
    <t>LA HUF</t>
  </si>
  <si>
    <t>PD 500</t>
  </si>
  <si>
    <t>A helper was climbing a raised drill rig mast without putting on a safety harness</t>
  </si>
  <si>
    <t>Work at height</t>
  </si>
  <si>
    <t>Instructed employee to climb down, the mast was tilted and there was no need for work at height</t>
  </si>
  <si>
    <t>19.jpg</t>
  </si>
  <si>
    <t>19a.jpg</t>
  </si>
  <si>
    <t>DD 115</t>
  </si>
  <si>
    <t>The vehicle with registration number 1230 LJB is in a poor condition with all four tires</t>
  </si>
  <si>
    <t>Vehicles</t>
  </si>
  <si>
    <t>Replaced the tires with new ones</t>
  </si>
  <si>
    <t>20.jpg</t>
  </si>
  <si>
    <t>20a.jpg</t>
  </si>
  <si>
    <t>M/G</t>
  </si>
  <si>
    <t xml:space="preserve">Sharp rocks on Medium Grade stockpile Ramp </t>
  </si>
  <si>
    <t xml:space="preserve">Haul road </t>
  </si>
  <si>
    <t xml:space="preserve">Use the dozer and remove sharp rocks </t>
  </si>
  <si>
    <t>21.jpg</t>
  </si>
  <si>
    <t>21a.jpg</t>
  </si>
  <si>
    <t>H/G</t>
  </si>
  <si>
    <t xml:space="preserve">Low safety berm on High Grade stockpile </t>
  </si>
  <si>
    <t xml:space="preserve">Dumping Area </t>
  </si>
  <si>
    <t xml:space="preserve">Use the dozer and elevate safety berm 1.5 meters </t>
  </si>
  <si>
    <t>22.jpg</t>
  </si>
  <si>
    <t>22a.jpg</t>
  </si>
  <si>
    <t xml:space="preserve">Core Cutting Shed </t>
  </si>
  <si>
    <t>Falling Object</t>
  </si>
  <si>
    <t xml:space="preserve">
The high wind removed the roof sheets from the core cutting shed</t>
  </si>
  <si>
    <t xml:space="preserve">Core cutting shed roof sheets fixed properly </t>
  </si>
  <si>
    <t>23.jpg</t>
  </si>
  <si>
    <t>23a.jpg</t>
  </si>
  <si>
    <t xml:space="preserve">Waste Yard </t>
  </si>
  <si>
    <t>In waste yard the general waste not on designated area</t>
  </si>
  <si>
    <t xml:space="preserve">General waste removed and put on designated area </t>
  </si>
  <si>
    <t>24.jpg</t>
  </si>
  <si>
    <t>24a.jpg</t>
  </si>
  <si>
    <t>Haul Road</t>
  </si>
  <si>
    <t xml:space="preserve">Empty water bottle on haul road </t>
  </si>
  <si>
    <t>Water bottles have been removed and stored in the designated area.</t>
  </si>
  <si>
    <t>25.jpg</t>
  </si>
  <si>
    <t>25a.jpg</t>
  </si>
  <si>
    <t>1156</t>
  </si>
  <si>
    <t xml:space="preserve">Phillip Meyer </t>
  </si>
  <si>
    <t>NEOM</t>
  </si>
  <si>
    <t>Stockpile Zone 6</t>
  </si>
  <si>
    <t>Safety Berm Height not on Standard Height</t>
  </si>
  <si>
    <t>Tip Material 3m to 5m away from berm and push with Dozer and keep Berm Height to Half of the Biggest Dumper Wheel Size</t>
  </si>
  <si>
    <t>26.jpg</t>
  </si>
  <si>
    <t>26a.jpg</t>
  </si>
  <si>
    <t>Stockpile Zone 4</t>
  </si>
  <si>
    <t xml:space="preserve">Dozer and Dumper operating very close to one another when tipping </t>
  </si>
  <si>
    <t>Dumper to tip material 15m away from Dozer</t>
  </si>
  <si>
    <t>27.jpg</t>
  </si>
  <si>
    <t>27a.jpg</t>
  </si>
  <si>
    <t>2532747215</t>
  </si>
  <si>
    <t xml:space="preserve">Rehan Noor </t>
  </si>
  <si>
    <t xml:space="preserve">Lot 10.2 WO#45 workshop </t>
  </si>
  <si>
    <t>The mechanical team in the workshop is using a steel bar instead of a proper lock pin to secure the dump truck's rock ejector while they work near it, which is unsafe.</t>
  </si>
  <si>
    <t xml:space="preserve">Immediately stop the activity, remove the steel bar and bring the the rock ejector on his position. </t>
  </si>
  <si>
    <t>28.jpg</t>
  </si>
  <si>
    <t>28a.jpg</t>
  </si>
  <si>
    <t>2515506638</t>
  </si>
  <si>
    <t xml:space="preserve">Mansourah massarah </t>
  </si>
  <si>
    <t>Using of pipe wrench hook jaw instead of hammer.</t>
  </si>
  <si>
    <t xml:space="preserve">Request for hammer at site </t>
  </si>
  <si>
    <t>29.jpg</t>
  </si>
  <si>
    <t>29a.jpg</t>
  </si>
  <si>
    <t>Merlou</t>
  </si>
  <si>
    <t>WO 65</t>
  </si>
  <si>
    <t xml:space="preserve">The auxiliary mirror for the Heavy Mobile Equipment (HME) was found damaged </t>
  </si>
  <si>
    <t>To inform maintenance Team to rectify before client inspection for the equipment.</t>
  </si>
  <si>
    <t>30.jpg</t>
  </si>
  <si>
    <t>30a.jpg</t>
  </si>
  <si>
    <t>Neom</t>
  </si>
  <si>
    <t>Fell down signage at separation berm at stockpile Zone 6</t>
  </si>
  <si>
    <t>Traffic Mngt Plan. Signages</t>
  </si>
  <si>
    <t>Immediately re align and re installed signage during haling stop.</t>
  </si>
  <si>
    <t>31.jpg</t>
  </si>
  <si>
    <t>31a.jpg</t>
  </si>
  <si>
    <t>Parking Area</t>
  </si>
  <si>
    <t>Coaster Bus 4614 DSA Strobe/Beacon Light busted.</t>
  </si>
  <si>
    <t>To inform maintenance and admin for LV requirement and for Heavy Equipment</t>
  </si>
  <si>
    <t>32.jpg</t>
  </si>
  <si>
    <t>32a.jpg</t>
  </si>
  <si>
    <t>Workshop</t>
  </si>
  <si>
    <t>Oil Contaminated Waste in workshop area</t>
  </si>
  <si>
    <t>Told to store oil-contaminated waste in a designated area for the scrap dealer.</t>
  </si>
  <si>
    <t>33.jpg</t>
  </si>
  <si>
    <t>33a.jpg</t>
  </si>
  <si>
    <t>Basit hanif</t>
  </si>
  <si>
    <t xml:space="preserve">Used oil drum in workshop area </t>
  </si>
  <si>
    <t>Contacted the used oil dealer and collected the used oil drums.</t>
  </si>
  <si>
    <t>34.jpg</t>
  </si>
  <si>
    <t>34a.jpg</t>
  </si>
  <si>
    <t xml:space="preserve">Haul Road </t>
  </si>
  <si>
    <t xml:space="preserve">Rock spillage on Haul Roads </t>
  </si>
  <si>
    <t xml:space="preserve">Use loader and removed the rock from haul road </t>
  </si>
  <si>
    <t>35.jpg</t>
  </si>
  <si>
    <t>35a.jpg</t>
  </si>
  <si>
    <t xml:space="preserve">AGC Office </t>
  </si>
  <si>
    <t xml:space="preserve">AGC office parking area excessive sand </t>
  </si>
  <si>
    <t xml:space="preserve">Use loader and removed excessive sand from parking area </t>
  </si>
  <si>
    <t>36.jpg</t>
  </si>
  <si>
    <t>36a.jpg</t>
  </si>
  <si>
    <t>Neom Lot 10.2 WO#45</t>
  </si>
  <si>
    <t>Equipment parts in the container were found unsecured and placed near the edge of the racks.</t>
  </si>
  <si>
    <t>Maintenance team helped secure and organize all parts on the racks to prevent potential falls from height.</t>
  </si>
  <si>
    <t>37.jpg</t>
  </si>
  <si>
    <t>37a.jpg</t>
  </si>
  <si>
    <t>Lot 10.2 WO#45</t>
  </si>
  <si>
    <t>["Expecting somebody else to consider the implications of a task"]</t>
  </si>
  <si>
    <t>Tyres were improperly placed at the workshop entrance</t>
  </si>
  <si>
    <t>Removed the tyres from the workshop entrance and keep in the tyre storage area</t>
  </si>
  <si>
    <t>38.jpg</t>
  </si>
  <si>
    <t>38a.jpg</t>
  </si>
  <si>
    <t>WO 65 (wo57)</t>
  </si>
  <si>
    <t>Busted light mini van 4610 roaming at sight</t>
  </si>
  <si>
    <t>Informed the maintenance team and operator properly communicate to maintenance crew to rectify the busted light.</t>
  </si>
  <si>
    <t>39.jpg</t>
  </si>
  <si>
    <t>39a.jpg</t>
  </si>
  <si>
    <t>Zone 3 WO 65 LOT 8B</t>
  </si>
  <si>
    <t>The fire extinguisher, located near the truck's exhaust pipe, is both inaccessible during emergencies and subjected to high thermal heat conditions when the truck is in operation.</t>
  </si>
  <si>
    <t>Relocation of the Fire Extinguisher inside or other place of the truck which can take immediately in case of emergency response.</t>
  </si>
  <si>
    <t>40.jpg</t>
  </si>
  <si>
    <t>40a.jpg</t>
  </si>
  <si>
    <t>Phillip</t>
  </si>
  <si>
    <t>Zone 5 Lot8B</t>
  </si>
  <si>
    <t>Highwall Failure in Zone 5</t>
  </si>
  <si>
    <t>Baricade Area off with Safety Berm</t>
  </si>
  <si>
    <t>41.jpg</t>
  </si>
  <si>
    <t>41a.jpg</t>
  </si>
  <si>
    <t>Phillip Meyer</t>
  </si>
  <si>
    <t>Zone 6 Stockpile Intersection</t>
  </si>
  <si>
    <t>Unsafe Act</t>
  </si>
  <si>
    <t>Mr Dimitris dumper 5025 operator fall asleep whilst on his way to Stockpile Zone 6 and accidently drove over the Safety Separation Berm</t>
  </si>
  <si>
    <t xml:space="preserve">Fatique Management </t>
  </si>
  <si>
    <t>Safety seperation berm fixed, Install Eye Wash Station on Stockpile and monitor operators driving behaviour</t>
  </si>
  <si>
    <t>42.jpg</t>
  </si>
  <si>
    <t>42a.jpg</t>
  </si>
  <si>
    <t xml:space="preserve">Dumper 5019 is stuck on the stockpile due to deflated tire no. 6, the tire was worn-out and it's not safe to use. </t>
  </si>
  <si>
    <t>Dumper was removed in the stockpile and stop the machine until the tire replacement. Less 40% of the tread of the tire must be replaced.</t>
  </si>
  <si>
    <t>43.jpg</t>
  </si>
  <si>
    <t>43a.jpg</t>
  </si>
  <si>
    <t>Machine Guarding</t>
  </si>
  <si>
    <t>Drill Rig CT-14, Safety guards of drill head welding are broken bonded with rope.</t>
  </si>
  <si>
    <t>to inform maintenance to weld safety guard</t>
  </si>
  <si>
    <t>44.jpg</t>
  </si>
  <si>
    <t>44a.jpg</t>
  </si>
  <si>
    <t>Zone 4 stockpile</t>
  </si>
  <si>
    <t>5035 dumper mirror bracket detached due to welding quality and vibration.</t>
  </si>
  <si>
    <t>Immediate stop and rectify the problem. Bracket welded</t>
  </si>
  <si>
    <t>45.jpg</t>
  </si>
  <si>
    <t>45a.jpg</t>
  </si>
  <si>
    <t>STC parking area</t>
  </si>
  <si>
    <t>Improper storage and poor housekeeping in the STC tower parking area</t>
  </si>
  <si>
    <t xml:space="preserve">relocated and segregated materials </t>
  </si>
  <si>
    <t>46.jpg</t>
  </si>
  <si>
    <t>46a.jpg</t>
  </si>
  <si>
    <t>Zone 4 Stock pile</t>
  </si>
  <si>
    <t>No control of stock pile materials, rolling down of materials without catch berm from shelter facilities and Hauling road.</t>
  </si>
  <si>
    <t>Maintain Controls of stock pile condition. ( Catch berm or Ditch)</t>
  </si>
  <si>
    <t>47.jpg</t>
  </si>
  <si>
    <t>47a.jpg</t>
  </si>
  <si>
    <t xml:space="preserve">Bir Tawilah </t>
  </si>
  <si>
    <t>Quality OBS</t>
  </si>
  <si>
    <t xml:space="preserve">Drill Rig CT-14,Winch cable wire are broken </t>
  </si>
  <si>
    <t>Replace winch cable with new</t>
  </si>
  <si>
    <t>48.jpg</t>
  </si>
  <si>
    <t>48a.jpg</t>
  </si>
  <si>
    <t xml:space="preserve">Tafadzwa piyo </t>
  </si>
  <si>
    <t>PD500</t>
  </si>
  <si>
    <t>Broken safety guard for PD500</t>
  </si>
  <si>
    <t>Welding to fix the broken part</t>
  </si>
  <si>
    <t>49.jpg</t>
  </si>
  <si>
    <t>49a.jpg</t>
  </si>
  <si>
    <t>WO 65 AGC Office</t>
  </si>
  <si>
    <t>Poor housekeeping after taking their lunch, all food waste not properly dispose in the trash bin.</t>
  </si>
  <si>
    <t>relocated trash bin to avoid improper disposing of food waste.</t>
  </si>
  <si>
    <t>50.jpg</t>
  </si>
  <si>
    <t>50a.jpg</t>
  </si>
  <si>
    <t>Stock pile Zone 4</t>
  </si>
  <si>
    <t>Dumper 2788 is currently on standby at stockpile Zone 4, the parking procedure for heavy equipment has not been followed.No chock has been provided for the dumper.</t>
  </si>
  <si>
    <t>Informed lead supervisor and immediately provide chock for the dumper.</t>
  </si>
  <si>
    <t>51.jpg</t>
  </si>
  <si>
    <t>51a.jpg</t>
  </si>
  <si>
    <t>DD115</t>
  </si>
  <si>
    <t>Mobile Equipment</t>
  </si>
  <si>
    <t>The wooden jack pads of the drill rig DD115 are damaged.</t>
  </si>
  <si>
    <t>Defective Equipment</t>
  </si>
  <si>
    <t>Need to Replace the jack pads with new ones.</t>
  </si>
  <si>
    <t>52.jpg</t>
  </si>
  <si>
    <t>52a.jpg</t>
  </si>
  <si>
    <t>Tafadzwa Terrence Piyo</t>
  </si>
  <si>
    <t>Vehicle 3273 HBB</t>
  </si>
  <si>
    <t>Tyres for the vehicle registration number 3273 HBB are worn-out.</t>
  </si>
  <si>
    <t>To replace with new tyres</t>
  </si>
  <si>
    <t>53.jpg</t>
  </si>
  <si>
    <t>53a.jpg</t>
  </si>
  <si>
    <t xml:space="preserve">Merlou </t>
  </si>
  <si>
    <t>ZONE 3 hauling road</t>
  </si>
  <si>
    <t>Quality Observation</t>
  </si>
  <si>
    <t>Early morning (07/07/2023) before the start up of hauling activities, our water truck/Dust suppressor immediately conduct dust suppression on the hauling road.</t>
  </si>
  <si>
    <t>Positive Observation</t>
  </si>
  <si>
    <t>Maintained and Control</t>
  </si>
  <si>
    <t>54.jpg</t>
  </si>
  <si>
    <t>54a.jpg</t>
  </si>
  <si>
    <t>Emergency Preparedness</t>
  </si>
  <si>
    <t>Pressure out of two fire extinguisher at site .</t>
  </si>
  <si>
    <t xml:space="preserve">Request for refill </t>
  </si>
  <si>
    <t>55.jpg</t>
  </si>
  <si>
    <t>55a.jpg</t>
  </si>
  <si>
    <t>Vehicle 1338 LJB</t>
  </si>
  <si>
    <t>Tyres for the vehicle 1338 LJB qre worn out</t>
  </si>
  <si>
    <t>56.jpg</t>
  </si>
  <si>
    <t>56a.jpg</t>
  </si>
  <si>
    <t>DD111</t>
  </si>
  <si>
    <t xml:space="preserve">Poor stacking of drill rods. </t>
  </si>
  <si>
    <t>Stacking</t>
  </si>
  <si>
    <t>Remove all the rods and re-stack.</t>
  </si>
  <si>
    <t>57.jpg</t>
  </si>
  <si>
    <t>57a.jpg</t>
  </si>
  <si>
    <t>Vehicle Number 6824 HJB</t>
  </si>
  <si>
    <t>2 tyres are worn out.</t>
  </si>
  <si>
    <t>58.jpg</t>
  </si>
  <si>
    <t>58a.jpg</t>
  </si>
  <si>
    <t xml:space="preserve">Bir tawilah Mansourah Massarah </t>
  </si>
  <si>
    <t>Fire</t>
  </si>
  <si>
    <t>Fire extinguisher without a safety pin, Pressure and seal on Zain fuel car.</t>
  </si>
  <si>
    <t>To Replace fire extinguisher with new.</t>
  </si>
  <si>
    <t>59.jpg</t>
  </si>
  <si>
    <t>59a.jpg</t>
  </si>
  <si>
    <t xml:space="preserve">Mohammed Alhazmi </t>
  </si>
  <si>
    <t xml:space="preserve">Work order 56 </t>
  </si>
  <si>
    <t xml:space="preserve">Found left signs from sub- contractor Al zahid team at middle of the Stc tower area. </t>
  </si>
  <si>
    <t>To Remove the signs from tower area</t>
  </si>
  <si>
    <t>60.jpg</t>
  </si>
  <si>
    <t>60a.jpg</t>
  </si>
  <si>
    <t>["Ignoring rules and procedures"]</t>
  </si>
  <si>
    <t>Location drill rig CS-14 Sump pit no barricade.</t>
  </si>
  <si>
    <t xml:space="preserve">To keep barricade the sump area and put the safety sign </t>
  </si>
  <si>
    <t>61.jpg</t>
  </si>
  <si>
    <t>61a.jpg</t>
  </si>
  <si>
    <t>The rig has half guard</t>
  </si>
  <si>
    <t>To Weld the brocken guard or design a new guard</t>
  </si>
  <si>
    <t>62.jpg</t>
  </si>
  <si>
    <t>62a.jpg</t>
  </si>
  <si>
    <t>Broken guard</t>
  </si>
  <si>
    <t>To weld the brocken guard</t>
  </si>
  <si>
    <t>63.jpg</t>
  </si>
  <si>
    <t>63a.jpg</t>
  </si>
  <si>
    <t xml:space="preserve">Wo 65 zone 3 </t>
  </si>
  <si>
    <t xml:space="preserve">Found a falling rocks on Haul Road zone 3 </t>
  </si>
  <si>
    <t>Informed immediately to do Haul road housekeeping to remove rocks</t>
  </si>
  <si>
    <t>64.jpg</t>
  </si>
  <si>
    <t>64a.jpg</t>
  </si>
  <si>
    <t xml:space="preserve">Wo 65  Haul Road zone 3 going to stockpile </t>
  </si>
  <si>
    <t xml:space="preserve">No Safe Distance between Dumpers </t>
  </si>
  <si>
    <t xml:space="preserve">Heavy equipments without safe distance </t>
  </si>
  <si>
    <t>Informed to maintain safe distance</t>
  </si>
  <si>
    <t>65.jpg</t>
  </si>
  <si>
    <t>65a.jpg</t>
  </si>
  <si>
    <t>High Grade</t>
  </si>
  <si>
    <t xml:space="preserve">No Safety berm on Edge of High Grade Stockpile </t>
  </si>
  <si>
    <t>Open edge</t>
  </si>
  <si>
    <t>Instruct the responsible person to erect the safety berm on the edge of the high-grade stockpile before starting the dumping.</t>
  </si>
  <si>
    <t>66.jpg</t>
  </si>
  <si>
    <t>66a.jpg</t>
  </si>
  <si>
    <t>High Grade stockpile</t>
  </si>
  <si>
    <t xml:space="preserve">bottom of the High Grade stockpile no catch berm </t>
  </si>
  <si>
    <t xml:space="preserve">Catch berm </t>
  </si>
  <si>
    <t>informed the responsible person to erect the catch berm at the bottom of the high-grade stockpile before starting to load.</t>
  </si>
  <si>
    <t>67.jpg</t>
  </si>
  <si>
    <t>67a.jpg</t>
  </si>
  <si>
    <t xml:space="preserve">Strobe light of the Dozer D8R missing </t>
  </si>
  <si>
    <t>To fix the Strobe light on Dozer D8R</t>
  </si>
  <si>
    <t>68.jpg</t>
  </si>
  <si>
    <t>68a.jpg</t>
  </si>
  <si>
    <t xml:space="preserve">Maintenance Workshop </t>
  </si>
  <si>
    <t xml:space="preserve">In workshop fire extinguisher pressure out. </t>
  </si>
  <si>
    <t xml:space="preserve">fire extinguisher must be replaced in workshop </t>
  </si>
  <si>
    <t>69.jpg</t>
  </si>
  <si>
    <t>69a.jpg</t>
  </si>
  <si>
    <t>10.2 WO#45 NEOM</t>
  </si>
  <si>
    <t>Rental company, Zahid Tractor Mobile Hydraulic hose making Van Crew using two generators for making the Hydraulic Hoses without Fire extinguisher in their VAN .</t>
  </si>
  <si>
    <t>Stopped the work and provide Fire extinguisher.</t>
  </si>
  <si>
    <t>70.jpg</t>
  </si>
  <si>
    <t>70a.jpg</t>
  </si>
  <si>
    <t>DD 108</t>
  </si>
  <si>
    <t>Drill rods are stacked above the level of the stoppers leaving potential for the rods to fall down</t>
  </si>
  <si>
    <t>Put stoppers above the love of the rods</t>
  </si>
  <si>
    <t>71.jpg</t>
  </si>
  <si>
    <t>71a.jpg</t>
  </si>
  <si>
    <t>Storage</t>
  </si>
  <si>
    <t xml:space="preserve">Drums of oil are stored directly on the ground without a plastic liner. The decanting process has potential for spills which can result in soil pollution </t>
  </si>
  <si>
    <t>Put a liner under the drums</t>
  </si>
  <si>
    <t>72.jpg</t>
  </si>
  <si>
    <t>72a.jpg</t>
  </si>
  <si>
    <t xml:space="preserve">Rock Broken </t>
  </si>
  <si>
    <t>The filtter door it is open during the excavator is working .</t>
  </si>
  <si>
    <t xml:space="preserve">Informed to close the door </t>
  </si>
  <si>
    <t>73.jpg</t>
  </si>
  <si>
    <t>73a.jpg</t>
  </si>
  <si>
    <t>Stockpile WO 65 zone 4</t>
  </si>
  <si>
    <t>Quality Near Miss</t>
  </si>
  <si>
    <t xml:space="preserve">
Dumper trucks drove over the separation berm due to the operator falling asleep while driving, resulting in minor paint scratches on the equipment.</t>
  </si>
  <si>
    <t>Remind at TBT about fatigue and Stress management.</t>
  </si>
  <si>
    <t>74.jpg</t>
  </si>
  <si>
    <t>74a.jpg</t>
  </si>
  <si>
    <t xml:space="preserve">Mohammed alhazmi </t>
  </si>
  <si>
    <t xml:space="preserve">Lot8A wo 19 </t>
  </si>
  <si>
    <t xml:space="preserve">found lack of transportation for employees 
And our crew complaining of no place in the bus </t>
  </si>
  <si>
    <t xml:space="preserve">Transportation </t>
  </si>
  <si>
    <t xml:space="preserve">Provide bus for our employees and create good environment to our employees </t>
  </si>
  <si>
    <t>75.jpg</t>
  </si>
  <si>
    <t>75a.jpg</t>
  </si>
  <si>
    <t xml:space="preserve">Rehan khan </t>
  </si>
  <si>
    <t>["Expecting somebody else to consider the implications of a task","Failure to support discussions that promote safety"]</t>
  </si>
  <si>
    <t>The workshop team offload the equipment Parts in the area which is designed for hot Work activities instead of the storage area of parts.</t>
  </si>
  <si>
    <t>To move equipment part to designated area</t>
  </si>
  <si>
    <t>76.jpg</t>
  </si>
  <si>
    <t>76a.jpg</t>
  </si>
  <si>
    <t>No barricade in Drill Rig Cs-14 Sump Area</t>
  </si>
  <si>
    <t>To setup barricade Sump area</t>
  </si>
  <si>
    <t>77.jpg</t>
  </si>
  <si>
    <t>77a.jpg</t>
  </si>
  <si>
    <t xml:space="preserve">Lot 10.2 WO#45 </t>
  </si>
  <si>
    <t>Maintenance team lifted the dump truck on simple jack  (without lifting stands)which is used for temporary lifting and remove the tyres to remove the final drive of Dump truck. It was very high risk activity which can lead to serious personal injuries or death .</t>
  </si>
  <si>
    <t xml:space="preserve">Stopped the work immediately barricaded the area and remove the maintenance team from workshop untill the maintenance department providing them lifting stands. </t>
  </si>
  <si>
    <t>78.jpg</t>
  </si>
  <si>
    <t>78a.jpg</t>
  </si>
  <si>
    <t xml:space="preserve">Bir tawilah </t>
  </si>
  <si>
    <t>Drill Rig CS-14 Locker,the Locking system is not working.</t>
  </si>
  <si>
    <t>Replace Locker with new.</t>
  </si>
  <si>
    <t>79.jpg</t>
  </si>
  <si>
    <t>79a.jpg</t>
  </si>
  <si>
    <t>["Expecting somebody else to consider the implications of a task","Ignoring rules and procedures"]</t>
  </si>
  <si>
    <t>Observed that maintenance crew after the maintenance of Drill Rigs at site didn't remove the oil contaminated drum and plastic sheet from site .</t>
  </si>
  <si>
    <t xml:space="preserve">Give instruction to remove ASAP and Warning  </t>
  </si>
  <si>
    <t>80.jpg</t>
  </si>
  <si>
    <t>80a.jpg</t>
  </si>
  <si>
    <t xml:space="preserve">One Labourer went to site without proper visibility vest, his reason was he was on a hurry and forget his vest at his room. </t>
  </si>
  <si>
    <t>PPE did not meet minimum requirements</t>
  </si>
  <si>
    <t>Issued extra vest to continues his job at site.Personal Protective equipment must be check  before go to site and must be proper caring.</t>
  </si>
  <si>
    <t>81.jpg</t>
  </si>
  <si>
    <t>81a.jpg</t>
  </si>
  <si>
    <t xml:space="preserve">One of the client front loaders helped the blasting crew unload the explosive materials and I observed the time he signed off with the log sheet there was insulation foam installed behind his cabin chair giving poor visibility during operation. </t>
  </si>
  <si>
    <t>Blind spot attached to the Front wheel loader</t>
  </si>
  <si>
    <t>Informed the hazards and remove insulation foam from behind.Proper visibility for any equipment operating at site.</t>
  </si>
  <si>
    <t>82.jpg</t>
  </si>
  <si>
    <t>82a.jpg</t>
  </si>
  <si>
    <t>Drill TD 2500 head safety guard was broken.</t>
  </si>
  <si>
    <t>Welding the safety guard and put at placed.</t>
  </si>
  <si>
    <t>83.jpg</t>
  </si>
  <si>
    <t>83a.jpg</t>
  </si>
  <si>
    <t>DD108</t>
  </si>
  <si>
    <t>Damaged winch cable</t>
  </si>
  <si>
    <t>Worn out parts</t>
  </si>
  <si>
    <t>To Replace with new</t>
  </si>
  <si>
    <t>84.jpg</t>
  </si>
  <si>
    <t>84a.jpg</t>
  </si>
  <si>
    <t>Workshop wo 65</t>
  </si>
  <si>
    <t>Assembly rack stored improperly near the container, segregate and collect and out into the container.</t>
  </si>
  <si>
    <t>Monitoring and frequent housekeeping and segreagation of materials</t>
  </si>
  <si>
    <t>85.jpg</t>
  </si>
  <si>
    <t>85a.jpg</t>
  </si>
  <si>
    <t>Zone 3 WO 65</t>
  </si>
  <si>
    <t>Two Signage fell down and damaged due to a sandstorm</t>
  </si>
  <si>
    <t>Traffic Management Plan</t>
  </si>
  <si>
    <t>To replace one stop sign and re-install signages.</t>
  </si>
  <si>
    <t>86.jpg</t>
  </si>
  <si>
    <t>86a.jpg</t>
  </si>
  <si>
    <t>Mansourah massrah</t>
  </si>
  <si>
    <t>Location Drill Rig TD2500 and CS-14, The grips of the pipe wrench are loose
24-inch and 36-inch pipe wrenches are used for both rigs</t>
  </si>
  <si>
    <t>Waiting for new pipe wrench.</t>
  </si>
  <si>
    <t>87.jpg</t>
  </si>
  <si>
    <t>87a.jpg</t>
  </si>
  <si>
    <t xml:space="preserve">High Grade Ramp </t>
  </si>
  <si>
    <t>Sharp rock on High Grade stockpile Ramp.</t>
  </si>
  <si>
    <t>Use loader remove Sharp rock on High Grade stockpile.</t>
  </si>
  <si>
    <t>88.jpg</t>
  </si>
  <si>
    <t>88a.jpg</t>
  </si>
  <si>
    <t xml:space="preserve">Workshop container </t>
  </si>
  <si>
    <t>Inadequate housekeeping inside workshop container</t>
  </si>
  <si>
    <t>Housekeeping must be done inside workshop container.</t>
  </si>
  <si>
    <t>89.jpg</t>
  </si>
  <si>
    <t>89a.jpg</t>
  </si>
  <si>
    <t xml:space="preserve">Workshop Intersection </t>
  </si>
  <si>
    <t>On intersection of workshop stop sign not in proper direction.</t>
  </si>
  <si>
    <t xml:space="preserve">On intersection of workshop stop sign must be fixed properly </t>
  </si>
  <si>
    <t>90.jpg</t>
  </si>
  <si>
    <t>90a.jpg</t>
  </si>
  <si>
    <t xml:space="preserve">High Grade Stockpile </t>
  </si>
  <si>
    <t>Oil spillage on high Grade stockpile.</t>
  </si>
  <si>
    <t xml:space="preserve">Clean The oil spillage and contaminated soil keep designated area </t>
  </si>
  <si>
    <t>91.jpg</t>
  </si>
  <si>
    <t>91a.jpg</t>
  </si>
  <si>
    <t xml:space="preserve">Masnourah massarah </t>
  </si>
  <si>
    <t xml:space="preserve">Inadequate housekeeping inside file box keep put there safety helmet. </t>
  </si>
  <si>
    <t>Move all safety helmet to designated box and clean a file box and clean other things.</t>
  </si>
  <si>
    <t>92.jpg</t>
  </si>
  <si>
    <t>92a.jpg</t>
  </si>
  <si>
    <t>Poor housekeeping in the new workshop area at wo 65 together with general waste and contaminated waste.</t>
  </si>
  <si>
    <t>Inform to remove and Prepared a storage area for hazardous waste and contaminated waste.</t>
  </si>
  <si>
    <t>93.jpg</t>
  </si>
  <si>
    <t>93a.jpg</t>
  </si>
  <si>
    <t>The signage arrow fell down due to strong wind.</t>
  </si>
  <si>
    <t>TMP</t>
  </si>
  <si>
    <t xml:space="preserve">Fix and re-installed </t>
  </si>
  <si>
    <t>94.jpg</t>
  </si>
  <si>
    <t>94a.jpg</t>
  </si>
  <si>
    <t>Abdelaziz Mohamed</t>
  </si>
  <si>
    <t>The walking Platform of scaffalding contain some cracking .</t>
  </si>
  <si>
    <t>repaired cracking by welder .</t>
  </si>
  <si>
    <t>95.jpg</t>
  </si>
  <si>
    <t>95a.jpg</t>
  </si>
  <si>
    <t xml:space="preserve">Shafi Ayaz </t>
  </si>
  <si>
    <t>Mansourah massarah</t>
  </si>
  <si>
    <t xml:space="preserve">Location Drill rig CS-14,Handle of Grease gun is broken. </t>
  </si>
  <si>
    <t xml:space="preserve">Replace with new Grease gun </t>
  </si>
  <si>
    <t>96.jpg</t>
  </si>
  <si>
    <t>96a.jpg</t>
  </si>
  <si>
    <t>Location Drill rig TD2500,Sump for extra cutting is opened.</t>
  </si>
  <si>
    <t>To arrange Barricade at that time after that Backfill.</t>
  </si>
  <si>
    <t>97.jpg</t>
  </si>
  <si>
    <t>97a.jpg</t>
  </si>
  <si>
    <t>Location drill Rig CS-14,Fall down of assembly point Due to sand strom.</t>
  </si>
  <si>
    <t>Fix and relocate the sign of assembly point</t>
  </si>
  <si>
    <t>98.jpg</t>
  </si>
  <si>
    <t>98a.jpg</t>
  </si>
  <si>
    <t>Lot 8B WO#65</t>
  </si>
  <si>
    <t>It is observed that there is no fire extinguisher near the office generator in the workshop.</t>
  </si>
  <si>
    <t xml:space="preserve">Immediately provide the C02 Fire extinguisher </t>
  </si>
  <si>
    <t>99.jpg</t>
  </si>
  <si>
    <t>99a.jpg</t>
  </si>
  <si>
    <t>Lot 8B W0#65</t>
  </si>
  <si>
    <t>["Ignoring rules and procedures","Failure to support discussions that promote safety"]</t>
  </si>
  <si>
    <t>Maintenance team park the dump truck for maintenance without wheel checkers in workshop and start the maintenance work.</t>
  </si>
  <si>
    <t>Immediately put the wheel checkers and Give verbal warning.</t>
  </si>
  <si>
    <t>100.jpg</t>
  </si>
  <si>
    <t>100a.jpg</t>
  </si>
  <si>
    <t>Rehan Noor</t>
  </si>
  <si>
    <t>In Big oil storage area in workshop there was no Big size Fire extinguishers to deal in case of fire.</t>
  </si>
  <si>
    <t>Provide two 25 kg size foam fire extinguishers near oil storage area</t>
  </si>
  <si>
    <t>101.jpg</t>
  </si>
  <si>
    <t>101a.jpg</t>
  </si>
  <si>
    <t>Drill rig TD2500 the Quality of wire line is poor,Cutting so many times.</t>
  </si>
  <si>
    <t xml:space="preserve">New Available at site, request for change </t>
  </si>
  <si>
    <t>102.jpg</t>
  </si>
  <si>
    <t>102a.jpg</t>
  </si>
  <si>
    <t xml:space="preserve">Rig location Cs-14, After repair Drill head of rig Contaminated oil  was leave at site </t>
  </si>
  <si>
    <t>Move contaminated oil to designated place and clean area from oil spillage</t>
  </si>
  <si>
    <t>103.jpg</t>
  </si>
  <si>
    <t>103a.jpg</t>
  </si>
  <si>
    <t>Explosive Truck</t>
  </si>
  <si>
    <t>Difficulty accessing a fire extinguisher in emergency case.</t>
  </si>
  <si>
    <t xml:space="preserve">Change place of  fire extinguisher to can easily accessing </t>
  </si>
  <si>
    <t>104.jpg</t>
  </si>
  <si>
    <t>104a.jpg</t>
  </si>
  <si>
    <t>N/A</t>
  </si>
  <si>
    <t>Proud M Moyo</t>
  </si>
  <si>
    <t>Poor housekeeping at the site</t>
  </si>
  <si>
    <t xml:space="preserve">Removed all the boxes and pilled them properly </t>
  </si>
  <si>
    <t>105.jpg</t>
  </si>
  <si>
    <t>105a.jpg</t>
  </si>
  <si>
    <t>Rehan khan</t>
  </si>
  <si>
    <t>Lot 8B WO#45</t>
  </si>
  <si>
    <t>["Ignoring rules and procedures","Beginning a task without thinking the job through"]</t>
  </si>
  <si>
    <t xml:space="preserve">Zahid Tractor mechanics take their car with empty oil drum under the excavator for the service or to drain the engine oil of the excavator. </t>
  </si>
  <si>
    <t xml:space="preserve">Stopped the work immediately, Remove the car to safe distance and reinducted the mechanics </t>
  </si>
  <si>
    <t>106.jpg</t>
  </si>
  <si>
    <t>106a.jpg</t>
  </si>
  <si>
    <t>AGC</t>
  </si>
  <si>
    <t>Omar</t>
  </si>
  <si>
    <t>Lahuf</t>
  </si>
  <si>
    <t>Failure to put extension rods to secure all the rods on the stand.</t>
  </si>
  <si>
    <t>Extension rods to be put on the rod stand</t>
  </si>
  <si>
    <t>107.jpg</t>
  </si>
  <si>
    <t>107a.jpg</t>
  </si>
  <si>
    <t>Proud</t>
  </si>
  <si>
    <t>Failure to put black plastic bags inside the bin.</t>
  </si>
  <si>
    <t>Always put black plastic bag as it becomes easy to empty the bin and it will not require the worker to touch the waste inside as this may led to health problems.</t>
  </si>
  <si>
    <t>108.jpg</t>
  </si>
  <si>
    <t>108a.jpg</t>
  </si>
  <si>
    <t xml:space="preserve">Protection of generator pump not found.
</t>
  </si>
  <si>
    <t>Fixed protection guard.</t>
  </si>
  <si>
    <t>109.jpg</t>
  </si>
  <si>
    <t>109a.jpg</t>
  </si>
  <si>
    <t>Drill rig TD2500,First Aid box getting old.</t>
  </si>
  <si>
    <t>Replace with now first aid box</t>
  </si>
  <si>
    <t>110.jpg</t>
  </si>
  <si>
    <t>110a.jpg</t>
  </si>
  <si>
    <t>Drill rig TD2500,There is no Radio for emergency communications.</t>
  </si>
  <si>
    <t>Radio is provided by Maaden.</t>
  </si>
  <si>
    <t>111.jpg</t>
  </si>
  <si>
    <t>111a.jpg</t>
  </si>
  <si>
    <t>Mohammed Alhazmi</t>
  </si>
  <si>
    <t xml:space="preserve">Lot 8 A work order 19 </t>
  </si>
  <si>
    <t xml:space="preserve">Observing low safety berms by the edges of excavation area </t>
  </si>
  <si>
    <t xml:space="preserve">To make high safety berm half of dumpers tire </t>
  </si>
  <si>
    <t>112.jpg</t>
  </si>
  <si>
    <t>112a.jpg</t>
  </si>
  <si>
    <t xml:space="preserve">Lot 8A zone 8 work order 19 </t>
  </si>
  <si>
    <t xml:space="preserve">Using no proper sling </t>
  </si>
  <si>
    <t xml:space="preserve">To have new sling with thirds party certificate </t>
  </si>
  <si>
    <t>113.jpg</t>
  </si>
  <si>
    <t>113a.jpg</t>
  </si>
  <si>
    <t xml:space="preserve">Lot 8A work order 19 </t>
  </si>
  <si>
    <t xml:space="preserve">Found flammable material next to the gas cylinders storage </t>
  </si>
  <si>
    <t xml:space="preserve">Separate flammable materials from the gas storage </t>
  </si>
  <si>
    <t>114.jpg</t>
  </si>
  <si>
    <t>114a.jpg</t>
  </si>
  <si>
    <t xml:space="preserve">Found chemical paint inside the container with not proper chemical storage </t>
  </si>
  <si>
    <t xml:space="preserve">Shall be chemical storage and standers with the regulations of MSDS </t>
  </si>
  <si>
    <t>115.jpg</t>
  </si>
  <si>
    <t>115a.jpg</t>
  </si>
  <si>
    <t>It is Observed that drilling cones ,sacks and wood thrown randomly near the office area</t>
  </si>
  <si>
    <t xml:space="preserve">Remove the garbage and arrange the stuff properly </t>
  </si>
  <si>
    <t>116.jpg</t>
  </si>
  <si>
    <t>116a.jpg</t>
  </si>
  <si>
    <t>Open Bit</t>
  </si>
  <si>
    <t xml:space="preserve">Throw the hand tools on the ground </t>
  </si>
  <si>
    <t>Allocate a place on the drilling machine for hand tools</t>
  </si>
  <si>
    <t>117.jpg</t>
  </si>
  <si>
    <t>117a.jpg</t>
  </si>
  <si>
    <t xml:space="preserve">Abdelaziz </t>
  </si>
  <si>
    <t>SAT 8 (Drilling Area)</t>
  </si>
  <si>
    <t>There are some traces of grease on the handles of the drilling equipment ladder.</t>
  </si>
  <si>
    <t>Clean traces of grease immediately, and make sure the  gloves are clean when climbing upstairs.</t>
  </si>
  <si>
    <t>118.jpg</t>
  </si>
  <si>
    <t>118a.jpg</t>
  </si>
  <si>
    <t>P9348565A</t>
  </si>
  <si>
    <t>Carlos L. Pansacala Jt.</t>
  </si>
  <si>
    <t>Zone 3 Workshop</t>
  </si>
  <si>
    <t xml:space="preserve">No emergency eye wash installed </t>
  </si>
  <si>
    <t>To provide emergency eye wash</t>
  </si>
  <si>
    <t>119.jpg</t>
  </si>
  <si>
    <t>119a.jpg</t>
  </si>
  <si>
    <t>Carlos L. Pansacala Jr.</t>
  </si>
  <si>
    <t>Zone 3 workshop</t>
  </si>
  <si>
    <t>Contaminated plastic sheet was disposed on a general waste bin</t>
  </si>
  <si>
    <t>Contaminated plastic sheets shall be disposed of in the designated area.</t>
  </si>
  <si>
    <t>120.jpg</t>
  </si>
  <si>
    <t>120a.jpg</t>
  </si>
  <si>
    <t>No hazardous waste bin was in the area, only general waste are available</t>
  </si>
  <si>
    <t>To provide hazardous waste bin for environmental management and proper segregation of waste</t>
  </si>
  <si>
    <t>121.jpg</t>
  </si>
  <si>
    <t>121a.jpg</t>
  </si>
  <si>
    <t>Electrical</t>
  </si>
  <si>
    <t>No panel board with safety breaker were observed from the generator for power distribution</t>
  </si>
  <si>
    <t xml:space="preserve">To establish panel board with safety breaker for power distribution. </t>
  </si>
  <si>
    <t>122.jpg</t>
  </si>
  <si>
    <t>122a.jpg</t>
  </si>
  <si>
    <t>Power Tools</t>
  </si>
  <si>
    <t>The grinder was observed without a guard and handle.</t>
  </si>
  <si>
    <t>To put back all removed parts of the grinder (handle and guard)</t>
  </si>
  <si>
    <t>123.jpg</t>
  </si>
  <si>
    <t>123a.jpg</t>
  </si>
  <si>
    <t>P9848565A</t>
  </si>
  <si>
    <t>The generators are not barricaded, and no signage is installed.</t>
  </si>
  <si>
    <t>To install barricade and signage to any electrical equipment</t>
  </si>
  <si>
    <t>124.jpg</t>
  </si>
  <si>
    <t>124a.jpg</t>
  </si>
  <si>
    <t>MANSOURAH MASARAH</t>
  </si>
  <si>
    <t xml:space="preserve">Mansourah </t>
  </si>
  <si>
    <t>Temporary store at site,some oil spill and contaminated bottle are observed.</t>
  </si>
  <si>
    <t>Remove the  contaminated soil,move oil bottle to drip tray</t>
  </si>
  <si>
    <t>125.jpg</t>
  </si>
  <si>
    <t>125a.jpg</t>
  </si>
  <si>
    <t>Spill kits are not available at drill rig DD9017.</t>
  </si>
  <si>
    <t xml:space="preserve">spill kits are provided </t>
  </si>
  <si>
    <t>126.jpg</t>
  </si>
  <si>
    <t>126a.jpg</t>
  </si>
  <si>
    <t xml:space="preserve">Mansourah Massarah </t>
  </si>
  <si>
    <t>Water Bowser Right side driver mirror box were banded with wire.</t>
  </si>
  <si>
    <t xml:space="preserve">Replace the mirror </t>
  </si>
  <si>
    <t>127.jpg</t>
  </si>
  <si>
    <t>127a.jpg</t>
  </si>
  <si>
    <t>P9348565Q</t>
  </si>
  <si>
    <t>Standby or defective dumpers are not equipped with lock out tag out padlocks and tags</t>
  </si>
  <si>
    <t>Energization</t>
  </si>
  <si>
    <t>To install lock out tag out to any defective or any equipment thats unsafe to use.</t>
  </si>
  <si>
    <t>128.jpg</t>
  </si>
  <si>
    <t>128a.jpg</t>
  </si>
  <si>
    <t>P9348565</t>
  </si>
  <si>
    <t>Carlos L. Pansacala Jr</t>
  </si>
  <si>
    <t>Protuding rebars used as a barricade post dont have protection</t>
  </si>
  <si>
    <t>Unsafe condition</t>
  </si>
  <si>
    <t>To install rebars cap to all protuding rebars</t>
  </si>
  <si>
    <t>129.jpg</t>
  </si>
  <si>
    <t>129a.jpg</t>
  </si>
  <si>
    <t>Carlos Pansacala Jr</t>
  </si>
  <si>
    <t xml:space="preserve">Zone 3 workshop </t>
  </si>
  <si>
    <t>Leaving food waste packaging not thrown into a designated bin.</t>
  </si>
  <si>
    <t>To Dispose of food waste packaging in the designated bin.</t>
  </si>
  <si>
    <t>130.jpg</t>
  </si>
  <si>
    <t>130a.jpg</t>
  </si>
  <si>
    <t>Zone 3 haul road</t>
  </si>
  <si>
    <t>Road signage was found laying on the ground</t>
  </si>
  <si>
    <t>To monitor all safety signages installed at site</t>
  </si>
  <si>
    <t>131.jpg</t>
  </si>
  <si>
    <t>131a.jpg</t>
  </si>
  <si>
    <t>Contaminated plastic sheet were left at the area unattended</t>
  </si>
  <si>
    <t>To disposed contaminated materials on designated area</t>
  </si>
  <si>
    <t>132.jpg</t>
  </si>
  <si>
    <t>132a.jpg</t>
  </si>
  <si>
    <t>Carlos Pansacala Jr.</t>
  </si>
  <si>
    <t>Workshop ground oil spill was observed</t>
  </si>
  <si>
    <t>Clean up the workshop ground oil spill immediately</t>
  </si>
  <si>
    <t>133.jpg</t>
  </si>
  <si>
    <t>133a.jpg</t>
  </si>
  <si>
    <t>Drill machine was parked on a light vehicle parking</t>
  </si>
  <si>
    <t>To transfer this machine to the designated parking area for the drill machine.</t>
  </si>
  <si>
    <t>134.jpg</t>
  </si>
  <si>
    <t>134a.jpg</t>
  </si>
  <si>
    <t>Oil spillage was observed at the base of contaminated materials container</t>
  </si>
  <si>
    <t>To removed and clean spillage at site</t>
  </si>
  <si>
    <t>135.jpg</t>
  </si>
  <si>
    <t>135a.jpg</t>
  </si>
  <si>
    <t>["Ignoring rules and procedures","Tendency to follow others regardless of the consequences"]</t>
  </si>
  <si>
    <t>unattended bolts was seen left laying on the ground</t>
  </si>
  <si>
    <t>To keep all unattende materials at the designated areaa</t>
  </si>
  <si>
    <t>136.jpg</t>
  </si>
  <si>
    <t>136a.jpg</t>
  </si>
  <si>
    <t>Generator dont have auxillary panel board for power distribution</t>
  </si>
  <si>
    <t>To establish electrical panel board for power distribution not directed feom generator</t>
  </si>
  <si>
    <t>137.jpg</t>
  </si>
  <si>
    <t>137a.jpg</t>
  </si>
  <si>
    <t>Generator perimeter was accumulated with stones and gravels which poses slip and trip hazard</t>
  </si>
  <si>
    <t>To clear walk ways to avoid slip and trip accident</t>
  </si>
  <si>
    <t>138.jpg</t>
  </si>
  <si>
    <t>138a.jpg</t>
  </si>
  <si>
    <t>Stockpile</t>
  </si>
  <si>
    <t>Unadequate safety berm at stockpile area</t>
  </si>
  <si>
    <t>Safety</t>
  </si>
  <si>
    <t>to maintain a safe heights to berm ( half of DT wheels ) recommended</t>
  </si>
  <si>
    <t>139.jpg</t>
  </si>
  <si>
    <t>139a.jpg</t>
  </si>
  <si>
    <t>Electrical power cable from generator to panel board was exposed laying on the ground</t>
  </si>
  <si>
    <t>Electrical power cable must be buried for additional protection</t>
  </si>
  <si>
    <t>140.jpg</t>
  </si>
  <si>
    <t>140a.jpg</t>
  </si>
  <si>
    <t>No whiplash installed on an air compressor hose</t>
  </si>
  <si>
    <t>to provide and install whiplash to an air compressor hose for whip protection</t>
  </si>
  <si>
    <t>141.jpg</t>
  </si>
  <si>
    <t>141a.jpg</t>
  </si>
  <si>
    <t>Workshop Zone 3</t>
  </si>
  <si>
    <t>Fire extinguishers inspection tag and pin was missing</t>
  </si>
  <si>
    <t>To check and install back missing part of fire equipment</t>
  </si>
  <si>
    <t>142.jpg</t>
  </si>
  <si>
    <t>142a.jpg</t>
  </si>
  <si>
    <t>Surface area was damaged due to heavy equipment passed by</t>
  </si>
  <si>
    <t>Unsafe surface</t>
  </si>
  <si>
    <t>To ask operation department to grade the area</t>
  </si>
  <si>
    <t>143.jpg</t>
  </si>
  <si>
    <t>143a.jpg</t>
  </si>
  <si>
    <t>Zone 3 workshop area</t>
  </si>
  <si>
    <t>Fire extinguisher tags was seen damaged and subjected for replacement</t>
  </si>
  <si>
    <t>To replace damaged inspection tags</t>
  </si>
  <si>
    <t>144.jpg</t>
  </si>
  <si>
    <t>144a.jpg</t>
  </si>
  <si>
    <t>Zone 1</t>
  </si>
  <si>
    <t>leaking was observed on a fuel truck valve</t>
  </si>
  <si>
    <t xml:space="preserve"> contacted the maintenance team for immediate action</t>
  </si>
  <si>
    <t>145.jpg</t>
  </si>
  <si>
    <t>145a.jpg</t>
  </si>
  <si>
    <t>poor housekeeping (scattered drill bits)</t>
  </si>
  <si>
    <t>to arrange all stored materials</t>
  </si>
  <si>
    <t>146.jpg</t>
  </si>
  <si>
    <t>146a.jpg</t>
  </si>
  <si>
    <t>Stockpile area</t>
  </si>
  <si>
    <t>Other</t>
  </si>
  <si>
    <t>Inspection checklist of tower light at stockpile area were missing</t>
  </si>
  <si>
    <t>To check daily any missing documents and report it right away for immediate replacement</t>
  </si>
  <si>
    <t>147.jpg</t>
  </si>
  <si>
    <t>147a.jpg</t>
  </si>
  <si>
    <t>Zone 1 drill parking block</t>
  </si>
  <si>
    <t>Drill rig machine fire extinguisher was removed and inspection tag not updated</t>
  </si>
  <si>
    <t>Fire fighting equipment</t>
  </si>
  <si>
    <t>To check any damaged fire fighting equipment daily and report right away any issues for immediate action</t>
  </si>
  <si>
    <t>148.jpg</t>
  </si>
  <si>
    <t>148a.jpg</t>
  </si>
  <si>
    <t>Protuding nails was seen on a plank at workshop area</t>
  </si>
  <si>
    <t>To denail and remove protuding nails</t>
  </si>
  <si>
    <t>149.jpg</t>
  </si>
  <si>
    <t>149a.jpg</t>
  </si>
  <si>
    <t>Forklift was observed no seatbelt</t>
  </si>
  <si>
    <t>Immediately inform the maintenance team incharge to provide seatbelt. seatbelt provided.</t>
  </si>
  <si>
    <t>150.jpg</t>
  </si>
  <si>
    <t>150a.jpg</t>
  </si>
  <si>
    <t>unboxed wooden crate left unnailed</t>
  </si>
  <si>
    <t>to unnailed all protuding nails</t>
  </si>
  <si>
    <t>151.jpg</t>
  </si>
  <si>
    <t>151a.jpg</t>
  </si>
  <si>
    <t>workshop storage area</t>
  </si>
  <si>
    <t>unorganized drill rig bits were observed</t>
  </si>
  <si>
    <t>to arranged materials at storage area to avoid slip, trip hazard</t>
  </si>
  <si>
    <t>152.jpg</t>
  </si>
  <si>
    <t>152a.jpg</t>
  </si>
  <si>
    <t>Tools left unattended</t>
  </si>
  <si>
    <t>To keep tools right every after use</t>
  </si>
  <si>
    <t>153.jpg</t>
  </si>
  <si>
    <t>153a.jpg</t>
  </si>
  <si>
    <t>Ladder seen with presence of oil and grease on rungs and frame</t>
  </si>
  <si>
    <t>Ladder must be free from oil and grease</t>
  </si>
  <si>
    <t>154.jpg</t>
  </si>
  <si>
    <t>154a.jpg</t>
  </si>
  <si>
    <t>Tires were seen unproperly covered</t>
  </si>
  <si>
    <t>to cover at all time or each after activities</t>
  </si>
  <si>
    <t>155.jpg</t>
  </si>
  <si>
    <t>155a.jpg</t>
  </si>
  <si>
    <t>scrap material was not properly stored in a designated area</t>
  </si>
  <si>
    <t>to keep all scrap material at designated area</t>
  </si>
  <si>
    <t>156.jpg</t>
  </si>
  <si>
    <t>156a.jpg</t>
  </si>
  <si>
    <t>Carlos Pansacala</t>
  </si>
  <si>
    <t>No spill catch was installed during greasing operation</t>
  </si>
  <si>
    <t>To install drip tray or plastic sheet as spill catch</t>
  </si>
  <si>
    <t>157.jpg</t>
  </si>
  <si>
    <t>157a.jpg</t>
  </si>
  <si>
    <t>container for materials storage dont have lights and ventilation</t>
  </si>
  <si>
    <t xml:space="preserve">to establish lights and ventilation </t>
  </si>
  <si>
    <t>158.jpg</t>
  </si>
  <si>
    <t>158a.jpg</t>
  </si>
  <si>
    <t xml:space="preserve">New gen set installed doesn't have drip tray for spill catch
</t>
  </si>
  <si>
    <t>to provide drip tray to all fueled equipment for spill catch</t>
  </si>
  <si>
    <t>159.jpg</t>
  </si>
  <si>
    <t>159a.jpg</t>
  </si>
  <si>
    <t>AGC Workshop</t>
  </si>
  <si>
    <t>Design pump without protection guard .</t>
  </si>
  <si>
    <t>160.jpg</t>
  </si>
  <si>
    <t>160a.jpg</t>
  </si>
  <si>
    <t>Safety Officer</t>
  </si>
  <si>
    <t>Nigel Ruhode</t>
  </si>
  <si>
    <t>KUREEM</t>
  </si>
  <si>
    <t>Al Mahd</t>
  </si>
  <si>
    <t>Worn out polythene sheet not fully cover  the rig machine underneath  to avoid any oil spillage to the environment.</t>
  </si>
  <si>
    <t>Replace the polythene sheet and fully cover under the rig to avoid environmental pollution.</t>
  </si>
  <si>
    <t>161.jpg</t>
  </si>
  <si>
    <t>161a.jpg</t>
  </si>
  <si>
    <t>["Using defective hand tools"]</t>
  </si>
  <si>
    <t xml:space="preserve">Employees using defective hammer </t>
  </si>
  <si>
    <t>Defective equipment</t>
  </si>
  <si>
    <t>Replace the defective hand tool</t>
  </si>
  <si>
    <t>162.jpg</t>
  </si>
  <si>
    <t>162a.jpg</t>
  </si>
  <si>
    <t>Workshop anf parking</t>
  </si>
  <si>
    <t xml:space="preserve">Congested parking was observed at workshop area. </t>
  </si>
  <si>
    <t>To establish new parking area to avoid congestion</t>
  </si>
  <si>
    <t>163.jpg</t>
  </si>
  <si>
    <t>163a.jpg</t>
  </si>
  <si>
    <t>URUQ</t>
  </si>
  <si>
    <t>Uruq</t>
  </si>
  <si>
    <t>Health</t>
  </si>
  <si>
    <t xml:space="preserve">Mixing first aid kit with other materials </t>
  </si>
  <si>
    <t>Removed all the materials and coached crew members on the importance of not mixing emergency equipment with other materials</t>
  </si>
  <si>
    <t>164.jpg</t>
  </si>
  <si>
    <t>164a.jpg</t>
  </si>
  <si>
    <t>["Failure to consider the implications of not following a rule "]</t>
  </si>
  <si>
    <t>Lone lifting of heavy load (core tube fully loaded with core).</t>
  </si>
  <si>
    <t>Stopped the worker and advised him to always share the load with other team member and also use proper lifting techniques</t>
  </si>
  <si>
    <t xml:space="preserve">Proud </t>
  </si>
  <si>
    <t>Tools scattered at the core receiving area posing tripping hazards</t>
  </si>
  <si>
    <t>All the tools were removed and placed on the tool stand. All employees coached on good housekeeping practice</t>
  </si>
  <si>
    <t xml:space="preserve">Terrence Piyo </t>
  </si>
  <si>
    <t>DD9018</t>
  </si>
  <si>
    <t>Defective equipment/part</t>
  </si>
  <si>
    <t>Replace the winch cable</t>
  </si>
  <si>
    <t xml:space="preserve">Jafar Kappoor </t>
  </si>
  <si>
    <t xml:space="preserve">The core trays is damaged and it's harmful the employees May it cause the pinch point </t>
  </si>
  <si>
    <t xml:space="preserve">Replacement of core tray </t>
  </si>
  <si>
    <t>Generator dont have roofing as shed</t>
  </si>
  <si>
    <t>To establish shed as roofing for sun and water protection</t>
  </si>
  <si>
    <t>Hose of air compressor did not roll up properly.</t>
  </si>
  <si>
    <t>Design location to hang hose on compressor air.</t>
  </si>
  <si>
    <t>Storing food and other material in battery cabinets</t>
  </si>
  <si>
    <t>Remove all material in the cabinets and Coaching the crew</t>
  </si>
  <si>
    <t>1264</t>
  </si>
  <si>
    <t xml:space="preserve">Abdullah Razzaq </t>
  </si>
  <si>
    <t xml:space="preserve">LOT 8B </t>
  </si>
  <si>
    <t xml:space="preserve">Observed while loading no dust control is maintained at the loading which cause environment as wel as poor visibility </t>
  </si>
  <si>
    <t>Water sprinkler should be arranged with the loding point</t>
  </si>
  <si>
    <t xml:space="preserve">Lot 8B </t>
  </si>
  <si>
    <t xml:space="preserve">No fire extinguisher was available with the tower light </t>
  </si>
  <si>
    <t xml:space="preserve">Provide fire extinguisher with the tower light </t>
  </si>
  <si>
    <t>2564907521</t>
  </si>
  <si>
    <t>First Aid was found without checklist</t>
  </si>
  <si>
    <t>To provide inspection checklist as per requirements</t>
  </si>
  <si>
    <t xml:space="preserve">LOT 8B WO#65 </t>
  </si>
  <si>
    <t>Quality Near miss</t>
  </si>
  <si>
    <t>Dumper Truck 5012 hit the mirror of 5030 while reverse parking in parking area luckily the mirror didn't damage.</t>
  </si>
  <si>
    <t>Remove the wrong parked dumper and park in another location and advise to all the operators properly park the equipments.</t>
  </si>
  <si>
    <t>LOT 8B</t>
  </si>
  <si>
    <t xml:space="preserve">The tower light in the loading area was observed without protection </t>
  </si>
  <si>
    <t xml:space="preserve">Provide berm for the protection of tower light </t>
  </si>
  <si>
    <t>Oil storage area</t>
  </si>
  <si>
    <t xml:space="preserve">No plastering was observed inside the oil storage area. </t>
  </si>
  <si>
    <t>To fully finish the plastering inside the oil storage block for an adequate spill catch</t>
  </si>
  <si>
    <t>Oil leaking was observed on a compressor machine</t>
  </si>
  <si>
    <t>to be check by the maintenance team for immediate action to stop the leak.</t>
  </si>
  <si>
    <t>Parking area</t>
  </si>
  <si>
    <t>Compressor machine was not parked properly and uncondoned</t>
  </si>
  <si>
    <t xml:space="preserve">To relocate in safe area with barricade  </t>
  </si>
  <si>
    <t>workshop</t>
  </si>
  <si>
    <t>Container van that was installed with lightings and ventilation dont have body grounding</t>
  </si>
  <si>
    <t>To provide earthing connected to the ground as electrocution protection</t>
  </si>
  <si>
    <t>Oil spillage was observed near an excavator</t>
  </si>
  <si>
    <t>To removed and clean immediately oil spillages and placed on a designated hydrocarbon waste bin</t>
  </si>
  <si>
    <t>1074</t>
  </si>
  <si>
    <t>Mansourah</t>
  </si>
  <si>
    <t>The vehicle does not have vehicle 1795 BAK license and  fitness inspection</t>
  </si>
  <si>
    <t xml:space="preserve">Stop the vehicle, renew the licence and inspection </t>
  </si>
  <si>
    <t>234</t>
  </si>
  <si>
    <t>Jafar Kapoor</t>
  </si>
  <si>
    <t>DD 9017</t>
  </si>
  <si>
    <t>2 worn out tyres for vehicles 1798 GAB</t>
  </si>
  <si>
    <t>Replace the tyres</t>
  </si>
  <si>
    <t>Drilling while the safety guard is open</t>
  </si>
  <si>
    <t xml:space="preserve">Crew coached to always make sure the safety guard is closed while drilling. </t>
  </si>
  <si>
    <t>No barricades around the deep excavation (sumps)</t>
  </si>
  <si>
    <t>Instructed the JCB operator to always barricade any deep excavation immediately after finishing excavating."</t>
  </si>
  <si>
    <t xml:space="preserve">LOT 8B ,WO#65 </t>
  </si>
  <si>
    <t xml:space="preserve">Plenty of hydraulic oil found on the plastic sheet and ground under the drilling machine which is parked in workshop for maintenance </t>
  </si>
  <si>
    <t xml:space="preserve">Inform workshop responsible person to clean the oil spills and change the plastic sheet and </t>
  </si>
  <si>
    <t>Mohammed Shamshd</t>
  </si>
  <si>
    <t>In Front of oil storage area</t>
  </si>
  <si>
    <t>There is a piece of iron protruding on the ground in front of the oil  storage area.</t>
  </si>
  <si>
    <t>Remove it by welder.</t>
  </si>
  <si>
    <t>Abdelrasoul Mohamed A.Ibrahim</t>
  </si>
  <si>
    <t xml:space="preserve">Warehouse </t>
  </si>
  <si>
    <t>Some light on the warehouse not working.</t>
  </si>
  <si>
    <t>Replace damged light by new one.</t>
  </si>
  <si>
    <t>Nigel</t>
  </si>
  <si>
    <t>Drill site</t>
  </si>
  <si>
    <t>Leaking drip tray for generator causing environmental pollution</t>
  </si>
  <si>
    <t>Repair/ replace the drip tray in order to contain all potential oil and fuel leakages from the generator.</t>
  </si>
  <si>
    <t>Praise</t>
  </si>
  <si>
    <t>Poor housekeeping ie tools on the walk ways</t>
  </si>
  <si>
    <t>To practice good housekeeping ie tools to be put on the tool stand</t>
  </si>
  <si>
    <t>Jamshid</t>
  </si>
  <si>
    <t>LDV vehicles with worn out tyres</t>
  </si>
  <si>
    <t>To replace the tyres with the new ones</t>
  </si>
  <si>
    <t>DD 9018</t>
  </si>
  <si>
    <t xml:space="preserve">A driver was driving in the mine with an expired mine driving licence </t>
  </si>
  <si>
    <t xml:space="preserve">Renew the driving licence </t>
  </si>
  <si>
    <t>Terrence Piyo</t>
  </si>
  <si>
    <t>A fire extinguisher without pressure onsite</t>
  </si>
  <si>
    <t>The fire extinguisher was replaced with a good one</t>
  </si>
  <si>
    <t>Kureem</t>
  </si>
  <si>
    <t>Drilling site</t>
  </si>
  <si>
    <t>Drilling rods stacked on the ground during site setup posing tripping hazard</t>
  </si>
  <si>
    <t>Proper stacking of drilling rods on rods stand to avoid tripping hazard</t>
  </si>
  <si>
    <t>Abdullah</t>
  </si>
  <si>
    <t>LOT 8B WO#65</t>
  </si>
  <si>
    <t>The outrigger of the tower light was not set and the grounding rod of the tower light was missing</t>
  </si>
  <si>
    <t>Informed the responsible guy all the supporting lug/ outrigger of the tower light must be set properly on the ground  when moving the location of the tower light. Provide earthing for the tower light</t>
  </si>
  <si>
    <t>Dust suppression set was not kept in proper place</t>
  </si>
  <si>
    <t>area 5's will be executed and properly followed</t>
  </si>
  <si>
    <t>no proper housekeeping were observed. cut bolts were unkept properly</t>
  </si>
  <si>
    <t>to disposed and keep in proper storage all unwanted materials</t>
  </si>
  <si>
    <t>Justin Mwape</t>
  </si>
  <si>
    <t>Electrical cables for lights lay exposed on ground which can cause tripping hazard to employees</t>
  </si>
  <si>
    <t>Proper cable management by routing them in the ground to avoid tripping</t>
  </si>
  <si>
    <t xml:space="preserve">Chileshe </t>
  </si>
  <si>
    <t>Failure to put bin liners inside a general waste bin.</t>
  </si>
  <si>
    <t>To always put bin liners in side the bin so as to avoid contact with the waste during disposal.</t>
  </si>
  <si>
    <t>Directly placing drinking water on top of a bag of polymer.</t>
  </si>
  <si>
    <t>Drinking water to be placed on a fabricated water stand and not on the ground.</t>
  </si>
  <si>
    <t xml:space="preserve">Tafadzwa Terrence PiyoT </t>
  </si>
  <si>
    <t>Oil spillage on the drill rig</t>
  </si>
  <si>
    <t>Clean the spill</t>
  </si>
  <si>
    <t xml:space="preserve">Tafadzwa Terrence Piyo </t>
  </si>
  <si>
    <t>The left rear tyre for the diesel truck is not in good condition.</t>
  </si>
  <si>
    <t>Replace both rear tyres</t>
  </si>
  <si>
    <t>Blasting Area</t>
  </si>
  <si>
    <t>Door chain lock of the blasting truck not secured during the workers loading explosive material from the truck ,That can lead to hit workers by the door.</t>
  </si>
  <si>
    <t>secure door chain lock well.</t>
  </si>
  <si>
    <t>Unbarricaded drill sump, risk of falling in the sump</t>
  </si>
  <si>
    <t>Bareicade rhe sump</t>
  </si>
  <si>
    <t>Sudiono Hariyanto Manari</t>
  </si>
  <si>
    <t>There are obstacles to access First aid box.</t>
  </si>
  <si>
    <t>Remove the obstacles to access First aid.</t>
  </si>
  <si>
    <t xml:space="preserve">Abdalla Mohamed Hussien Abdalla  </t>
  </si>
  <si>
    <t>Open pit</t>
  </si>
  <si>
    <t>Placing hand tools(Spade) in an undesignated place may be a source of injury or damage to the hose.</t>
  </si>
  <si>
    <t>Allocate a place for hand tools.</t>
  </si>
  <si>
    <t>Electrical cable left laying on the ground</t>
  </si>
  <si>
    <t>advised concerned department to keep electrical cable right after every use</t>
  </si>
  <si>
    <t xml:space="preserve">The assembly point fell down due to strong winds </t>
  </si>
  <si>
    <t xml:space="preserve">Inform to the drilling Crew and replaced it </t>
  </si>
  <si>
    <t>Damege general waste bins and material storage containers.</t>
  </si>
  <si>
    <t>To replace general waste bin with new one.</t>
  </si>
  <si>
    <t>Batang</t>
  </si>
  <si>
    <t>Worn out safety board signage at site</t>
  </si>
  <si>
    <t>To replace the sign board plastic material with a new one.</t>
  </si>
  <si>
    <t>Exploration</t>
  </si>
  <si>
    <t xml:space="preserve">Diesel refuelling LV (Light vehicle ) Parked LVs Parking area </t>
  </si>
  <si>
    <t xml:space="preserve">Create a Separate Parking area for Diesel refuelling LV away from others vehicles parking area. </t>
  </si>
  <si>
    <t xml:space="preserve">During inspection find one fire extinguisher pressure out. </t>
  </si>
  <si>
    <t>Replace expire fire extinguisher with new one.</t>
  </si>
  <si>
    <t>Grease gun kept direct on ground cause of grease spillage</t>
  </si>
  <si>
    <t xml:space="preserve">Grease gun must be kept inside spill control tray. </t>
  </si>
  <si>
    <t>Store area</t>
  </si>
  <si>
    <t xml:space="preserve">Poor house keeping on the store area the scraps spread on the ground </t>
  </si>
  <si>
    <t xml:space="preserve">Coordinate with supervisor and clean the area </t>
  </si>
  <si>
    <t xml:space="preserve">Drilling area </t>
  </si>
  <si>
    <t xml:space="preserve">Mixed scraps dumping </t>
  </si>
  <si>
    <t xml:space="preserve">Categorized the scraps maintene the standard housekeeping </t>
  </si>
  <si>
    <t>The reverse alarm machine is not fixed.</t>
  </si>
  <si>
    <t>Install the reverse alarm machine</t>
  </si>
  <si>
    <t>Broken light with sharp glass edges posing risk of cuts and it is not working resulting in poor lighting</t>
  </si>
  <si>
    <t>Repair or replace with new lights</t>
  </si>
  <si>
    <t>Heavy Equipment Management</t>
  </si>
  <si>
    <t>Sabkhah Hazawaza</t>
  </si>
  <si>
    <t>Improper securing of excavator bucket with deformed bars..</t>
  </si>
  <si>
    <t>Remove and replace the deformed bars with bolt in pins.</t>
  </si>
  <si>
    <t>Using a unmounted home ladder to reach the rig platform.</t>
  </si>
  <si>
    <t>Remove the home ladder from the site and only the mounted ladder should be used to reach the rig platform.</t>
  </si>
  <si>
    <t>Christopher</t>
  </si>
  <si>
    <t>Availability of a depressurised fire extinguisher at site.</t>
  </si>
  <si>
    <t>To replace the depressurised fire extinguisher with an inspected one. To inspect all fire extinguishers every month and 3rd party inspection after every 6 months.</t>
  </si>
  <si>
    <t>Desiel Tank area</t>
  </si>
  <si>
    <t>Nozzle of the hose for fire extinguisher deformed.</t>
  </si>
  <si>
    <t>Replace the hose by another one it is the nozzle in good condition.</t>
  </si>
  <si>
    <t>Sabkhah Hazawaza Drilling site</t>
  </si>
  <si>
    <t>Night shift team performed drilling activities without putting polythene sheet under the rig to avoid oil/diesel spillages.</t>
  </si>
  <si>
    <t>Polythene sheet to be placed under the drill rig before the start of any drilling activities.</t>
  </si>
  <si>
    <t>Invisible instructions on safety board</t>
  </si>
  <si>
    <t xml:space="preserve">Change the safety sign board sticker </t>
  </si>
  <si>
    <t xml:space="preserve">Emergency contacts number of JRAR not available on sign board </t>
  </si>
  <si>
    <t xml:space="preserve">Update JRAR emergency contacts number on sign board </t>
  </si>
  <si>
    <t xml:space="preserve">Only one rod stand on Rig DD19021 Location </t>
  </si>
  <si>
    <t>Provide two rod stand on DD1921 one location</t>
  </si>
  <si>
    <t xml:space="preserve">Jafar kappoor </t>
  </si>
  <si>
    <t xml:space="preserve">Mansourah exploration </t>
  </si>
  <si>
    <t xml:space="preserve">The drilling Crew didn't wear proper ear protection </t>
  </si>
  <si>
    <t xml:space="preserve">Giving proper awareness regarding ear protection and the usages of earmuffs and ear plugs </t>
  </si>
  <si>
    <t xml:space="preserve">Mansourah exploration project </t>
  </si>
  <si>
    <t xml:space="preserve">The rod handler is not available on the site </t>
  </si>
  <si>
    <t xml:space="preserve">Provide the rod handler on the site </t>
  </si>
  <si>
    <t xml:space="preserve">No sign on the waste bin </t>
  </si>
  <si>
    <t xml:space="preserve">Printed and stick the sign on waste bin </t>
  </si>
  <si>
    <t>DD9021</t>
  </si>
  <si>
    <t>The metal core receiving tray has sharp edges which may cause hand cuts/lacerations</t>
  </si>
  <si>
    <t>Grind to remove the sharp edges</t>
  </si>
  <si>
    <t>DD9012</t>
  </si>
  <si>
    <t>No inspection tags on fire extinguishers to show that they are being inspected</t>
  </si>
  <si>
    <t>Intall inspection tags and ensure the inspections are recorded</t>
  </si>
  <si>
    <t xml:space="preserve">No first aider onsite who can provide assistance in case of an emergency </t>
  </si>
  <si>
    <t xml:space="preserve">Train first aiders to cover all the rigs </t>
  </si>
  <si>
    <t>Abdelgawwad Mastour Hassan</t>
  </si>
  <si>
    <t>Water Tank Area</t>
  </si>
  <si>
    <t>Water pump without cover protect against the wehther condition .</t>
  </si>
  <si>
    <t>Make protection cover for water pump .</t>
  </si>
  <si>
    <t>Mohammad Safir Khan</t>
  </si>
  <si>
    <t>Open pit SAT 8</t>
  </si>
  <si>
    <t>Found drilling point on the area hard to reach to it by drilling machine .</t>
  </si>
  <si>
    <t>Putted ramp on this area to make climbing safer for drilling machine.</t>
  </si>
  <si>
    <t xml:space="preserve">Neom wo65 </t>
  </si>
  <si>
    <t xml:space="preserve">Ladder are placed in with no proper access </t>
  </si>
  <si>
    <t xml:space="preserve">Shall observe the zone activity before install any ladder to prevent it from trip and falls objects </t>
  </si>
  <si>
    <t xml:space="preserve">Substandard Hand Shawal on site </t>
  </si>
  <si>
    <t>Provide new hand shawal</t>
  </si>
  <si>
    <t xml:space="preserve">Exploration </t>
  </si>
  <si>
    <t>Oil drip try on ground near Rig 19018</t>
  </si>
  <si>
    <t>Remove oil drip try and keep in designated area</t>
  </si>
  <si>
    <t xml:space="preserve">Lockout tagout not available </t>
  </si>
  <si>
    <t xml:space="preserve">Provide lockout tagout site mechanic </t>
  </si>
  <si>
    <t>Broken step and slippery steps of DD19021 Rod changing platform.</t>
  </si>
  <si>
    <t>Provide new DD 19021 Rod changing Platform.</t>
  </si>
  <si>
    <t xml:space="preserve">Mansourah drilling </t>
  </si>
  <si>
    <t xml:space="preserve">Tramming alarm not available on the Rig </t>
  </si>
  <si>
    <t xml:space="preserve">Fixed the alarm </t>
  </si>
  <si>
    <t xml:space="preserve">Sabkhah Hazawaza </t>
  </si>
  <si>
    <t>Employee storing  fuel in plastic container and placed the container direct on the ground.</t>
  </si>
  <si>
    <t>Fuel to be stored in a jerry can and and put the jerry can in the drip tray to avoid environmental pollution.</t>
  </si>
  <si>
    <t>Supervisor</t>
  </si>
  <si>
    <t>Employee using defective hammer onsite</t>
  </si>
  <si>
    <t>Replace the defective tool onsite</t>
  </si>
  <si>
    <t>Kamran Riaz</t>
  </si>
  <si>
    <t>Defective throttle control button on the diamond drill rig</t>
  </si>
  <si>
    <t xml:space="preserve">Replace the throttle control button on the rig </t>
  </si>
  <si>
    <t>Failure to practice reverse parking at site. Absence of reverse parking signage at drilling site.</t>
  </si>
  <si>
    <t>To put in place a reverse parking signage at drilling site. Train all drivers to practice reverse parking.</t>
  </si>
  <si>
    <t>Mohamed Abdelwahab Mohamed Mahmoud</t>
  </si>
  <si>
    <t>The air hose is on the ground, which exposes it to damage.</t>
  </si>
  <si>
    <t>Design a place where the air hose will be placed.</t>
  </si>
  <si>
    <t>Mohammed Ahmed Siddiq</t>
  </si>
  <si>
    <t>Flag for car TXB 2698 at not good condition .</t>
  </si>
  <si>
    <t>Replace by new one.</t>
  </si>
  <si>
    <t xml:space="preserve">Loading area zone 3 </t>
  </si>
  <si>
    <t xml:space="preserve">Observed a fire extinguisher inspection tag that is completely unclear. </t>
  </si>
  <si>
    <t xml:space="preserve">Replace new inspection tag </t>
  </si>
  <si>
    <t xml:space="preserve">Haulage rood zone 3 going to stockpile </t>
  </si>
  <si>
    <t xml:space="preserve">Good practice from our team assisting to relocating  the sign on haulage road </t>
  </si>
  <si>
    <t xml:space="preserve">Abdullah </t>
  </si>
  <si>
    <t xml:space="preserve">The earthing rod of the welding machine was not connected </t>
  </si>
  <si>
    <t xml:space="preserve">Attached the Earthing rod and guided the welder always to connect the earthing rod while using the welding machine </t>
  </si>
  <si>
    <t>Mohammed Shahzad Ali</t>
  </si>
  <si>
    <t>Neom W.O 65</t>
  </si>
  <si>
    <t xml:space="preserve">No proper position of Drill rigs. Standing in the edge of slope </t>
  </si>
  <si>
    <t>Positions of drill rigs has been rearrange to safe side</t>
  </si>
  <si>
    <t xml:space="preserve">Jafar Kappor </t>
  </si>
  <si>
    <t xml:space="preserve">Fire extinguisher pin missing </t>
  </si>
  <si>
    <t>Replace fire extinguisher with new one</t>
  </si>
  <si>
    <t xml:space="preserve">Improper tool using for core tube </t>
  </si>
  <si>
    <t xml:space="preserve">Provide Hammer for core tube </t>
  </si>
  <si>
    <t xml:space="preserve">Site tent fix with straight steels those may be cause of injury </t>
  </si>
  <si>
    <t xml:space="preserve">Tent must be fixed with eye bolts steel </t>
  </si>
  <si>
    <t xml:space="preserve">Overshot sling without sling lock </t>
  </si>
  <si>
    <t>Provide proper sling locks for overshot sling</t>
  </si>
  <si>
    <t>Edges of rubber platform in front of the  workshop door source of trip hazards.</t>
  </si>
  <si>
    <t>Make the edges of the rubber platform flat with the ground.</t>
  </si>
  <si>
    <t xml:space="preserve">Tafadzwa Terrence </t>
  </si>
  <si>
    <t xml:space="preserve">No signage for fire extinguisher point making it difficult to locate during an emergency </t>
  </si>
  <si>
    <t>Put fire point signage</t>
  </si>
  <si>
    <t>A pile of condemned wireline that was removed from the rig was left on the ground posing tripping hazards.</t>
  </si>
  <si>
    <t>Property dispose the wireline</t>
  </si>
  <si>
    <t>Failure to properly stuck core boxes at the drilling site.</t>
  </si>
  <si>
    <t>To make sure that core boxes are always stucked properly to avoid tripping hazards.</t>
  </si>
  <si>
    <t xml:space="preserve">Rig earthing not available </t>
  </si>
  <si>
    <t xml:space="preserve">Maintenance department fix the Rig earthing </t>
  </si>
  <si>
    <t>Drip try not available for rigs</t>
  </si>
  <si>
    <t>Provide drip try each rig</t>
  </si>
  <si>
    <t xml:space="preserve">No liner available from hole to mixing swamp </t>
  </si>
  <si>
    <t xml:space="preserve">Fix the liner from hole to swamp prevent contamination </t>
  </si>
  <si>
    <t>Site safety sign board not clear .</t>
  </si>
  <si>
    <t>Replaced by new one.</t>
  </si>
  <si>
    <t>Aishan Khan Avrar Khan</t>
  </si>
  <si>
    <t xml:space="preserve">AGC Store </t>
  </si>
  <si>
    <t>Holes in the ceiling, which leads to water leaking and short circuits.</t>
  </si>
  <si>
    <t>Close the holes .</t>
  </si>
  <si>
    <t>AGC site</t>
  </si>
  <si>
    <t>STOP sign board not clear.</t>
  </si>
  <si>
    <t xml:space="preserve">LV 8886 SXB  Head lamp is not working </t>
  </si>
  <si>
    <t xml:space="preserve">Chenge the bulb </t>
  </si>
  <si>
    <t>Poor housekeeping at the stores</t>
  </si>
  <si>
    <t>To practice good housekeeping and make sure everything is at its right position to curb tripping hazards.</t>
  </si>
  <si>
    <t>Malinga</t>
  </si>
  <si>
    <t>Slippery road network due to heavy rains that have been received for the past few days.</t>
  </si>
  <si>
    <t xml:space="preserve">To inform the client about the issue and stop work for a few days until the road accessible </t>
  </si>
  <si>
    <t xml:space="preserve">Maintaince was on going on site without baricating the area. </t>
  </si>
  <si>
    <t>Baricate the area for the maintaince of drill machine</t>
  </si>
  <si>
    <t>LOT8BWO#65</t>
  </si>
  <si>
    <t>Oil spillages were observed on the ground</t>
  </si>
  <si>
    <t>Clean the spillages and dispose the contaiminated soil in hazardous waste</t>
  </si>
  <si>
    <t>Mohammad Shamshad Mohammad Ajibul</t>
  </si>
  <si>
    <t>Use the water bottle for storage flammable material(Gasoline).</t>
  </si>
  <si>
    <t>Use proper galon for store flammable materials.</t>
  </si>
  <si>
    <t>Drilling area</t>
  </si>
  <si>
    <t>Leaking of drill rig hydraulic hoses was onserved</t>
  </si>
  <si>
    <t>Leakage was reported to the maintenance team for immediate action of any leakage of the equipment.</t>
  </si>
  <si>
    <t>Al Hazmi</t>
  </si>
  <si>
    <t>doing maintenance activity (fixing of leaked hydraulic hoses) with no provision of spill catch</t>
  </si>
  <si>
    <t>provision of spill catch such as, drip tray and plastic sheet everytime doing maintenance works (fixing in regards with oil issues)</t>
  </si>
  <si>
    <t xml:space="preserve">Electric cable of core cutting machine not proper insulation </t>
  </si>
  <si>
    <t xml:space="preserve">Electric cable of core cutting machine proper insulated </t>
  </si>
  <si>
    <t xml:space="preserve">After rehabilitation inadequate housekeeping </t>
  </si>
  <si>
    <t xml:space="preserve">Remove all waste from rehabilitation area </t>
  </si>
  <si>
    <t xml:space="preserve">No reflectors and caps on Drill hole casing </t>
  </si>
  <si>
    <t xml:space="preserve">Fix reflectors and caps on drill hole casing </t>
  </si>
  <si>
    <t xml:space="preserve">Water Pump and water hose on ground may be cause of damage </t>
  </si>
  <si>
    <t>Remove Pump and water hose and keep in designated area</t>
  </si>
  <si>
    <t>Core cutting area</t>
  </si>
  <si>
    <t xml:space="preserve">Waste bins full to the bring which may result in environmental pollution </t>
  </si>
  <si>
    <t xml:space="preserve">Empty the waste bins and always ensure waste bins are emptied on time. </t>
  </si>
  <si>
    <t>Dumathah</t>
  </si>
  <si>
    <t xml:space="preserve">Leaking can </t>
  </si>
  <si>
    <t>Replace the leaking can</t>
  </si>
  <si>
    <t>1 ligth not working resulting in poor lighting at the site which may cause injuries</t>
  </si>
  <si>
    <t xml:space="preserve">Replace the light </t>
  </si>
  <si>
    <t>Waste bins on drilling site without bin liners</t>
  </si>
  <si>
    <t>Put bin liners on waste bins onsite</t>
  </si>
  <si>
    <t>Poor housekeeping, employee putting used gloves in drip tray</t>
  </si>
  <si>
    <t>Practice proper housekeeping by putting used gloves in hazardous waste bin</t>
  </si>
  <si>
    <t>N/Q</t>
  </si>
  <si>
    <t xml:space="preserve">Uruq </t>
  </si>
  <si>
    <t>Failure to put on reflective and AGC stickers on an LV</t>
  </si>
  <si>
    <t>To put on reflective stickers on the LV</t>
  </si>
  <si>
    <t xml:space="preserve">Christopher </t>
  </si>
  <si>
    <t>Failure to display emergency assembly point and emergency contact details signage.</t>
  </si>
  <si>
    <t>To always have an assembly point and emergency contact information sign body displayed.</t>
  </si>
  <si>
    <t>Drill parking area</t>
  </si>
  <si>
    <t>Oil spillage spot was observed from the parked drill rig machine</t>
  </si>
  <si>
    <t>To removed contaminated spoil and put in a designated hazardous area</t>
  </si>
  <si>
    <t>Winch cable on walk ways that maybe cause of trip.</t>
  </si>
  <si>
    <t>Remove winch cable and keep in designated area</t>
  </si>
  <si>
    <t>Fire extinguisher at Rig DD 9017 pressure out</t>
  </si>
  <si>
    <t>Replace Fire extinguisher with new.</t>
  </si>
  <si>
    <t>A rock was placed on the wheel of the car as wheel chock .</t>
  </si>
  <si>
    <t>Use wheel chock.</t>
  </si>
  <si>
    <t xml:space="preserve">The working field was wet its causes to slip and fell </t>
  </si>
  <si>
    <t xml:space="preserve">Dried the ground by laying dry soil </t>
  </si>
  <si>
    <t xml:space="preserve">The emergency contact number was destroy by the weather conditions </t>
  </si>
  <si>
    <t xml:space="preserve">The new emergency contact number posted </t>
  </si>
  <si>
    <t xml:space="preserve">The waste bin sign board was missed </t>
  </si>
  <si>
    <t xml:space="preserve">Placed new sign board </t>
  </si>
  <si>
    <t>oil storage area</t>
  </si>
  <si>
    <t>stocked galloons with oil was stock with no provision of spill catch</t>
  </si>
  <si>
    <t>Galloon of oils should be store with drip tray as a spill catch to environmental incident</t>
  </si>
  <si>
    <t>oil spillage spots was observed at oil storage area</t>
  </si>
  <si>
    <t>to remove all spillages spot at the area and always follow environmental procedure</t>
  </si>
  <si>
    <t>Open pit Houling Road</t>
  </si>
  <si>
    <t xml:space="preserve"> Possibility falling rocks from houling trucks on the curves .</t>
  </si>
  <si>
    <t xml:space="preserve"> let it complete the curve and go .</t>
  </si>
  <si>
    <t>Open pit Drilling Area</t>
  </si>
  <si>
    <t xml:space="preserve"> keep the cones on the infront off the screen, can affect the wipers. they can also scratch the glass.</t>
  </si>
  <si>
    <t>Keep cones on the proper area.</t>
  </si>
  <si>
    <t>Nibwan</t>
  </si>
  <si>
    <t>Missing emergency contact number on the drill rig</t>
  </si>
  <si>
    <t>Display the emergency contact numbers on the drill rig</t>
  </si>
  <si>
    <t>Worn out polythene sheet under the rig</t>
  </si>
  <si>
    <t xml:space="preserve">Replace worn out polythene sheet to avoid  soil contamination </t>
  </si>
  <si>
    <t xml:space="preserve">Open mud sump on finished drilling hole </t>
  </si>
  <si>
    <t>Backfill open mud sump after finishing drilling</t>
  </si>
  <si>
    <t>Failure to put warning signage on a diesel truck.</t>
  </si>
  <si>
    <t>To put warning signage on the diesel truck</t>
  </si>
  <si>
    <t>Chileshe</t>
  </si>
  <si>
    <t xml:space="preserve">Failure to put  fire extinguishers on their appropriate place on the diesel truck. </t>
  </si>
  <si>
    <t>Fire extinguishers to be always be at the appropriate position and easy to reach.</t>
  </si>
  <si>
    <t>Failure to put inplace secondary containment that fully covers the bottom of the rig.</t>
  </si>
  <si>
    <t>To put inplace two plastic sheets under the rig so that the rig can be fully covered and contain any form of leakages.</t>
  </si>
  <si>
    <t xml:space="preserve">Damaged offsiders platform that can led to tripping </t>
  </si>
  <si>
    <t>To fabricate and weld the platform so as to curb any tripping</t>
  </si>
  <si>
    <t>No barication was available on the edges of high wall</t>
  </si>
  <si>
    <t>Soft barication was provided</t>
  </si>
  <si>
    <t>During the site inspection spotted some fallen siganges</t>
  </si>
  <si>
    <t xml:space="preserve">Restored the signages back properly </t>
  </si>
  <si>
    <t>Compressor machine was observed without the presence of Fire extinguisher</t>
  </si>
  <si>
    <t>Fire extinguisher must always in presence during the operation of a machine as emergency preparedness procedure</t>
  </si>
  <si>
    <t>Oil spillages from a damaged oil drum was seen</t>
  </si>
  <si>
    <t>To transfer excess oil to other drum and remove spillages and contaminated waste should be put on a designated hazardous area</t>
  </si>
  <si>
    <t>During site inspections at drill Rig 2017,the safety sign for fir extinguisher was missing.</t>
  </si>
  <si>
    <t>Put a safety sign of fire extinguisher at  extinguisher stand.</t>
  </si>
  <si>
    <t xml:space="preserve">At drill rig 9023,found missing safety sign for deep sum  </t>
  </si>
  <si>
    <t>Install safety sign for deep sump</t>
  </si>
  <si>
    <t xml:space="preserve">Missing stop sign at road intersection </t>
  </si>
  <si>
    <t>Install stop sign and TBT instructions of traffic management.</t>
  </si>
  <si>
    <t>There are two chemical materials without label.</t>
  </si>
  <si>
    <t>To be provide the label for the two chemicals in the area and ensure that each chemical in the area have label.</t>
  </si>
  <si>
    <t>There is no rest place for the employees working in the area.</t>
  </si>
  <si>
    <t>Provide the rest place for the employees and ensure in the rest place is cannot exposure to the dust and sun.</t>
  </si>
  <si>
    <t>Abdullah Razzaq</t>
  </si>
  <si>
    <t xml:space="preserve">The earthing rod of the disel tanker was not fixed while the disel tanker was refuling the generator </t>
  </si>
  <si>
    <t>Attached the earthing rod and guide the operator while refueling any equipment/machine grounding is necessary to prevent from electrically safety risk.</t>
  </si>
  <si>
    <t>Devon Davis</t>
  </si>
  <si>
    <t>OTHERS</t>
  </si>
  <si>
    <t xml:space="preserve">Fire extinguishers throughout the offices are placed on the floor. </t>
  </si>
  <si>
    <t>Install fire extinguishers in compliance with Section 9 of Saudi Fire Code  SBC 801 - CR Code Requirements. "906.9.1 Extinguishers weighing 18 kg or less. Portable fire extinguishers having a gross weight not exceeding 18 kg shall be installed so that their tops are not more than 1500 mm above the floor".</t>
  </si>
  <si>
    <t xml:space="preserve">Install fire extinguishers in compliance with Section 9 of Saudi Fire Code  SBC 801 - CR Code Requirements. 
"906.9.1 Extinguishers weighing 18 kg or less. Portable fire extinguishers having a gross weight not exceeding 18 kg shall be installed so that their tops are not more than 1500 mm above the floor".
</t>
  </si>
  <si>
    <t>Taha Foud</t>
  </si>
  <si>
    <t>Poor housekeeping (chainblock was found laying on the ground, pipe was blocking the access)</t>
  </si>
  <si>
    <t>Materials, equipment or tools must be keep properly right every after use</t>
  </si>
  <si>
    <t>Worn out right rear tyre for LV 1338 LJB</t>
  </si>
  <si>
    <t>Replace the right  rear tyre</t>
  </si>
  <si>
    <t xml:space="preserve">Kamran </t>
  </si>
  <si>
    <t xml:space="preserve">Performing drilling activities without putting a machine guard on rotating parts </t>
  </si>
  <si>
    <t>Machine guarding  on rotating parts to be in place before any drilling activities starts</t>
  </si>
  <si>
    <t xml:space="preserve">Gear levers without signs to easily show the operator the functionality of each lever </t>
  </si>
  <si>
    <t>To put in place signage on the lever gears</t>
  </si>
  <si>
    <t xml:space="preserve">Mixing the first aid kit box with other materials </t>
  </si>
  <si>
    <t>To remove all the materials inside. Never to mix emergency equipment with any other material.</t>
  </si>
  <si>
    <t>Failure to put a signage that distinguish used rods from new rods.</t>
  </si>
  <si>
    <t>To always put a signage on the rods at all times. Signage put inplace</t>
  </si>
  <si>
    <t xml:space="preserve">Failure to put a pipe that take core cuttings into the sumps. </t>
  </si>
  <si>
    <t>To always put a pipe that take core cuttings into the sumps to curb tripping hazards.</t>
  </si>
  <si>
    <t>Riyaz Ali Nabab Ali</t>
  </si>
  <si>
    <t>Deisel truck brake is not working well.</t>
  </si>
  <si>
    <t>Repair the brake.</t>
  </si>
  <si>
    <t>Mohamed Siddiq</t>
  </si>
  <si>
    <t>Use hand drill to sharping drill pits.</t>
  </si>
  <si>
    <t>Request machine to sharping drill pits.</t>
  </si>
  <si>
    <t>SAT 8 -Open Pit</t>
  </si>
  <si>
    <t>Edge of the drillingarea with out safety berm.</t>
  </si>
  <si>
    <t>demarcated and barricaded the edge of the area.</t>
  </si>
  <si>
    <t>HME Parking</t>
  </si>
  <si>
    <t>Use wrong container to storage grease.</t>
  </si>
  <si>
    <t>Repaired the container designed to grease in drilling machine.</t>
  </si>
  <si>
    <t xml:space="preserve">Argon and nitrogen cylinder were stored together </t>
  </si>
  <si>
    <t xml:space="preserve">Remove the cylinder and stored in the designated cage and inform the supervisor to maintain proper segregation </t>
  </si>
  <si>
    <t>Missing signage for the competent electrical person on generator and other electrical equipments</t>
  </si>
  <si>
    <t>Provide the sigange for competent electrical person on each electrical device</t>
  </si>
  <si>
    <t>the drip tray of the generator was accumulated with fuel spillages</t>
  </si>
  <si>
    <t>Oil spillage should be removed and clean and contaminated materials must be put in a designated hazardous area
-Drip tray must be always dry(any spillaged must be removed right away)</t>
  </si>
  <si>
    <t>oil spillages was seen at the oil storage block</t>
  </si>
  <si>
    <t>Maintenance team were advised that Spillages must be removed right away and should be put in a designated area</t>
  </si>
  <si>
    <t>maintenance activity was observed not using plastic sheet as spill catch during the change oil activity</t>
  </si>
  <si>
    <t>Mechanics were advised to use plastic sheet and drip tray as secondary protection and as spill catch.</t>
  </si>
  <si>
    <t>During daily inspection Found drill rods at pervious completed hole</t>
  </si>
  <si>
    <t>Drill Rod Move to running drill holes</t>
  </si>
  <si>
    <t>Drinking water cooler was keep at drill rods</t>
  </si>
  <si>
    <t xml:space="preserve">Provide a Table for Drinking water </t>
  </si>
  <si>
    <t xml:space="preserve">Found drilling water around working zone at drill rig.the water is come from three completed drill hole </t>
  </si>
  <si>
    <t xml:space="preserve">Spread dry sand to avoid slip,trip hazard. </t>
  </si>
  <si>
    <t>At Core cutting the wire was without insulation at walkWay</t>
  </si>
  <si>
    <t xml:space="preserve">Insulate the wire line  Keep at designated Area </t>
  </si>
  <si>
    <t xml:space="preserve">Solomon </t>
  </si>
  <si>
    <t>SHAYBAN</t>
  </si>
  <si>
    <t>Drill Site No. 7</t>
  </si>
  <si>
    <t xml:space="preserve">Observed this general waste bin almost full and with foul odor. </t>
  </si>
  <si>
    <t xml:space="preserve">Every end of shift or every two days all garbage bin must be empty and let it open for how many minutes for sun exposure in day shift. </t>
  </si>
  <si>
    <t>Solomon</t>
  </si>
  <si>
    <t>Drill site No. 7</t>
  </si>
  <si>
    <t xml:space="preserve">General waste bin and contaminated waste bin without signage </t>
  </si>
  <si>
    <t>Provided signages to each bin</t>
  </si>
  <si>
    <t xml:space="preserve"> Used rods without signage.</t>
  </si>
  <si>
    <t>Provided and installed signage</t>
  </si>
  <si>
    <t>Drill site no. 7</t>
  </si>
  <si>
    <t xml:space="preserve">Fire extinguisher hose with small cut was observed during my random checking of emergency equipment </t>
  </si>
  <si>
    <t>For replacement of new fire extinguisher or new hose</t>
  </si>
  <si>
    <t>Open Bit - Phase 3</t>
  </si>
  <si>
    <t>When the sample collector staples the sample bags placed on the floor .It remains standing when he do this.</t>
  </si>
  <si>
    <t>Gave employee training regarding manual handling .</t>
  </si>
  <si>
    <t>Mohamed Hago</t>
  </si>
  <si>
    <t>Sukhaibrat Mine</t>
  </si>
  <si>
    <t>Low head light not working .</t>
  </si>
  <si>
    <t>Repair the low head light by electrical.</t>
  </si>
  <si>
    <t xml:space="preserve">Drilling Machine </t>
  </si>
  <si>
    <t>Seal for fire extingusher missing.</t>
  </si>
  <si>
    <t>Replace fire extingusher.</t>
  </si>
  <si>
    <t>Drilling Machine.</t>
  </si>
  <si>
    <t>Storage the cones use to cover drilling holes on the unppropriate place.</t>
  </si>
  <si>
    <t>Storage the cones use to cover drilling holes on the appropriate place.</t>
  </si>
  <si>
    <t>Rig 9024</t>
  </si>
  <si>
    <t xml:space="preserve">Water on the ground around the working area making the ground slippery which may cause slips and falls </t>
  </si>
  <si>
    <t>Put sand on the area to quickly dry and ensure there  a berm of enough height around the rotating rods so that water does not overflow into the working area</t>
  </si>
  <si>
    <t xml:space="preserve">Water extraction hoses all over the working area near rig control pannel posing tripping hazards which may cause falls and injuries </t>
  </si>
  <si>
    <t>Well align the hoses and bury/cover them with soil</t>
  </si>
  <si>
    <t>Damaged outrigger pad.</t>
  </si>
  <si>
    <t>To replace the outrigger pad with a new one.</t>
  </si>
  <si>
    <t>Chileshe malinga</t>
  </si>
  <si>
    <t>No lock out tag out box on the drilling machine. An isolation point being used temporarily.</t>
  </si>
  <si>
    <t>All drilling machines to have lock out tag out boxes.</t>
  </si>
  <si>
    <t>Driver not using safety belt while driving at site. Only use on high way because of overhead cameras.</t>
  </si>
  <si>
    <t>All drivers to use safety belt while driving irregardless of distance. Training done to all the employees.</t>
  </si>
  <si>
    <t xml:space="preserve">Batang </t>
  </si>
  <si>
    <t>Presence of damaged tools at site.</t>
  </si>
  <si>
    <t>All damaged tools should be removed from the site. Replace all damaged tools with new ones.</t>
  </si>
  <si>
    <t>Drum was seen left unattended at the parking area</t>
  </si>
  <si>
    <t xml:space="preserve">To keep all unused/unattended materials to designated area. </t>
  </si>
  <si>
    <t>Air compressor machine was observed with no fire extinguisher and no barricade installed</t>
  </si>
  <si>
    <t>Fire extinguisher must always be present to any equipment for emergency purposes</t>
  </si>
  <si>
    <t>workshop air compressor</t>
  </si>
  <si>
    <t>No earthing was installed in an air compressor machine</t>
  </si>
  <si>
    <t>Air compressor must be properly grounded to prevent electricity hazard</t>
  </si>
  <si>
    <t>Dumper was parked with no wheel choke installed</t>
  </si>
  <si>
    <t xml:space="preserve">Provision of wheel choke to all trucks/vehicle that was parked to prevent any unwanted movement </t>
  </si>
  <si>
    <t xml:space="preserve">On Rig 9018 drill rods kept direct on ground </t>
  </si>
  <si>
    <t>Provide rod rack and make sure rods properly store.</t>
  </si>
  <si>
    <t xml:space="preserve">Rig 9018 third party certification has been expired </t>
  </si>
  <si>
    <t xml:space="preserve">Contact with  third party certification company and renew the certificate </t>
  </si>
  <si>
    <t xml:space="preserve">Exploration Drilling </t>
  </si>
  <si>
    <t>Core cutting crew using plastic bottle for Drinking and without ice.</t>
  </si>
  <si>
    <t>Water cooler is arrange with ice, daily inspection because to heat stress season.</t>
  </si>
  <si>
    <t xml:space="preserve">Stand for inner tube and drill rod was found broken it may cause fall down of rods to working crew foot </t>
  </si>
  <si>
    <t>Replace with new stand</t>
  </si>
  <si>
    <t>Fire extinguisher found direct on earth.</t>
  </si>
  <si>
    <t>Provide stand for fire extinguisher</t>
  </si>
  <si>
    <t>A damaged wrench was being used for rod making and rod breaking</t>
  </si>
  <si>
    <t xml:space="preserve">The wrench was immediately confisticated, communicated to the site supervisor and a new wrench was provided </t>
  </si>
  <si>
    <t>Storing gloves inside rig battery cabinet which may result in electrical shocks/electrocution or fuel for fire.</t>
  </si>
  <si>
    <t>Give a verbal warning and share the observation with other employees</t>
  </si>
  <si>
    <t xml:space="preserve">Failure to properly barricade the sumps. This can led to falling. </t>
  </si>
  <si>
    <t>To always make sure that the sumps and all deep excavations are always barricaded to avoid falling.</t>
  </si>
  <si>
    <t xml:space="preserve">Using a damaged winch cable. </t>
  </si>
  <si>
    <t>Replaced the damaged winch cable with a new one.</t>
  </si>
  <si>
    <t>Damaged waste bin at the drilling site that can pose a health hazard.</t>
  </si>
  <si>
    <t>Replaced the damaged waste bin with a new one.</t>
  </si>
  <si>
    <t>Driving using worn out tyres that can led to car accident in case of a tyre burst.</t>
  </si>
  <si>
    <t>Replaced the worn out tyres with 4 new tyres.</t>
  </si>
  <si>
    <t>Drill site number 8</t>
  </si>
  <si>
    <t xml:space="preserve">Observed this disposable water bottle reuse for drinking </t>
  </si>
  <si>
    <t xml:space="preserve">All personnel was given drinking bottle </t>
  </si>
  <si>
    <t>Drill site no. 8</t>
  </si>
  <si>
    <t xml:space="preserve">Emergency numbers was wet and damaged during cleaning of the drill machine </t>
  </si>
  <si>
    <t>Replaced with new one</t>
  </si>
  <si>
    <t xml:space="preserve">Fire extinguisher lock seal missing </t>
  </si>
  <si>
    <t>For installation of lock seal</t>
  </si>
  <si>
    <t>Protruding tubular pipe on the access way</t>
  </si>
  <si>
    <t>Remove and proper placement of the tubular pipe. Quick awareness to all personnel with regards to protruding hazards</t>
  </si>
  <si>
    <t>Store Keeper Office</t>
  </si>
  <si>
    <t>Office Ventilation Fan Obstructed of Functioning.</t>
  </si>
  <si>
    <t xml:space="preserve">Clear Fan of Obstruction </t>
  </si>
  <si>
    <t>Bulghah Workshop</t>
  </si>
  <si>
    <t>Grinder’s Electric cables is damaged.</t>
  </si>
  <si>
    <t>Replace the electric cables</t>
  </si>
  <si>
    <t>Abdulrasool Mohamed</t>
  </si>
  <si>
    <t>Bulghah Store</t>
  </si>
  <si>
    <t>Many lights not working in tubes storage .</t>
  </si>
  <si>
    <t>replace all non-working lights .</t>
  </si>
  <si>
    <t>Improper placement of drill rods</t>
  </si>
  <si>
    <t>Immediately transferred to drill rods rack</t>
  </si>
  <si>
    <t>Empty fuel drum left unattended</t>
  </si>
  <si>
    <t xml:space="preserve">Immediately remove and transfer to the temporary storage for empty drum/container </t>
  </si>
  <si>
    <t>Scattered and left unattended empty bottled water outside barricaded area of drill site</t>
  </si>
  <si>
    <t>Conducted housekeeping, removed all empty bottled water near the drill site</t>
  </si>
  <si>
    <t>Exploration store</t>
  </si>
  <si>
    <t>Exploration core boxes dropped down because of high wind</t>
  </si>
  <si>
    <t xml:space="preserve">All core boxes collect and keep in designated area </t>
  </si>
  <si>
    <t>Open pit Phase 3</t>
  </si>
  <si>
    <t>There is no berm on the open face for drilling area.</t>
  </si>
  <si>
    <t>Make safety berm on the adge of the drilling area.</t>
  </si>
  <si>
    <t xml:space="preserve">  Unsafe access for the drilling area.</t>
  </si>
  <si>
    <t>Throw fine materials on the access.</t>
  </si>
  <si>
    <t>Muhammad Farooq Raj Wali</t>
  </si>
  <si>
    <t>The rotating protection gaurd bolt on the air compressor is not properly secured.</t>
  </si>
  <si>
    <t>secured properly.</t>
  </si>
  <si>
    <t xml:space="preserve">Corecutting Crew don't wearing waterproof apron. </t>
  </si>
  <si>
    <t xml:space="preserve">Waterproof apron is provided.As per ma'aden instruction the core is cutting with blad so that the crews is protected from water </t>
  </si>
  <si>
    <t xml:space="preserve">Exploration drilling </t>
  </si>
  <si>
    <t xml:space="preserve">Waste Bin is full of Trash </t>
  </si>
  <si>
    <t>Clean the waste bin and move garbage to designated place</t>
  </si>
  <si>
    <t>Core boxes and other items all over the working area posing tripping hazards which may cause falls and injuries.</t>
  </si>
  <si>
    <t xml:space="preserve">Coaching the crew on continuous housekeeping throughout the shift not only at the end of the shift and to correct the current bad housekeeping </t>
  </si>
  <si>
    <t>The cylinder for the left rig hydraulic jack is leaking which might result in failure and instability of the drill rig</t>
  </si>
  <si>
    <t>Repair the leaking cylinder</t>
  </si>
  <si>
    <t xml:space="preserve">During daily inspection due to sandstrom fallen of safety signs </t>
  </si>
  <si>
    <t>Restored the signages back at place properly.</t>
  </si>
  <si>
    <t>Diesel tanker fire extinguisher without an inspection tag</t>
  </si>
  <si>
    <t>Inspect the fire extinguisher and put a tag.</t>
  </si>
  <si>
    <t xml:space="preserve">Failure to put a secondary containment beneath the inner tube stand </t>
  </si>
  <si>
    <t>To always put a secondary containment beneath the inner tube stand.</t>
  </si>
  <si>
    <t>Failure to cover the mud mixer pipes and the suction hose pipe so as to curb tripping hazards.</t>
  </si>
  <si>
    <t>To always make sure a small tranch is dig and cover the pipes so as to curb tripping hazards.</t>
  </si>
  <si>
    <t>Failure to put rods on the rod stand. Poor waste disposal alot of empty water containers under the rod stand.</t>
  </si>
  <si>
    <t>Put all rods on the rod stand and remove all empty containers from the site(dispose).</t>
  </si>
  <si>
    <t xml:space="preserve">Pipe wrench in the access way </t>
  </si>
  <si>
    <t xml:space="preserve">Immediately removed and place on the material rack to prevent any untoward incident. </t>
  </si>
  <si>
    <t>Drill site no 8</t>
  </si>
  <si>
    <t xml:space="preserve">Vehicle without reflectorized sticker and AGC sticker </t>
  </si>
  <si>
    <t xml:space="preserve">Immediately installed reflectorized sticker for high visibility and AGC sticker </t>
  </si>
  <si>
    <t xml:space="preserve">Observed plastic cellophane with things inside hanging in the fire extinguisher. </t>
  </si>
  <si>
    <t>Immediately removed the plastic cellophane, and  conduct awareness to all personnel about fire safety</t>
  </si>
  <si>
    <t>Unattended pipe wrench on the ground</t>
  </si>
  <si>
    <t xml:space="preserve">Removed immediately, clean and put it on the pipe wrench rack to avoid any untoward incident. </t>
  </si>
  <si>
    <t>Exploration Rigs</t>
  </si>
  <si>
    <t>Heat stress management prohibited the work direct sun rays.</t>
  </si>
  <si>
    <t xml:space="preserve">Provide and fix shade on working area of each rig </t>
  </si>
  <si>
    <t xml:space="preserve">No Rest Tent during working on Rigs </t>
  </si>
  <si>
    <t>Provide tents for rest workers during Extreme weather conditions</t>
  </si>
  <si>
    <t xml:space="preserve">Exploration Rigs </t>
  </si>
  <si>
    <t xml:space="preserve">No arrangement of cooling water during Hot weather </t>
  </si>
  <si>
    <t xml:space="preserve">Provide igloo with water and two time provide ice </t>
  </si>
  <si>
    <t>inadequate Light vehicles for brakes during hot weather.</t>
  </si>
  <si>
    <t xml:space="preserve">Provide Light Vehicle for each Rig so workers take brakes in hot weather </t>
  </si>
  <si>
    <t xml:space="preserve">Exploration Drilling Area </t>
  </si>
  <si>
    <t>(Drill rig DD-9018) Winch cable broken wires</t>
  </si>
  <si>
    <t>Replace with new winch cable.</t>
  </si>
  <si>
    <t>Found wooden plate at walking area of drill rig</t>
  </si>
  <si>
    <t>Remove wooden plate move to store designated arwa</t>
  </si>
  <si>
    <t>A wireline which was removed from the drill rig was dumped at the entrance point possing tripping hazards and poor waste management</t>
  </si>
  <si>
    <t>Remove the used wireline to the stores area. Coaching the crew</t>
  </si>
  <si>
    <t>Machine with expired third party certificate (TUV)</t>
  </si>
  <si>
    <t>To renew the third party certificate of the machine</t>
  </si>
  <si>
    <t>Failure to properly rehabilitate the finished borehole. Used gloves, damaged winch cable laying around the ground</t>
  </si>
  <si>
    <t>Remove all the waste at that area and discade it in the right waste container. The damaged winch cable taken to the stores.</t>
  </si>
  <si>
    <t>Oil spillages spot were seen on the ground</t>
  </si>
  <si>
    <t>To remove oil spill spot and put in a designated area</t>
  </si>
  <si>
    <t>Plastic sheets was left unattended near the compressor machine</t>
  </si>
  <si>
    <t>To keep all materials right after every use and put in a designated area</t>
  </si>
  <si>
    <t>Eating area</t>
  </si>
  <si>
    <t>Eating table was seen with poor housekeeping</t>
  </si>
  <si>
    <t>Eating table must be cleaned at all times</t>
  </si>
  <si>
    <t>eating area</t>
  </si>
  <si>
    <t>waste bin was seen full for already 2 days</t>
  </si>
  <si>
    <t>To disposed general waste at designated bin to be included during waste disposal</t>
  </si>
  <si>
    <t>Parking area was observed with no fire point for fire emergency use</t>
  </si>
  <si>
    <t>To install fire point/extinguishers to parking area as fire preparedness in case of fire especially during hot season</t>
  </si>
  <si>
    <t>Wiper for LV ASB 2742 was damage .</t>
  </si>
  <si>
    <t>Scrap Area .</t>
  </si>
  <si>
    <t>Throw the damaged hydraulic hoses on the ground by mechanics</t>
  </si>
  <si>
    <t>Storaged the damged hoses on the plastic container.</t>
  </si>
  <si>
    <t>Drill site no. 9</t>
  </si>
  <si>
    <t xml:space="preserve">Observed only one (1) tent was installed </t>
  </si>
  <si>
    <t xml:space="preserve">Immediately installed additional tent to prevent any untoward heat exposure incident. </t>
  </si>
  <si>
    <t>Dill site no. 9</t>
  </si>
  <si>
    <t>Safety cone without reflectorized sticker</t>
  </si>
  <si>
    <t>Immediately replaced with reflectorized safety cone for high visibility specially during night shift activity.</t>
  </si>
  <si>
    <t>Observed this operator was exposed to direct sunlight in the afternoon. </t>
  </si>
  <si>
    <t xml:space="preserve">Immediately installed additional shelter to protect operators from direct sunlight exposure. </t>
  </si>
  <si>
    <t xml:space="preserve">Grease pump with lots of grease outside the drum cover. </t>
  </si>
  <si>
    <t xml:space="preserve">Immediately clean the manual grease pump, and place it on the temporary spill bin. </t>
  </si>
  <si>
    <t xml:space="preserve">(LVs) Light vehicles no fleet numbers </t>
  </si>
  <si>
    <t>Fix the fleet numbers on all LVs(Light Vehicles.</t>
  </si>
  <si>
    <t>RC reverse Drilling Rigs no  Light Vehicles Parking Sign Board</t>
  </si>
  <si>
    <t xml:space="preserve">Provide Light Vehicle sign Board and prepare parking area </t>
  </si>
  <si>
    <t xml:space="preserve">RC Drilling Rig no waste bins </t>
  </si>
  <si>
    <t xml:space="preserve">Provide waste bins on RC drilling </t>
  </si>
  <si>
    <t>Worn out tyre on LV 3269 HBB</t>
  </si>
  <si>
    <t>Replace worn out tyre on LV 3269 HBB</t>
  </si>
  <si>
    <t>Failure to insolate solar light electrical cables</t>
  </si>
  <si>
    <t xml:space="preserve">The electrician to properly insolate the electrical cables and inspect all solar powered lights </t>
  </si>
  <si>
    <t xml:space="preserve">The workers directly exposed to high temperatures because the site shade was not  covering workers while performing their duties. </t>
  </si>
  <si>
    <t>To put inplace a bigger shade that covers everyone while performing their duties</t>
  </si>
  <si>
    <t>Induction board of drill rig is without information and emergency contact number.</t>
  </si>
  <si>
    <t>Update the induction board emergency contact number</t>
  </si>
  <si>
    <t>Sump polymer sheet ware left near to drill rig location.</t>
  </si>
  <si>
    <t>Move to designated maaden waste Bin.</t>
  </si>
  <si>
    <t>The crew started drilling without barricading the open sump</t>
  </si>
  <si>
    <t>Barricade the sump first and then drill</t>
  </si>
  <si>
    <t>AGC Bulghah Site</t>
  </si>
  <si>
    <t>Cleaning responsible Storaged the chemical detergent on the wastebasket area.</t>
  </si>
  <si>
    <t>The consequences of this were explained, and he was taught the best area to store chemical detergants.</t>
  </si>
  <si>
    <t>Oil spillage spots was onserved under the excavator machine</t>
  </si>
  <si>
    <t>Spill spots should be removed and put it in a designated hazardous area</t>
  </si>
  <si>
    <t>zone 3</t>
  </si>
  <si>
    <t>Tire of towerlight was seen low pressure/punctured</t>
  </si>
  <si>
    <t>To check all equipments at site and rectify issue to ensure equipments good conditions</t>
  </si>
  <si>
    <t>Drill site no 9</t>
  </si>
  <si>
    <t xml:space="preserve">Observed kinking, severe wear and birdcaging of wire rope. </t>
  </si>
  <si>
    <t>Wire rope was immediately replaced with new one</t>
  </si>
  <si>
    <t xml:space="preserve">Poor housekeeping was observed </t>
  </si>
  <si>
    <t>Immediately conducted housekeeping</t>
  </si>
  <si>
    <t xml:space="preserve">Observed oil was put on temporary contaminated sheet (tarpaulin sheet) </t>
  </si>
  <si>
    <t xml:space="preserve">Immediately transfer to half cut drum to avoid any untoward environmental incident </t>
  </si>
  <si>
    <t xml:space="preserve">Droplets of oil in a small hose was observed </t>
  </si>
  <si>
    <t xml:space="preserve">Immediately installed halft cut container and tarpaulin sheet and instructed them to transfer the oil to the contaminated drum every end of shift. Waiting for the schedule this week for hose replacement </t>
  </si>
  <si>
    <t>Two open sumps were dug along the road at the new drill location and were left unbarricaded. Vehicles and people moving around may fall into the excavation.</t>
  </si>
  <si>
    <t>Bareicade the sumps soon after excavation</t>
  </si>
  <si>
    <t>Secondary containment beneath the rig not fully covering the bottom of the rig. Oil dropping directly on the ground.</t>
  </si>
  <si>
    <t xml:space="preserve">An additional secondary containment was put to ensure that the bottom of the rig is fully covered. </t>
  </si>
  <si>
    <t>NA</t>
  </si>
  <si>
    <t>Obstracting eye wash station with other site materials.</t>
  </si>
  <si>
    <t>To always make sure that the eye station is clear from any materials on front of it.</t>
  </si>
  <si>
    <t>Poor housekeeping at the drilling area, pipe wrenches and other tools directly on the ground posing tripping hazards.</t>
  </si>
  <si>
    <t>All tools to be placed on the tool stand in order to mantain good housekeeping.</t>
  </si>
  <si>
    <t>LV 3341 VBB aircon not working.</t>
  </si>
  <si>
    <t xml:space="preserve">Stopped the vehicle from going to work until the AC is fixed. </t>
  </si>
  <si>
    <t xml:space="preserve">Due to sandstorm the shade of the drill is fallen. </t>
  </si>
  <si>
    <t>Re install the shed because nobody is allowed for work direct sun during 1200 to 1500.</t>
  </si>
  <si>
    <t>Fir extinguisher was found pressure out</t>
  </si>
  <si>
    <t>Replace a fire extinguisher with new.</t>
  </si>
  <si>
    <t>During site inspection the plate of new drill  rod were seen at drill rig location.</t>
  </si>
  <si>
    <t>Move to AGC store location</t>
  </si>
  <si>
    <t>inadequate illumination on RC drilling in Night Shift.</t>
  </si>
  <si>
    <t xml:space="preserve">Provide two lighting plants in night shift </t>
  </si>
  <si>
    <t xml:space="preserve">inadequate drinking water on RC drilling </t>
  </si>
  <si>
    <t>Provide igloo and water for RC crew.</t>
  </si>
  <si>
    <t>Observed employee with worn out AGC reflective shirt during PPE inspection before the start of the shift.</t>
  </si>
  <si>
    <t>Advised employee to change the worn out shirt and put on a high visibility AGC shirt.</t>
  </si>
  <si>
    <t>Fire extinguisher expired manufacturing sticker</t>
  </si>
  <si>
    <t xml:space="preserve">Immediately pullout the 6 fire extinguisher expired manufacturing sticker, bring to certified store make refill and reconditioning and installed again to site on the same day. </t>
  </si>
  <si>
    <t xml:space="preserve">Poor housekeeping on the offsider working  platform posing tripping hazards </t>
  </si>
  <si>
    <t xml:space="preserve">Maintain good housekeeping on the offsider working  platform to avoid tripping hazards. </t>
  </si>
  <si>
    <t xml:space="preserve">Waterpump station without barricade </t>
  </si>
  <si>
    <t>Immediately installed barricade</t>
  </si>
  <si>
    <t>Shayban storage area</t>
  </si>
  <si>
    <t xml:space="preserve">New arrived Tetra 9022 machine from uruq without barricade </t>
  </si>
  <si>
    <t xml:space="preserve">Immediately installed barricade </t>
  </si>
  <si>
    <t>Storage area</t>
  </si>
  <si>
    <t>Observed rubbish materials still on storage area</t>
  </si>
  <si>
    <t>Immediately removed and put in the garbage bin</t>
  </si>
  <si>
    <t>A grease gun was placed directly on the ground with the potential to cause soil contamination from grease.</t>
  </si>
  <si>
    <t>Place the grease gun in the secondary containment tray.</t>
  </si>
  <si>
    <t>Failure to put drilling core cutting pipe so as to easily move cuttings without posing tripping hazards.</t>
  </si>
  <si>
    <t>The pipe was put inplace and the crew instructed to always put the pipe.</t>
  </si>
  <si>
    <t>DD 9020 rig with a damaged winch cable.</t>
  </si>
  <si>
    <t>Replaced the winch cable with a new one.</t>
  </si>
  <si>
    <t xml:space="preserve">Drilling Area </t>
  </si>
  <si>
    <t>Winch cable wire are observed broken.</t>
  </si>
  <si>
    <t xml:space="preserve">Replace the winch cable </t>
  </si>
  <si>
    <t>Found bits garbage bigs at the box of spill kits</t>
  </si>
  <si>
    <t>Remove all bits and other garbage clean the box</t>
  </si>
  <si>
    <t>Mechanic was working at JCB without permit to work</t>
  </si>
  <si>
    <t xml:space="preserve">Stop the mechanic and start working when permit is issues </t>
  </si>
  <si>
    <t>Mechanic is changing hose at JCb without wearing standard PPE(reflective vest)</t>
  </si>
  <si>
    <t>Stop immediately called for proper PPE and then start operation.</t>
  </si>
  <si>
    <t>Mechanic was working at JCB without lockout/Tag out</t>
  </si>
  <si>
    <t>Provide a lockout Tag out box isolated JCB and continue work</t>
  </si>
  <si>
    <t>Drill site no. 10</t>
  </si>
  <si>
    <t>Defective solar light</t>
  </si>
  <si>
    <t xml:space="preserve">Immediately replaced a new solar light </t>
  </si>
  <si>
    <t xml:space="preserve">Supervisor </t>
  </si>
  <si>
    <t>Worn out tires was observed including spare tire</t>
  </si>
  <si>
    <t xml:space="preserve">Immediately stop the vehicle informed everybody that the vehicle will not be utilized until all tires are being replaced. </t>
  </si>
  <si>
    <t xml:space="preserve">Safety </t>
  </si>
  <si>
    <t>Fire extinguisher without inspection tag</t>
  </si>
  <si>
    <t>Immediately installed inspection tag</t>
  </si>
  <si>
    <t xml:space="preserve">Observed open excavation of sump was barricaded with safety net attached in the safety cone, rubber hose without danger tape, protruding rebar. </t>
  </si>
  <si>
    <t xml:space="preserve">Installed rebar with dep of 18 to 20 inches, installed safety net reinforced with two barricade rope with attached danger tape top and middle portion, safety cone in each corner, safety signage installed and put bottled water in protruding rebar. Also danger tape to rubber hose. Barricade has a half meter distance from sump excavation </t>
  </si>
  <si>
    <t>Drill site entrance without safety signages</t>
  </si>
  <si>
    <t>Immediately installed safety signages</t>
  </si>
  <si>
    <t>ABDULMUMIN MOHAMMED MUKHTAR MOHAMMED</t>
  </si>
  <si>
    <t>Bulghah/ Open Pit/Blasting</t>
  </si>
  <si>
    <t>No access for climbing to the explosive truck .</t>
  </si>
  <si>
    <t>Fixed stair for explosive truck .</t>
  </si>
  <si>
    <t>Maintinance Supervisor.</t>
  </si>
  <si>
    <t>HASHIM AHMED ABDALLAH</t>
  </si>
  <si>
    <t>Bulghgh /EPSAGC HME Parking Area</t>
  </si>
  <si>
    <t>Parking drilling machine in parking area with no safe distance between each other.</t>
  </si>
  <si>
    <t>Create berm between machines with safe distance not less than 4.5m.</t>
  </si>
  <si>
    <t>Production Supervisor.</t>
  </si>
  <si>
    <t>Bulghah /Refueling Damper Area.</t>
  </si>
  <si>
    <t>Fire Extingusher for refueling damper area not checked it for month of july.</t>
  </si>
  <si>
    <t xml:space="preserve"> checked it for month of july.</t>
  </si>
  <si>
    <t>Supervisor of area.</t>
  </si>
  <si>
    <t>Bulghah /Damper Parking Area</t>
  </si>
  <si>
    <t>carless of put the wheel chock for damper by correct way.</t>
  </si>
  <si>
    <t xml:space="preserve">Remaind all operators in Pre start meeting for this issue . </t>
  </si>
  <si>
    <t>Bulghah /Drilling Machine</t>
  </si>
  <si>
    <t>Fire extingusher for drilling machine founded inside the machine under the seat .</t>
  </si>
  <si>
    <t>Relocated for fire extingusher to place for more visibility</t>
  </si>
  <si>
    <t>All Rigs</t>
  </si>
  <si>
    <t>No proper seating chairs for the drillers and the crew to use during rest breaks.</t>
  </si>
  <si>
    <t>Provide suitable chairs</t>
  </si>
  <si>
    <t>Aftabuddin Molla</t>
  </si>
  <si>
    <t>Vehicle without fleet identification number</t>
  </si>
  <si>
    <t>Vehicle fleet identification number put on all vehicles at site.</t>
  </si>
  <si>
    <t>Barricading net too close to the deep excavated sumps.</t>
  </si>
  <si>
    <t>The barricading moved to about 1 meter from the sumps</t>
  </si>
  <si>
    <t xml:space="preserve">Poor housekeeping, drilling crew left core boxes, offsider working platform and rods on finished borehole. </t>
  </si>
  <si>
    <t>Proper housekeeping and hole rehabilitation was done.</t>
  </si>
  <si>
    <t>Chair and Table are unavailable at all the drill rigs on site</t>
  </si>
  <si>
    <t xml:space="preserve">Arrange a table and chair </t>
  </si>
  <si>
    <t>Aftab din molla</t>
  </si>
  <si>
    <t>Drinking water cooler was observed out site of shade</t>
  </si>
  <si>
    <t>As per maaden heat stress daily inspection checklist water should be at inside on shade and keep at table.</t>
  </si>
  <si>
    <t>Willaim</t>
  </si>
  <si>
    <t xml:space="preserve">Found waste wire line at rig location </t>
  </si>
  <si>
    <t xml:space="preserve">Move to store, instructed the driller when replace wire line keep the old one into garbage bag move to designated place </t>
  </si>
  <si>
    <t>Poor housekeeping were observed at Temporary store</t>
  </si>
  <si>
    <t>Clean the area garbage move to designated maaden place.</t>
  </si>
  <si>
    <t>Use of worn out ropes to secure loaded materials on LV.</t>
  </si>
  <si>
    <t>Replaced the ropes with new ones.</t>
  </si>
  <si>
    <t xml:space="preserve">Night shift personnel lacking of awareness </t>
  </si>
  <si>
    <t>Conducted awareness to the night shift personnel on site</t>
  </si>
  <si>
    <t>Night shift driller using airplug</t>
  </si>
  <si>
    <t>Changed it to airmuff</t>
  </si>
  <si>
    <t xml:space="preserve">Lack of lighting system </t>
  </si>
  <si>
    <t>Install additional solar light</t>
  </si>
  <si>
    <t>Observed scratches on safety glasses due to old issue from previous project</t>
  </si>
  <si>
    <t>Replaced safety glasses</t>
  </si>
  <si>
    <t xml:space="preserve">Abdelaziz Safortza </t>
  </si>
  <si>
    <t>EPSAGC LV Parking Area.</t>
  </si>
  <si>
    <t xml:space="preserve">Missing nut on the Hilux - 1904 .
</t>
  </si>
  <si>
    <t xml:space="preserve">Inform the mechanic and provide the missing nut to prevent any incident that may happen .
</t>
  </si>
  <si>
    <t>Abdul Aziz</t>
  </si>
  <si>
    <t>Mechanic</t>
  </si>
  <si>
    <t>Abdulaziz Saforteza</t>
  </si>
  <si>
    <t>EPSAGC Workshop</t>
  </si>
  <si>
    <t xml:space="preserve">Poor cable management .
</t>
  </si>
  <si>
    <t xml:space="preserve">Inform the welder to arrange the cable to avoid tripping hazard on  his area
</t>
  </si>
  <si>
    <t>Welder</t>
  </si>
  <si>
    <t xml:space="preserve">Abdulaziz Saforteza </t>
  </si>
  <si>
    <t>EPSAGC Kitchen</t>
  </si>
  <si>
    <t xml:space="preserve">No cover for the RTE - FOOD ( ready to eat food ) was standby for few minutes  observed during inspection.
</t>
  </si>
  <si>
    <t xml:space="preserve">Advise the kitchen staff to cover all the ready to eat food to avoid flies and insect to reach the food. 
</t>
  </si>
  <si>
    <t>kitchen staff</t>
  </si>
  <si>
    <t>EPSAGC Oil Storage Area.</t>
  </si>
  <si>
    <t xml:space="preserve">Missing label for the chemical container 
</t>
  </si>
  <si>
    <t xml:space="preserve">Provide label for all the container that was using , wether it is empty or containing liquid inside the container 
</t>
  </si>
  <si>
    <t>Workshop Supervisor</t>
  </si>
  <si>
    <t xml:space="preserve">Core box found spread out at ground which causes slip trip and fall hazard </t>
  </si>
  <si>
    <t>All the core box keep at one place.</t>
  </si>
  <si>
    <t>Basit</t>
  </si>
  <si>
    <t xml:space="preserve">Site supervisor </t>
  </si>
  <si>
    <t>Contaminated oil drums was found direct to the ground</t>
  </si>
  <si>
    <t xml:space="preserve">Move all contaminated oil drums to ateef store and put empty drums for contaminated oil from rif with sheet </t>
  </si>
  <si>
    <t xml:space="preserve">Drinking water plastic bottle was found drill rig </t>
  </si>
  <si>
    <t>Move to waste box and make sure the use bottle should be at general waste box</t>
  </si>
  <si>
    <t>The winch cable is damaged and its lifting capacity has been reduced which may result in drill rods being dropped to the ground causing injuries to the crew.</t>
  </si>
  <si>
    <t xml:space="preserve">Immediately replace the winch cable. </t>
  </si>
  <si>
    <t>Offsider working platform too high that it cannot be easily accessible by offsiders causing tripping hazard.</t>
  </si>
  <si>
    <t>Fabricate and install steps on the offsider working platform for easy access.</t>
  </si>
  <si>
    <t xml:space="preserve">Parking the diesel tanker at LV parking area. </t>
  </si>
  <si>
    <t xml:space="preserve">Removed from the LV parking and parked far from the machines and the LV. </t>
  </si>
  <si>
    <t xml:space="preserve">Opening on platform was observed. </t>
  </si>
  <si>
    <t xml:space="preserve">Put rebars in between opening </t>
  </si>
  <si>
    <t>Unattended combustible material was placed in drill rig</t>
  </si>
  <si>
    <t xml:space="preserve">Removed immediately and discussed to the crews that placing unwanted materials in the rig is not allowed. </t>
  </si>
  <si>
    <t xml:space="preserve">Observed opening on machine guard </t>
  </si>
  <si>
    <t>Immediately replaced the stell expanded metal mesh sheet with a new one</t>
  </si>
  <si>
    <t xml:space="preserve">Rig 9003 </t>
  </si>
  <si>
    <t xml:space="preserve">Emergency stop button malfunction </t>
  </si>
  <si>
    <t xml:space="preserve">Immediately inform Mr. Rean maintenance manager to send electrician and repair it immediately on the same day. </t>
  </si>
  <si>
    <t>Damaged  and not enough chairs for the  drilling crew to use during rest breaks</t>
  </si>
  <si>
    <t>Provide at least two suitable chairs  per rig</t>
  </si>
  <si>
    <t xml:space="preserve">Naief Alharbi </t>
  </si>
  <si>
    <t xml:space="preserve">Flammable liquids and Electrical equipment stored in same storage  </t>
  </si>
  <si>
    <t>Keep storage separately.</t>
  </si>
  <si>
    <t xml:space="preserve">Found mud cutting open edge and it's also prohibited environment point of view </t>
  </si>
  <si>
    <t xml:space="preserve">Refill the excavated sumps with dry soil.There should be also sheet for mud cutting </t>
  </si>
  <si>
    <t>Site crew lift a cement,PVC pipe and other rods  that use for rehabilitation after hole finished</t>
  </si>
  <si>
    <t>Cement and pvc pipe use for other rehabilitation hole and rods move to store</t>
  </si>
  <si>
    <t>RC Exploration</t>
  </si>
  <si>
    <t xml:space="preserve">Oil spillage from Drill rods and Hydraulic cylinder  </t>
  </si>
  <si>
    <t xml:space="preserve">Use spill kit to clean and control spillage and repair the hydraulic cylinder </t>
  </si>
  <si>
    <t xml:space="preserve">RC Exploration </t>
  </si>
  <si>
    <t xml:space="preserve">Drill Rods oil spillage on ground </t>
  </si>
  <si>
    <t xml:space="preserve">Use oil spill control sheet prevent oil spillage on ground </t>
  </si>
  <si>
    <t>Rig 9023</t>
  </si>
  <si>
    <t xml:space="preserve">Used oil containers direct on ground may be cause of contamination of ground </t>
  </si>
  <si>
    <t xml:space="preserve">remove use oil containers and keep in designated area </t>
  </si>
  <si>
    <t>Leaking water pump resulting in huge water losses which will put more pressure on underground water resources where the water is drawn. 
Slippery surface from flooding water on the ground</t>
  </si>
  <si>
    <t>Repair the water pump</t>
  </si>
  <si>
    <t>lights placed on the ground resulting in poor illumination which can cause eye stress, fatigue and accidents.</t>
  </si>
  <si>
    <t>Intall the lights on a stand for better illumination</t>
  </si>
  <si>
    <t xml:space="preserve">Failure to put barricading on excavated sumps. </t>
  </si>
  <si>
    <t>The barricade was put inplace. The jcb also made a physical barrier at the sumps.</t>
  </si>
  <si>
    <t>Unavailability of emergency contact list on the rig.</t>
  </si>
  <si>
    <t xml:space="preserve">A list was put on the rig at a strategic point so that anyone can easy access it </t>
  </si>
  <si>
    <t xml:space="preserve">Uruq Accommodation </t>
  </si>
  <si>
    <t xml:space="preserve">Failure to properly clean the accommodation especially the kitchen and toilets. </t>
  </si>
  <si>
    <t xml:space="preserve">All the apartment accommodation was cleaned and full waste bins emptied </t>
  </si>
  <si>
    <t>AGC Site</t>
  </si>
  <si>
    <t>Walkway without signage   .</t>
  </si>
  <si>
    <t>Provide appropriate sign board    .</t>
  </si>
  <si>
    <t>Mohamed Alhazmi</t>
  </si>
  <si>
    <t xml:space="preserve">No stopper chain for the un-authorized personnel.
</t>
  </si>
  <si>
    <t>Apply chain barrier to stop the un-aunthorized personnel to enter on the welding area .</t>
  </si>
  <si>
    <t xml:space="preserve">Abdulaziz </t>
  </si>
  <si>
    <t>Open bit</t>
  </si>
  <si>
    <t xml:space="preserve">Missing road traffic signage on the intersection at Sat - 8 .
</t>
  </si>
  <si>
    <t xml:space="preserve">Install traffic signage according to the apporved traffic mangement plan 
</t>
  </si>
  <si>
    <t xml:space="preserve">Fernando </t>
  </si>
  <si>
    <t>Oil Storage Area</t>
  </si>
  <si>
    <t xml:space="preserve">Poor visibility for the handrail 
</t>
  </si>
  <si>
    <t xml:space="preserve">Provide reflector sticker for the handril to make it more visible 
</t>
  </si>
  <si>
    <t>Drill Site no. 10</t>
  </si>
  <si>
    <t xml:space="preserve">Defective beacon light </t>
  </si>
  <si>
    <t xml:space="preserve">Immediately replaced with new beacon light </t>
  </si>
  <si>
    <t>Expired TUV of rig DD9011</t>
  </si>
  <si>
    <t>Immediately inform supervisor and ateef office. Rig TUV renewed and send the TUV sticker</t>
  </si>
  <si>
    <t>Control valve oil leak</t>
  </si>
  <si>
    <t xml:space="preserve">Immediately informed the mechanic and it was repaired immediately and cleaned the oil leak. </t>
  </si>
  <si>
    <t xml:space="preserve">Dry or without lubrication winch cable </t>
  </si>
  <si>
    <t xml:space="preserve">Inform to supervisor and winch cable immediately lubricated </t>
  </si>
  <si>
    <t>Mohamed Abd Algader Hago</t>
  </si>
  <si>
    <t xml:space="preserve">Use grinder without safety  guard </t>
  </si>
  <si>
    <t>Use alternative grinder with safety guard till fix previous one .</t>
  </si>
  <si>
    <t>Abdullah/Hago</t>
  </si>
  <si>
    <t xml:space="preserve">Maintenance supervisor </t>
  </si>
  <si>
    <t xml:space="preserve">EPSAGC - Workshop ( EPSA) </t>
  </si>
  <si>
    <t>Ovserved that he is using the grinder without safety handle in place</t>
  </si>
  <si>
    <t xml:space="preserve">Stop him for a while and inform him to affixed the safety handle of the portable grinder whenever he used., Verbal warning was given to him , with the record of unsafe act. </t>
  </si>
  <si>
    <t>Engineer Johnford &amp; Foreman Francisco.</t>
  </si>
  <si>
    <t xml:space="preserve">EPSAGC - Workshop </t>
  </si>
  <si>
    <t>Poor housekeeping, left the items  on the working table without cleaning the area, putting the tools and materials on the right storage.</t>
  </si>
  <si>
    <t xml:space="preserve">Remind the in charge on the area to clean immediately the aea after utilising it for repair or something. </t>
  </si>
  <si>
    <t xml:space="preserve">Electrician - Monching </t>
  </si>
  <si>
    <t xml:space="preserve">Yesser Thameur ( Project Manager ) </t>
  </si>
  <si>
    <t>EPSAGC - Workshop</t>
  </si>
  <si>
    <t xml:space="preserve">After verfying the availability of MSDS in their office, we found out that there is  No MSDS for the Aerosol, WD40 and other spraypaint, </t>
  </si>
  <si>
    <t xml:space="preserve">Provide MSDS for the aerosol chemical </t>
  </si>
  <si>
    <t xml:space="preserve">Engineer Johnford ( Workshop Manager ) </t>
  </si>
  <si>
    <t xml:space="preserve">EPSAGC- Workshop </t>
  </si>
  <si>
    <t xml:space="preserve">Damage eye latch ( lock )  of chain sling hooke </t>
  </si>
  <si>
    <t xml:space="preserve">Remove from the service  and put on the quarantine box </t>
  </si>
  <si>
    <t xml:space="preserve">Engr Johnford &amp; Crane Operator Sergio Santos </t>
  </si>
  <si>
    <t xml:space="preserve">Mining Area ( PHASE - 3 ) Hauling Road </t>
  </si>
  <si>
    <t>Spillage on the hauling road</t>
  </si>
  <si>
    <t xml:space="preserve">Inform the foreman immediately and request for the grader equipment to clean the material spilled on the access </t>
  </si>
  <si>
    <t>Engineer Yesser ( PM ) &amp; Mine Supervisor Joaquin</t>
  </si>
  <si>
    <t>EPSAGC- Camp Area</t>
  </si>
  <si>
    <t>Damage signage for the emergency assembly directional arrow.</t>
  </si>
  <si>
    <t xml:space="preserve">Replace the damage signage with new one. </t>
  </si>
  <si>
    <t>Mr. Santiago- Camp Manager &amp; Maintenance Supervisor - Mr. Henry</t>
  </si>
  <si>
    <t>Worskhop</t>
  </si>
  <si>
    <t>The compressed gas cylinder left without cap</t>
  </si>
  <si>
    <t>Cloed the cylinder with cap. Inform the supervisor about the potential hazard associated with unselaed gas cylinder.</t>
  </si>
  <si>
    <t>As per Ma'aden Checklist the fir extinguisher should be 2 of 9kg.</t>
  </si>
  <si>
    <t xml:space="preserve">Arrange fire extinguisher 2 of 10kg for all rig.Total 32 kg fir extinguisher for all rig </t>
  </si>
  <si>
    <t xml:space="preserve">Tafadzwa Piyo </t>
  </si>
  <si>
    <t>Drinking water for crew at site was seems dirty, found sand and stapler pin of ice bag</t>
  </si>
  <si>
    <t>Remove the dirty water clean the water cooler the put water and ice</t>
  </si>
  <si>
    <t xml:space="preserve">The safety notice board was not updated at rig location </t>
  </si>
  <si>
    <t xml:space="preserve">Update the board and guide a driller to inform supervisor when they move board </t>
  </si>
  <si>
    <t>2 fire extinguishera obstructed by spill kit and other containers difficult to access during a fire emergency</t>
  </si>
  <si>
    <t xml:space="preserve">Place the fire extinguishers at a conspicuous which is easy to access during a fire emergency </t>
  </si>
  <si>
    <t>Vehicle 8885</t>
  </si>
  <si>
    <t xml:space="preserve">One tail light is not working </t>
  </si>
  <si>
    <t xml:space="preserve">Fix the tail light </t>
  </si>
  <si>
    <t>Placing the fire extinguishers directly on the ground and on direct sunlight.</t>
  </si>
  <si>
    <t>Fire extinguishers to be placed on the fire extinguisher stand with a shade on top.</t>
  </si>
  <si>
    <t>Quary road</t>
  </si>
  <si>
    <t xml:space="preserve">Missing road trafic signages on enterance and U turn </t>
  </si>
  <si>
    <t>Instal trafic signages to ensure safety and provide clear guidance on the site.</t>
  </si>
  <si>
    <t>The blasting signboard appears to be worn out with faded colours and illegible text.</t>
  </si>
  <si>
    <t>Replaced the signboard</t>
  </si>
  <si>
    <t>Oil chnage area</t>
  </si>
  <si>
    <t>Scattered material was observed in the oil change area.</t>
  </si>
  <si>
    <t>Addressed the issue promptly to the supervisor by cleaning up and orgainsing the area. Also gave TBT to the maintenance department for housekeeping.</t>
  </si>
  <si>
    <t>Mohamed Abd Algader hago</t>
  </si>
  <si>
    <t>Broken head and back light of pickup no.( 6192 HJB )before many months because of heavy ice storm in the location.</t>
  </si>
  <si>
    <t xml:space="preserve">Stop use at night and inform the project manager, and he will request the spare part. </t>
  </si>
  <si>
    <t xml:space="preserve">PM- Mohamed Ali </t>
  </si>
  <si>
    <t>Davis</t>
  </si>
  <si>
    <t xml:space="preserve">No emergency equipment signage at site </t>
  </si>
  <si>
    <t>Provide emergency equipment signage at site</t>
  </si>
  <si>
    <t>Site no. 10</t>
  </si>
  <si>
    <t xml:space="preserve">Driver parked his vehicle without following the reverse parking </t>
  </si>
  <si>
    <t xml:space="preserve">Conducted awareness about reverse parking, include in safety meeting and remind all drivers but if repetitive action will be observed within a day they will sign the warning letter. </t>
  </si>
  <si>
    <t xml:space="preserve">Mud samp without orange &amp; blue sheet/tarpaulin </t>
  </si>
  <si>
    <t>To put tarpaulin sheet in all mud samp</t>
  </si>
  <si>
    <t xml:space="preserve">Worn out area safety sign board at drilling site </t>
  </si>
  <si>
    <t xml:space="preserve">Replace  safety sign board </t>
  </si>
  <si>
    <t xml:space="preserve">Shayban </t>
  </si>
  <si>
    <t xml:space="preserve">Cut water gallon used as material storage </t>
  </si>
  <si>
    <t>Removed all empty water gallons in site, replaced it with wooden box for material storage.</t>
  </si>
  <si>
    <t xml:space="preserve">Safety Officer </t>
  </si>
  <si>
    <t>Shed not fully covering the rig operator panel board hence exposing driller to direct sunlight while working</t>
  </si>
  <si>
    <t>Erect the shed properly so that it covers the operator panel board.</t>
  </si>
  <si>
    <t xml:space="preserve">Used of hook jaw for hammering </t>
  </si>
  <si>
    <t>Removed to site, used of small hammer while waiting for the 2kg hammer</t>
  </si>
  <si>
    <t xml:space="preserve">Mixed of oil, sand and water on tarpaulin sheet was observed after they flushed water to clean hoses in the machine. </t>
  </si>
  <si>
    <t xml:space="preserve">Removed the contaminated liquid and clean the tarpaulin sheet </t>
  </si>
  <si>
    <t>Mud sump  without polythene sheet for secondary containment</t>
  </si>
  <si>
    <t>Put polythene sheet in mud sump</t>
  </si>
  <si>
    <t xml:space="preserve">Nigel Ruhode  </t>
  </si>
  <si>
    <t>Portable eyewash dirty and without labelling of the refill date</t>
  </si>
  <si>
    <t>Clean the eyewash and put a sticker for refill date</t>
  </si>
  <si>
    <t>Proud Moyo</t>
  </si>
  <si>
    <t>Drinking water container without label for time and date of refill</t>
  </si>
  <si>
    <t>Provide required labelling for the drinking water container</t>
  </si>
  <si>
    <t xml:space="preserve">Nigel </t>
  </si>
  <si>
    <t>Offsider using pipe wrench hook jaw as a hammer for core removing from the inner tube</t>
  </si>
  <si>
    <t>Provide rubber mallet</t>
  </si>
  <si>
    <t>Satellite phone being kept in the pocket</t>
  </si>
  <si>
    <t>Provide a pouch bag and put the phone at  the drilling site for easy accessibility in case of emergency</t>
  </si>
  <si>
    <t xml:space="preserve">Praise </t>
  </si>
  <si>
    <t xml:space="preserve">Mohamed Abdelgader Hago Alnazer </t>
  </si>
  <si>
    <t xml:space="preserve">Main 1 -SAT </t>
  </si>
  <si>
    <t xml:space="preserve">5 Bulldozer doesn't have a reverse alarm. </t>
  </si>
  <si>
    <t xml:space="preserve">Must install a reversing alarm </t>
  </si>
  <si>
    <t xml:space="preserve">Maintenance manager - Ibrahim Abu Alraish </t>
  </si>
  <si>
    <t>No. 10</t>
  </si>
  <si>
    <t xml:space="preserve">Emergency equipment exposed on direct sunlight </t>
  </si>
  <si>
    <t xml:space="preserve">Removed and transfer on shaded area </t>
  </si>
  <si>
    <t>Mahmoud Maarouf</t>
  </si>
  <si>
    <t>Air compressor foundation in poor condition .</t>
  </si>
  <si>
    <t xml:space="preserve">Install  correct foundation </t>
  </si>
  <si>
    <t xml:space="preserve">Mahmoud Marouf Workshop Supervisor </t>
  </si>
  <si>
    <t xml:space="preserve">The roller compactor did not have reverse light </t>
  </si>
  <si>
    <t xml:space="preserve">Install back reverse light </t>
  </si>
  <si>
    <t>Kamran</t>
  </si>
  <si>
    <t>Electirical pannel without inpection tag.</t>
  </si>
  <si>
    <t>Put inpection tag and inpection monthly .</t>
  </si>
  <si>
    <t>M.Farooq Electrical</t>
  </si>
  <si>
    <t>Drinking water and eye wash station were left on an open area under direct sun making the water inside very hot</t>
  </si>
  <si>
    <t>Always ensure drinking water amd the eye wash station are under the shade</t>
  </si>
  <si>
    <t xml:space="preserve">Emergency eye washer develop algae inside </t>
  </si>
  <si>
    <t>Clean the eye washer and put a clean water. Regular inspection of all the emergency eye washe at the site</t>
  </si>
  <si>
    <t>Kamran Raiz</t>
  </si>
  <si>
    <t>Rigs</t>
  </si>
  <si>
    <t xml:space="preserve">All the the recently received 10kg fire extinguishers were gaining pressure. </t>
  </si>
  <si>
    <t>Replace the fire extinguishers</t>
  </si>
  <si>
    <t xml:space="preserve"> Kamran Riaz</t>
  </si>
  <si>
    <t xml:space="preserve">The drill sump was left open edges </t>
  </si>
  <si>
    <t xml:space="preserve">Backfill the sump and barricaded </t>
  </si>
  <si>
    <t xml:space="preserve">Kamran Raiz </t>
  </si>
  <si>
    <t xml:space="preserve">M.farooq </t>
  </si>
  <si>
    <t xml:space="preserve">AGC fuel dispenser pump </t>
  </si>
  <si>
    <t xml:space="preserve">Poor hose  management .
</t>
  </si>
  <si>
    <t xml:space="preserve">Remind all of the user for the dispenser to manage hose properly after refueling.
</t>
  </si>
  <si>
    <t>Mahmoud Marouf AGC Workshop supervisor</t>
  </si>
  <si>
    <t>Hand tool is in bad condition .</t>
  </si>
  <si>
    <t xml:space="preserve">Remove it, and inspect all the hand tools </t>
  </si>
  <si>
    <t>Mahmoud Maarouf -AGC workshop Supervisor</t>
  </si>
  <si>
    <t>Abdulaziz Safertoza</t>
  </si>
  <si>
    <t>EPSA Hose Store</t>
  </si>
  <si>
    <t xml:space="preserve">Obstructed access &amp; egress inside the container storage .
</t>
  </si>
  <si>
    <t xml:space="preserve">Inform the workshop manager to keep the access and egress free from obstruction all the time , specially during working hours. 
</t>
  </si>
  <si>
    <t xml:space="preserve"> Janford workshop manager</t>
  </si>
  <si>
    <t xml:space="preserve">Reverse light and parking light of the water tanker not functioning </t>
  </si>
  <si>
    <t>Reverse light and parking light of water tanker repaired.</t>
  </si>
  <si>
    <t>Maintenance area</t>
  </si>
  <si>
    <t>Oil spillage were observed on the ground</t>
  </si>
  <si>
    <t xml:space="preserve">Oil spillages successfully contained and clean up area restore to its original position </t>
  </si>
  <si>
    <t>MIKE - Operation Supervisor</t>
  </si>
  <si>
    <t>Open Pit hauling Routs</t>
  </si>
  <si>
    <t>Blaster sheter poor vesibilty .</t>
  </si>
  <si>
    <t>Install reflective sticker temparary till replace it by reflective paint.</t>
  </si>
  <si>
    <t xml:space="preserve">Mike </t>
  </si>
  <si>
    <t>EPSA Workshop</t>
  </si>
  <si>
    <t>cap of comressed gas missing .</t>
  </si>
  <si>
    <t>Remaind maintenance team pay attention to compressed gas when recived from supplier ensure all parts are there.</t>
  </si>
  <si>
    <t>Janford -Maintenance Supervisor</t>
  </si>
  <si>
    <t xml:space="preserve">Unattended wire line and defective grease pump in the storage </t>
  </si>
  <si>
    <t>Immediately removed from the storage area and disposed</t>
  </si>
  <si>
    <t>Site no. 12</t>
  </si>
  <si>
    <t xml:space="preserve">Old emergency eye wash </t>
  </si>
  <si>
    <t>Replaced with a new one</t>
  </si>
  <si>
    <t>Site no. 12 &amp; 13</t>
  </si>
  <si>
    <t>Newly installed emergency eye wash without inspection tag</t>
  </si>
  <si>
    <t>To put inspection tag</t>
  </si>
  <si>
    <t>Site no. 13</t>
  </si>
  <si>
    <t xml:space="preserve">Drilling board with worn-out or scratches </t>
  </si>
  <si>
    <t>To replace with new one</t>
  </si>
  <si>
    <t>Hauling road</t>
  </si>
  <si>
    <t>Due to heavy wind some signages fall on the haul road</t>
  </si>
  <si>
    <t xml:space="preserve">Restore the fallen signages </t>
  </si>
  <si>
    <t>UACC parking area</t>
  </si>
  <si>
    <t xml:space="preserve">I observed the unwanted material like tyres and other scrap in the parking area between the machines which are not in use </t>
  </si>
  <si>
    <t>The unwanted material was removed and ensure that the material are organized and placed in thier designated locations.</t>
  </si>
  <si>
    <t>I noticed there was no wheel chowk available for the maintenance of the dump truck</t>
  </si>
  <si>
    <t>Coordinated with the supervisor to procure the necessary wheel chock and have communicated to the maintenance team the importance of using it consistently during maintenance tasks.</t>
  </si>
  <si>
    <t>The lockout Tag out isolation box was found dirty</t>
  </si>
  <si>
    <t>The isolation box was at rig isolation place the driller is instructed to move the back box of rig.</t>
  </si>
  <si>
    <t xml:space="preserve">Light vehicle is stop for whip buggy flag was back side </t>
  </si>
  <si>
    <t>Fixed-As per mine procedure the flag should me at the front.</t>
  </si>
  <si>
    <t xml:space="preserve">Kamran Riaz </t>
  </si>
  <si>
    <t>The Assembly and Parking sign board are fall down.</t>
  </si>
  <si>
    <t xml:space="preserve">Install both sign board- instruct the driller during  mobilisation always the sign board be installed </t>
  </si>
  <si>
    <t>Stores</t>
  </si>
  <si>
    <t xml:space="preserve">Poor housekeeping at the stores area posing tripping hazards and can harbour snakes </t>
  </si>
  <si>
    <t>Properly store all the material and make the are tidy</t>
  </si>
  <si>
    <t xml:space="preserve">Israel Abdulaziz Saforteza </t>
  </si>
  <si>
    <t>Damage insulation of hand  power tools</t>
  </si>
  <si>
    <t>Replace/repair the damage insulation of the power hand tools to avoid electrocution</t>
  </si>
  <si>
    <t xml:space="preserve">Workshop Manager - Engr Johnford &amp; Electrician - Monching </t>
  </si>
  <si>
    <t xml:space="preserve">EPSAGC Workshop </t>
  </si>
  <si>
    <t>Valve regulator connected on the compressed gas cylinder was kept and  left un- attended</t>
  </si>
  <si>
    <t>Inform and instruct immediately the welders to remove the valve regulator  when not in use</t>
  </si>
  <si>
    <t xml:space="preserve">Workshop Manager - Engr Johnford &amp; Welder Rolando </t>
  </si>
  <si>
    <t xml:space="preserve">Waste Dump Area - Satelite -8 </t>
  </si>
  <si>
    <t xml:space="preserve">Poor maintenance for the  fire fighting equipment </t>
  </si>
  <si>
    <t>Inform the operator immediately to clean the fire extinguisher , and must be clean at a regular basis. before starting of the shift</t>
  </si>
  <si>
    <t xml:space="preserve">Mine - Site near Blasting Warning Siren Area </t>
  </si>
  <si>
    <t>Missing fire extinguisher on the electrical panel</t>
  </si>
  <si>
    <t>Deploy  fire extingusiher on the electrical panel</t>
  </si>
  <si>
    <t>Israel Abdulaziz Saforteza</t>
  </si>
  <si>
    <t xml:space="preserve">Camp - Kitchen  Area </t>
  </si>
  <si>
    <t xml:space="preserve">Observed busted light inside the kitchen on  the cooking area </t>
  </si>
  <si>
    <t>Inform the maintenance team to replace immediately to provide sufficient illumination on the hot food cooking area</t>
  </si>
  <si>
    <t xml:space="preserve">Lack of cable  management , poor housekeeping </t>
  </si>
  <si>
    <t xml:space="preserve"> Supervisor must double check the condition of the area before starting of the task and  assigned personel to arranged properly the cbale </t>
  </si>
  <si>
    <t>Diesel truck headlights not working.</t>
  </si>
  <si>
    <t>We have taken the truck to the auto mechanic to fix the problem.</t>
  </si>
  <si>
    <t>Failure to dispose full waste bin</t>
  </si>
  <si>
    <t>Dispose off the waste bin and put on bin linners. The responsible person given a written warning.</t>
  </si>
  <si>
    <t>Air conditioner not working on LV 7739 BSB</t>
  </si>
  <si>
    <t>Repair the air conditioner on LV 7739 BSB</t>
  </si>
  <si>
    <t xml:space="preserve">Nigel Ruhode </t>
  </si>
  <si>
    <t>Open mud sump left unattended  without barricade after the end of hole</t>
  </si>
  <si>
    <t>Rehabilitate the drilling area just  after reaching the drilling targeted depth</t>
  </si>
  <si>
    <t xml:space="preserve">It has been noted that the bottom step of the loader from left side was broken </t>
  </si>
  <si>
    <t>Repair the broken ladder step of the loader</t>
  </si>
  <si>
    <t xml:space="preserve">Maintenance department </t>
  </si>
  <si>
    <t xml:space="preserve">Abdealaziz Mohamed </t>
  </si>
  <si>
    <t>Air hose use in using air filter cleaning observed without whiplock .</t>
  </si>
  <si>
    <t>Inforrm immediately the mechanic to connect the whiplash and explain to him danger of that.</t>
  </si>
  <si>
    <t xml:space="preserve">Mr. John Ford - Workshop Manager </t>
  </si>
  <si>
    <t>Mahmoud Marrouf</t>
  </si>
  <si>
    <t>EPSAGC Site</t>
  </si>
  <si>
    <t>Operator go to out side of the capin to spray water on the hole during drilling process.</t>
  </si>
  <si>
    <t>Reconnected water supply with hummer .</t>
  </si>
  <si>
    <t>Mahmoud Marrouf -Workshop Supervisor</t>
  </si>
  <si>
    <t xml:space="preserve">LOTO box with bolts and nut inside also found dirty </t>
  </si>
  <si>
    <t>Removed immediately the bolts, Nut and clean the LOTO box. Conducted awareness to the driller about LOTO</t>
  </si>
  <si>
    <t>No. 13</t>
  </si>
  <si>
    <t>Drill bit and pipe wrench was placed on the platform</t>
  </si>
  <si>
    <t xml:space="preserve">Immediately removed and proper placement of the said materials/equipment. Conducted awareness about slip, trip and fall. </t>
  </si>
  <si>
    <t>Water bottles and food wrappers left unattended on the ground</t>
  </si>
  <si>
    <t xml:space="preserve">Immediately conducted housekeeping and proper disposal of waste </t>
  </si>
  <si>
    <t>Left unattended drill rod outside the rod rack</t>
  </si>
  <si>
    <t>Immediately instructed helpers to transfer to rod rack. Conducted awareness slip, trip and fall</t>
  </si>
  <si>
    <t>Rehan</t>
  </si>
  <si>
    <t>A normal steel wire used by maintenance crew to lock the Forklift forks instead of proper lock pin.</t>
  </si>
  <si>
    <t>Stop the equipment .
Inform to maintenance engineer to replace the wire with proper safety pin.</t>
  </si>
  <si>
    <t xml:space="preserve">Maintenance Engineer </t>
  </si>
  <si>
    <t>Office area</t>
  </si>
  <si>
    <t>Note the cracks in the wall of offices could cause potential structural instability or weakning of the building</t>
  </si>
  <si>
    <t>Address the project engineer to rectify the structural issues.</t>
  </si>
  <si>
    <t xml:space="preserve">Project engineer </t>
  </si>
  <si>
    <t>Placing wooden blocks on the bottom of the offsider platform to elevate it for the work to fit the worker hence posing a tripping hazard.</t>
  </si>
  <si>
    <t>Fabricated the stand by elevating it so that there will be no need to put wooden blocks beneath.</t>
  </si>
  <si>
    <t>Using pipe wrench number 24 during rod making and breaking. This is a wrong tool as it is small for the task.</t>
  </si>
  <si>
    <t>Requested and received size 36 which is the right tool for the task.</t>
  </si>
  <si>
    <t>Driving LV 7870 BB without first aid kit in the car.</t>
  </si>
  <si>
    <t>Purchased the first aid kit and completed the checklist and place it in the car.</t>
  </si>
  <si>
    <t xml:space="preserve">During side inspection the sign board for both waste bin are some </t>
  </si>
  <si>
    <t>Replace one signed board contaminated waste with general waste 
Sign board must be check when replaced a one rig with another.</t>
  </si>
  <si>
    <t>The safety guard was join with wire due to joint broken</t>
  </si>
  <si>
    <t>Welding a safety guard from out side and set back in drill rig</t>
  </si>
  <si>
    <t>Worn out front tyres for Light Vehicle 3269 HBB</t>
  </si>
  <si>
    <t>Stop the vehicle from its operation, until front tyres are replaced</t>
  </si>
  <si>
    <t>TD9025</t>
  </si>
  <si>
    <t xml:space="preserve">The wireline is damaged posing high risk of falling objects during hoisting operations </t>
  </si>
  <si>
    <t>Replace the damaged wireline with a new one</t>
  </si>
  <si>
    <t>Two solar lights with sharp glasses protruding  from the light edges.</t>
  </si>
  <si>
    <t>Replace the top broken glass</t>
  </si>
  <si>
    <t>No identification hazards signs.</t>
  </si>
  <si>
    <t xml:space="preserve">Put identification hazards signs. </t>
  </si>
  <si>
    <t>Faded Sign.</t>
  </si>
  <si>
    <t>Replaced by new one .</t>
  </si>
  <si>
    <t>Mahmoud Marouf</t>
  </si>
  <si>
    <t xml:space="preserve">Dumper Parking - Inside Dumper Truck's  Cabin </t>
  </si>
  <si>
    <t xml:space="preserve">Found empty bottle of mineral water left by operator during inspection </t>
  </si>
  <si>
    <t xml:space="preserve">Supervisor should inform  to all the operators during the daily pre -start meeting for clearing all their waste at the end of the  shift. </t>
  </si>
  <si>
    <t xml:space="preserve">Supervisor, Foreman &amp; all the operators. </t>
  </si>
  <si>
    <t xml:space="preserve">Missing garbage bin on the area. </t>
  </si>
  <si>
    <t xml:space="preserve">Deploy garbage bin on the area, ( for general waste and contaminated materials ) </t>
  </si>
  <si>
    <t>Workshop Foreman- Mr. Francisco</t>
  </si>
  <si>
    <t>Project</t>
  </si>
  <si>
    <t>Classification Of Hazards Findings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</si>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</sst>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ss"/>
  </numFmts>
  <fonts count="6" x14ac:knownFonts="1">
    <font>
      <sz val="11"/>
      <color theme="1"/>
      <name val="Calibri"/>
      <family val="2"/>
      <scheme val="minor"/>
    </font>
    <font>
      <sz val="11"/>
      <color theme="1"/>
      <name val="Calibri"/>
      <family val="2"/>
      <scheme val="minor"/>
    </font>
    <font>
      <sz val="10"/>
      <name val="Arial"/>
      <family val="2"/>
    </font>
    <font>
      <sz val="10"/>
      <name val="Arial"/>
      <family val="2"/>
    </font>
    <font>
      <sz val="12"/>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1">
    <xf numFmtId="0" fontId="0" fillId="0" borderId="0"/>
    <xf numFmtId="0" fontId="2"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4" fillId="0" borderId="0" xfId="0" applyFont="1"/>
    <xf numFmtId="0" fontId="0" fillId="0" borderId="0" xfId="0" applyAlignment="1">
      <alignment wrapText="1"/>
    </xf>
    <xf numFmtId="0" fontId="4" fillId="0" borderId="0" xfId="0" applyFont="1" applyAlignment="1">
      <alignment horizontal="center" vertical="center"/>
    </xf>
    <xf numFmtId="164" fontId="0" fillId="0" borderId="0" xfId="0" applyNumberFormat="1" applyAlignment="1">
      <alignment wrapText="1"/>
    </xf>
    <xf numFmtId="1" fontId="0" fillId="0" borderId="0" xfId="0" applyNumberFormat="1" applyAlignment="1">
      <alignment horizontal="center" wrapText="1"/>
    </xf>
    <xf numFmtId="0" fontId="0" fillId="0" borderId="0" xfId="0" applyAlignment="1">
      <alignment horizontal="center" wrapText="1"/>
    </xf>
    <xf numFmtId="15" fontId="0" fillId="0" borderId="0" xfId="0" applyNumberFormat="1" applyAlignment="1">
      <alignment horizontal="center" wrapText="1"/>
    </xf>
    <xf numFmtId="0" fontId="0" fillId="0" borderId="0" xfId="0" applyAlignment="1">
      <alignment horizontal="left" wrapText="1"/>
    </xf>
    <xf numFmtId="164" fontId="0" fillId="0" borderId="0" xfId="0" applyNumberFormat="1"/>
    <xf numFmtId="0" fontId="0" fillId="0" borderId="0" xfId="0" applyAlignment="1">
      <alignment horizontal="center" vertical="center" wrapText="1"/>
    </xf>
    <xf numFmtId="0" fontId="0" fillId="0" borderId="1" xfId="0" applyBorder="1" applyAlignment="1">
      <alignment vertical="center" wrapText="1"/>
    </xf>
    <xf numFmtId="164" fontId="5" fillId="0" borderId="0" xfId="0" applyNumberFormat="1" applyFont="1" applyAlignment="1">
      <alignment wrapText="1"/>
    </xf>
    <xf numFmtId="0" fontId="5" fillId="0" borderId="0" xfId="0" applyFont="1" applyAlignment="1">
      <alignment horizontal="center" wrapText="1"/>
    </xf>
    <xf numFmtId="0" fontId="5" fillId="0" borderId="0" xfId="0" applyFont="1" applyAlignment="1">
      <alignment wrapText="1"/>
    </xf>
    <xf numFmtId="15" fontId="5" fillId="0" borderId="0" xfId="0" applyNumberFormat="1" applyFont="1" applyAlignment="1">
      <alignment horizontal="center" wrapText="1"/>
    </xf>
    <xf numFmtId="0" fontId="5" fillId="0" borderId="0" xfId="0" applyFont="1" applyAlignment="1">
      <alignment horizontal="left" wrapText="1"/>
    </xf>
    <xf numFmtId="0" fontId="0" fillId="0" borderId="0" xfId="0" applyAlignment="1">
      <alignment horizontal="left" vertical="center" wrapText="1"/>
    </xf>
    <xf numFmtId="1" fontId="0" fillId="0" borderId="0" xfId="0" applyNumberFormat="1" applyAlignment="1">
      <alignment horizontal="center" vertical="center"/>
    </xf>
    <xf numFmtId="15" fontId="0" fillId="0" borderId="0" xfId="0" applyNumberFormat="1" applyAlignment="1">
      <alignment horizontal="center" vertical="center"/>
    </xf>
    <xf numFmtId="164" fontId="0" fillId="0" borderId="0" xfId="0" applyNumberFormat="1" applyAlignment="1">
      <alignment horizontal="center" vertical="center"/>
    </xf>
  </cellXfs>
  <cellStyles count="21">
    <cellStyle name="Comma 2" xfId="20" xr:uid="{00000000-0005-0000-0000-000001000000}"/>
    <cellStyle name="Normal" xfId="0" builtinId="0"/>
    <cellStyle name="Normal 2" xfId="1" xr:uid="{00000000-0005-0000-0000-000003000000}"/>
    <cellStyle name="Normal 3" xfId="3" xr:uid="{00000000-0005-0000-0000-000004000000}"/>
    <cellStyle name="Normal 3 2" xfId="4" xr:uid="{00000000-0005-0000-0000-000005000000}"/>
    <cellStyle name="Normal 3 2 2" xfId="6" xr:uid="{00000000-0005-0000-0000-000006000000}"/>
    <cellStyle name="Normal 3 2 2 2" xfId="10" xr:uid="{00000000-0005-0000-0000-000007000000}"/>
    <cellStyle name="Normal 3 2 2 2 2" xfId="18" xr:uid="{00000000-0005-0000-0000-000008000000}"/>
    <cellStyle name="Normal 3 2 2 3" xfId="14" xr:uid="{00000000-0005-0000-0000-000009000000}"/>
    <cellStyle name="Normal 3 2 3" xfId="8" xr:uid="{00000000-0005-0000-0000-00000A000000}"/>
    <cellStyle name="Normal 3 2 3 2" xfId="16" xr:uid="{00000000-0005-0000-0000-00000B000000}"/>
    <cellStyle name="Normal 3 2 4" xfId="12" xr:uid="{00000000-0005-0000-0000-00000C000000}"/>
    <cellStyle name="Normal 3 3" xfId="5" xr:uid="{00000000-0005-0000-0000-00000D000000}"/>
    <cellStyle name="Normal 3 3 2" xfId="9" xr:uid="{00000000-0005-0000-0000-00000E000000}"/>
    <cellStyle name="Normal 3 3 2 2" xfId="17" xr:uid="{00000000-0005-0000-0000-00000F000000}"/>
    <cellStyle name="Normal 3 3 3" xfId="13" xr:uid="{00000000-0005-0000-0000-000010000000}"/>
    <cellStyle name="Normal 3 4" xfId="7" xr:uid="{00000000-0005-0000-0000-000011000000}"/>
    <cellStyle name="Normal 3 4 2" xfId="15" xr:uid="{00000000-0005-0000-0000-000012000000}"/>
    <cellStyle name="Normal 3 5" xfId="11" xr:uid="{00000000-0005-0000-0000-000013000000}"/>
    <cellStyle name="Normal 4" xfId="2" xr:uid="{00000000-0005-0000-0000-000014000000}"/>
    <cellStyle name="Normal 4 2" xfId="19" xr:uid="{00000000-0005-0000-0000-000015000000}"/>
  </cellStyles>
  <dxfs count="26">
    <dxf>
      <alignment horizontal="center" vertical="center"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0" formatCode="dd/mmm/yy"/>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center"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numFmt numFmtId="1" formatCode="0"/>
      <alignment horizontal="center" vertical="bottom" textRotation="0" wrapText="1" indent="0" justifyLastLine="0" shrinkToFit="0" readingOrder="0"/>
    </dxf>
    <dxf>
      <numFmt numFmtId="1" formatCode="0"/>
      <alignment horizontal="center" vertical="bottom" textRotation="0" wrapText="1" indent="0" justifyLastLine="0" shrinkToFit="0" readingOrder="0"/>
    </dxf>
    <dxf>
      <numFmt numFmtId="1" formatCode="0"/>
      <alignment horizontal="center" vertical="bottom" textRotation="0" wrapText="1" indent="0" justifyLastLine="0" shrinkToFit="0" readingOrder="0"/>
    </dxf>
    <dxf>
      <numFmt numFmtId="164" formatCode="m/d/yy\ h:mm:ss"/>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0000FF"/>
      <color rgb="FF33CCFF"/>
      <color rgb="FFFAFAFA"/>
      <color rgb="FFFF9933"/>
      <color rgb="FFFF3300"/>
      <color rgb="FFFF6600"/>
      <color rgb="FFA50021"/>
      <color rgb="FFF5F5F5"/>
      <color rgb="FFFBFBFB"/>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FormToExcel" displayName="FormToExcel" ref="B1:Y593" totalsRowShown="0" headerRowDxfId="0" dataDxfId="25">
  <autoFilter ref="B1:Y593" xr:uid="{00000000-000C-0000-FFFF-FFFF00000000}"/>
  <tableColumns count="24">
    <tableColumn id="1" xr3:uid="{00000000-0010-0000-0000-000001000000}" name="SN" dataDxfId="24"/>
    <tableColumn id="2" xr3:uid="{00000000-0010-0000-0000-000002000000}" name="Date" dataDxfId="23"/>
    <tableColumn id="19" xr3:uid="{00000000-0010-0000-0000-000013000000}" name="W" dataDxfId="22"/>
    <tableColumn id="20" xr3:uid="{00000000-0010-0000-0000-000014000000}" name="M" dataDxfId="21"/>
    <tableColumn id="21" xr3:uid="{00000000-0010-0000-0000-000015000000}" name="Y" dataDxfId="20"/>
    <tableColumn id="24" xr3:uid="{00000000-0010-0000-0000-000018000000}" name="Photo ref#1" dataDxfId="19"/>
    <tableColumn id="28" xr3:uid="{00000000-0010-0000-0000-00001C000000}" name="Photo ref#2" dataDxfId="18"/>
    <tableColumn id="8" xr3:uid="{00000000-0010-0000-0000-000008000000}" name="Observer ID" dataDxfId="17"/>
    <tableColumn id="22" xr3:uid="{00000000-0010-0000-0000-000016000000}" name="Observer Name" dataDxfId="16"/>
    <tableColumn id="9" xr3:uid="{00000000-0010-0000-0000-000009000000}" name="Project" dataDxfId="15"/>
    <tableColumn id="10" xr3:uid="{00000000-0010-0000-0000-00000A000000}" name="Area or Location" dataDxfId="14"/>
    <tableColumn id="11" xr3:uid="{00000000-0010-0000-0000-00000B000000}" name="Classification Of Hazards Findings" dataDxfId="13"/>
    <tableColumn id="3" xr3:uid="{00000000-0010-0000-0000-000003000000}" name="LSR?" dataDxfId="12"/>
    <tableColumn id="12" xr3:uid="{00000000-0010-0000-0000-00000C000000}" name="Type of Observation" dataDxfId="11"/>
    <tableColumn id="5" xr3:uid="{5E445885-E2B6-4127-A0A3-4BA86EEF1554}" name="Unsafe observations" dataDxfId="10"/>
    <tableColumn id="6" xr3:uid="{F9E59762-AB11-41E7-B5BB-057F57E6A68A}" name="Do you want to receive feedback on closure of this issue? (optional)" dataDxfId="9"/>
    <tableColumn id="4" xr3:uid="{94BA3A55-82AA-4AE1-A8B8-C1D5976E01E3}" name="detail observation" dataDxfId="8"/>
    <tableColumn id="7" xr3:uid="{0EEDF446-F018-4C9D-BF0A-BCC2F0172624}" name="Type of observation2 (planned or Spontaneous)" dataDxfId="7"/>
    <tableColumn id="17" xr3:uid="{00000000-0010-0000-0000-000011000000}" name="Corrective Action" dataDxfId="6"/>
    <tableColumn id="27" xr3:uid="{00000000-0010-0000-0000-00001B000000}" name="Due Date" dataDxfId="5"/>
    <tableColumn id="18" xr3:uid="{00000000-0010-0000-0000-000012000000}" name="Action Status?" dataDxfId="4"/>
    <tableColumn id="25" xr3:uid="{00000000-0010-0000-0000-000019000000}" name="Actual date" dataDxfId="3"/>
    <tableColumn id="29" xr3:uid="{00000000-0010-0000-0000-00001D000000}" name="Responsible" dataDxfId="2"/>
    <tableColumn id="13" xr3:uid="{70BCDD8D-98D3-4066-84EB-C47B00EBB9B9}" name="Action Responsibl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93"/>
  <sheetViews>
    <sheetView showGridLines="0" tabSelected="1" zoomScale="60" zoomScaleNormal="60" workbookViewId="0">
      <pane ySplit="1" topLeftCell="A2" activePane="bottomLeft" state="frozen"/>
      <selection pane="bottomLeft" activeCell="J601" sqref="J601"/>
    </sheetView>
  </sheetViews>
  <sheetFormatPr defaultRowHeight="15.5" x14ac:dyDescent="0.35"/>
  <cols>
    <col min="1" max="1" width="1.54296875" style="4" customWidth="1"/>
    <col min="2" max="2" width="6.453125" style="1" customWidth="1"/>
    <col min="3" max="3" width="16.81640625" style="1" customWidth="1"/>
    <col min="4" max="6" width="9.54296875" style="2" customWidth="1"/>
    <col min="7" max="8" width="9.54296875" customWidth="1"/>
    <col min="9" max="9" width="18" style="2" customWidth="1"/>
    <col min="10" max="10" width="21.1796875" customWidth="1"/>
    <col min="11" max="11" width="18.453125" style="1" customWidth="1"/>
    <col min="12" max="12" width="23.1796875" style="1" customWidth="1"/>
    <col min="13" max="13" width="24.54296875" style="1" bestFit="1" customWidth="1"/>
    <col min="14" max="14" width="17.7265625" style="1" customWidth="1"/>
    <col min="15" max="15" width="19" style="2" customWidth="1"/>
    <col min="16" max="16" width="14.7265625" style="2" customWidth="1"/>
    <col min="17" max="17" width="14" style="2" customWidth="1"/>
    <col min="18" max="18" width="53.1796875" customWidth="1"/>
    <col min="19" max="19" width="32.81640625" customWidth="1"/>
    <col min="20" max="20" width="48.1796875" style="5" customWidth="1"/>
    <col min="21" max="21" width="12.54296875" style="2" customWidth="1"/>
    <col min="22" max="22" width="9.453125" style="1" customWidth="1"/>
    <col min="23" max="23" width="12.54296875" customWidth="1"/>
    <col min="24" max="24" width="20.453125" style="3" customWidth="1"/>
    <col min="25" max="25" width="34.453125" style="3" customWidth="1"/>
  </cols>
  <sheetData>
    <row r="1" spans="1:25" s="1" customFormat="1" ht="47" customHeight="1" x14ac:dyDescent="0.35">
      <c r="A1" s="6"/>
      <c r="B1" s="1" t="s">
        <v>0</v>
      </c>
      <c r="C1" s="23" t="s">
        <v>2038</v>
      </c>
      <c r="D1" s="21" t="s">
        <v>1</v>
      </c>
      <c r="E1" s="21" t="s">
        <v>2</v>
      </c>
      <c r="F1" s="21" t="s">
        <v>3</v>
      </c>
      <c r="G1" s="1" t="s">
        <v>4</v>
      </c>
      <c r="H1" s="1" t="s">
        <v>5</v>
      </c>
      <c r="I1" s="1" t="s">
        <v>6</v>
      </c>
      <c r="J1" s="1" t="s">
        <v>7</v>
      </c>
      <c r="K1" s="1" t="s">
        <v>2036</v>
      </c>
      <c r="L1" s="1" t="s">
        <v>9</v>
      </c>
      <c r="M1" s="13" t="s">
        <v>2037</v>
      </c>
      <c r="N1" s="1" t="s">
        <v>10</v>
      </c>
      <c r="O1" s="1" t="s">
        <v>11</v>
      </c>
      <c r="P1" s="1" t="s">
        <v>12</v>
      </c>
      <c r="Q1" s="1" t="s">
        <v>13</v>
      </c>
      <c r="R1" s="1" t="s">
        <v>14</v>
      </c>
      <c r="S1" s="1" t="s">
        <v>15</v>
      </c>
      <c r="T1" s="1" t="s">
        <v>16</v>
      </c>
      <c r="U1" s="22" t="s">
        <v>17</v>
      </c>
      <c r="V1" s="1" t="s">
        <v>18</v>
      </c>
      <c r="W1" s="1" t="s">
        <v>19</v>
      </c>
      <c r="X1" s="1" t="s">
        <v>20</v>
      </c>
      <c r="Y1" s="1" t="s">
        <v>21</v>
      </c>
    </row>
    <row r="2" spans="1:25" ht="47" customHeight="1" x14ac:dyDescent="0.35">
      <c r="A2" s="6">
        <f>IF(FormToExcel[[#This Row],[Action Status?]]="closed",1,0)</f>
        <v>1</v>
      </c>
      <c r="B2" s="13">
        <v>1</v>
      </c>
      <c r="C2" s="7">
        <v>45046.718761574099</v>
      </c>
      <c r="D2" s="8">
        <v>18</v>
      </c>
      <c r="E2" s="8">
        <v>4</v>
      </c>
      <c r="F2" s="8">
        <v>2023</v>
      </c>
      <c r="G2" s="9" t="s">
        <v>22</v>
      </c>
      <c r="H2" s="5" t="s">
        <v>23</v>
      </c>
      <c r="I2" s="9" t="s">
        <v>24</v>
      </c>
      <c r="J2" s="5" t="s">
        <v>25</v>
      </c>
      <c r="K2" s="5" t="s">
        <v>26</v>
      </c>
      <c r="L2" s="5" t="s">
        <v>27</v>
      </c>
      <c r="M2" s="9" t="s">
        <v>28</v>
      </c>
      <c r="N2" s="9"/>
      <c r="O2" s="9" t="s">
        <v>29</v>
      </c>
      <c r="P2" s="9"/>
      <c r="Q2" s="9"/>
      <c r="R2" s="5" t="s">
        <v>30</v>
      </c>
      <c r="S2" s="5" t="s">
        <v>31</v>
      </c>
      <c r="T2" s="5" t="s">
        <v>32</v>
      </c>
      <c r="U2" s="10"/>
      <c r="V2" s="5" t="s">
        <v>33</v>
      </c>
      <c r="W2" s="5"/>
      <c r="X2" t="s">
        <v>25</v>
      </c>
      <c r="Y2" s="5"/>
    </row>
    <row r="3" spans="1:25" ht="36" customHeight="1" x14ac:dyDescent="0.35">
      <c r="A3" s="6">
        <f>IF(FormToExcel[[#This Row],[Action Status?]]="closed",1,0)</f>
        <v>1</v>
      </c>
      <c r="B3" s="13">
        <v>2</v>
      </c>
      <c r="C3" s="7">
        <v>45047.430891203701</v>
      </c>
      <c r="D3" s="8">
        <v>18</v>
      </c>
      <c r="E3" s="8">
        <v>5</v>
      </c>
      <c r="F3" s="8">
        <v>2023</v>
      </c>
      <c r="G3" s="9" t="s">
        <v>34</v>
      </c>
      <c r="H3" s="5" t="s">
        <v>35</v>
      </c>
      <c r="I3" s="9" t="s">
        <v>36</v>
      </c>
      <c r="J3" s="5" t="s">
        <v>37</v>
      </c>
      <c r="K3" s="5" t="s">
        <v>38</v>
      </c>
      <c r="L3" s="5" t="s">
        <v>39</v>
      </c>
      <c r="M3" s="9" t="s">
        <v>40</v>
      </c>
      <c r="N3" s="9"/>
      <c r="O3" s="9" t="s">
        <v>29</v>
      </c>
      <c r="P3" s="9"/>
      <c r="Q3" s="9"/>
      <c r="R3" s="5" t="s">
        <v>41</v>
      </c>
      <c r="S3" s="5" t="s">
        <v>42</v>
      </c>
      <c r="T3" s="5" t="s">
        <v>43</v>
      </c>
      <c r="U3" s="10"/>
      <c r="V3" s="5" t="s">
        <v>33</v>
      </c>
      <c r="W3" s="5"/>
      <c r="X3" s="11" t="s">
        <v>37</v>
      </c>
      <c r="Y3" s="5"/>
    </row>
    <row r="4" spans="1:25" ht="36" customHeight="1" x14ac:dyDescent="0.35">
      <c r="A4" s="6">
        <f>IF(FormToExcel[[#This Row],[Action Status?]]="closed",1,0)</f>
        <v>1</v>
      </c>
      <c r="B4" s="13">
        <v>3</v>
      </c>
      <c r="C4" s="7">
        <v>45047.434571759302</v>
      </c>
      <c r="D4" s="8">
        <v>18</v>
      </c>
      <c r="E4" s="8">
        <v>5</v>
      </c>
      <c r="F4" s="8">
        <v>2023</v>
      </c>
      <c r="G4" s="9" t="s">
        <v>44</v>
      </c>
      <c r="H4" s="5" t="s">
        <v>45</v>
      </c>
      <c r="I4" s="9" t="s">
        <v>36</v>
      </c>
      <c r="J4" s="5" t="s">
        <v>37</v>
      </c>
      <c r="K4" s="5" t="s">
        <v>38</v>
      </c>
      <c r="L4" s="5" t="s">
        <v>46</v>
      </c>
      <c r="M4" s="9" t="s">
        <v>47</v>
      </c>
      <c r="N4" s="9"/>
      <c r="O4" s="9" t="s">
        <v>29</v>
      </c>
      <c r="P4" s="9"/>
      <c r="Q4" s="9"/>
      <c r="R4" s="5" t="s">
        <v>48</v>
      </c>
      <c r="S4" s="5" t="s">
        <v>42</v>
      </c>
      <c r="T4" s="5" t="s">
        <v>49</v>
      </c>
      <c r="U4" s="10"/>
      <c r="V4" s="5" t="s">
        <v>33</v>
      </c>
      <c r="W4" s="5"/>
      <c r="X4" s="11" t="s">
        <v>37</v>
      </c>
      <c r="Y4" s="5"/>
    </row>
    <row r="5" spans="1:25" ht="36" customHeight="1" x14ac:dyDescent="0.35">
      <c r="A5" s="6">
        <f>IF(FormToExcel[[#This Row],[Action Status?]]="closed",1,0)</f>
        <v>1</v>
      </c>
      <c r="B5" s="13">
        <v>4</v>
      </c>
      <c r="C5" s="7">
        <v>45047.436342592599</v>
      </c>
      <c r="D5" s="8">
        <v>18</v>
      </c>
      <c r="E5" s="8">
        <v>5</v>
      </c>
      <c r="F5" s="8">
        <v>2023</v>
      </c>
      <c r="G5" s="9" t="s">
        <v>50</v>
      </c>
      <c r="H5" s="5" t="s">
        <v>51</v>
      </c>
      <c r="I5" s="9" t="s">
        <v>36</v>
      </c>
      <c r="J5" s="5" t="s">
        <v>37</v>
      </c>
      <c r="K5" s="5" t="s">
        <v>38</v>
      </c>
      <c r="L5" s="5" t="s">
        <v>52</v>
      </c>
      <c r="M5" s="9" t="s">
        <v>53</v>
      </c>
      <c r="N5" s="9"/>
      <c r="O5" s="9" t="s">
        <v>29</v>
      </c>
      <c r="P5" s="9"/>
      <c r="Q5" s="9"/>
      <c r="R5" s="5" t="s">
        <v>54</v>
      </c>
      <c r="S5" s="5" t="s">
        <v>42</v>
      </c>
      <c r="T5" s="5" t="s">
        <v>55</v>
      </c>
      <c r="U5" s="10"/>
      <c r="V5" s="5" t="s">
        <v>33</v>
      </c>
      <c r="W5" s="5"/>
      <c r="X5" s="11" t="s">
        <v>37</v>
      </c>
      <c r="Y5" s="5"/>
    </row>
    <row r="6" spans="1:25" ht="36" customHeight="1" x14ac:dyDescent="0.35">
      <c r="A6" s="6">
        <f>IF(FormToExcel[[#This Row],[Action Status?]]="closed",1,0)</f>
        <v>1</v>
      </c>
      <c r="B6" s="13">
        <v>5</v>
      </c>
      <c r="C6" s="7">
        <v>45047.437719907401</v>
      </c>
      <c r="D6" s="8">
        <v>18</v>
      </c>
      <c r="E6" s="8">
        <v>5</v>
      </c>
      <c r="F6" s="8">
        <v>2023</v>
      </c>
      <c r="G6" s="9" t="s">
        <v>56</v>
      </c>
      <c r="H6" s="5" t="s">
        <v>57</v>
      </c>
      <c r="I6" s="9" t="s">
        <v>36</v>
      </c>
      <c r="J6" s="5" t="s">
        <v>37</v>
      </c>
      <c r="K6" s="5" t="s">
        <v>38</v>
      </c>
      <c r="L6" s="5" t="s">
        <v>58</v>
      </c>
      <c r="M6" s="9" t="s">
        <v>59</v>
      </c>
      <c r="N6" s="9"/>
      <c r="O6" s="9" t="s">
        <v>29</v>
      </c>
      <c r="P6" s="9"/>
      <c r="Q6" s="9"/>
      <c r="R6" s="5" t="s">
        <v>60</v>
      </c>
      <c r="S6" s="5" t="s">
        <v>42</v>
      </c>
      <c r="T6" s="5" t="s">
        <v>61</v>
      </c>
      <c r="U6" s="10"/>
      <c r="V6" s="5" t="s">
        <v>33</v>
      </c>
      <c r="W6" s="5"/>
      <c r="X6" s="11" t="s">
        <v>37</v>
      </c>
      <c r="Y6" s="5"/>
    </row>
    <row r="7" spans="1:25" ht="29.5" thickBot="1" x14ac:dyDescent="0.4">
      <c r="A7" s="6">
        <f>IF(FormToExcel[[#This Row],[Action Status?]]="closed",1,0)</f>
        <v>1</v>
      </c>
      <c r="B7" s="13">
        <v>6</v>
      </c>
      <c r="C7" s="7">
        <v>45050.497824074075</v>
      </c>
      <c r="D7" s="8">
        <v>18</v>
      </c>
      <c r="E7" s="8">
        <v>5</v>
      </c>
      <c r="F7" s="8">
        <v>2023</v>
      </c>
      <c r="G7" s="9" t="s">
        <v>62</v>
      </c>
      <c r="H7" s="5" t="s">
        <v>63</v>
      </c>
      <c r="I7" s="9">
        <v>1086</v>
      </c>
      <c r="J7" s="5" t="s">
        <v>25</v>
      </c>
      <c r="K7" s="5" t="s">
        <v>26</v>
      </c>
      <c r="L7" s="5" t="s">
        <v>64</v>
      </c>
      <c r="M7" s="9" t="s">
        <v>65</v>
      </c>
      <c r="N7" s="9"/>
      <c r="O7" s="9" t="s">
        <v>29</v>
      </c>
      <c r="P7" s="9"/>
      <c r="Q7" s="9" t="s">
        <v>66</v>
      </c>
      <c r="R7" s="5" t="s">
        <v>67</v>
      </c>
      <c r="S7" s="5" t="s">
        <v>68</v>
      </c>
      <c r="T7" s="5" t="s">
        <v>69</v>
      </c>
      <c r="U7" s="10"/>
      <c r="V7" s="5" t="s">
        <v>33</v>
      </c>
      <c r="W7" s="5"/>
      <c r="X7" s="11" t="s">
        <v>25</v>
      </c>
      <c r="Y7" s="5"/>
    </row>
    <row r="8" spans="1:25" ht="28.5" customHeight="1" thickBot="1" x14ac:dyDescent="0.4">
      <c r="A8" s="6">
        <f>IF(FormToExcel[[#This Row],[Action Status?]]="closed",1,0)</f>
        <v>0</v>
      </c>
      <c r="B8" s="13">
        <v>7</v>
      </c>
      <c r="C8" s="7">
        <v>45053.322615740741</v>
      </c>
      <c r="D8" s="8">
        <v>19</v>
      </c>
      <c r="E8" s="8">
        <v>5</v>
      </c>
      <c r="F8" s="8">
        <v>2023</v>
      </c>
      <c r="G8" s="9" t="s">
        <v>70</v>
      </c>
      <c r="H8" s="5" t="s">
        <v>71</v>
      </c>
      <c r="I8" s="9">
        <v>196</v>
      </c>
      <c r="J8" s="5" t="s">
        <v>72</v>
      </c>
      <c r="K8" s="5" t="s">
        <v>73</v>
      </c>
      <c r="L8" s="5" t="s">
        <v>74</v>
      </c>
      <c r="M8" s="9" t="s">
        <v>28</v>
      </c>
      <c r="N8" s="9"/>
      <c r="O8" s="9" t="s">
        <v>29</v>
      </c>
      <c r="P8" s="9"/>
      <c r="Q8" s="9" t="s">
        <v>66</v>
      </c>
      <c r="R8" s="5" t="s">
        <v>75</v>
      </c>
      <c r="S8" s="5" t="s">
        <v>28</v>
      </c>
      <c r="T8" s="5" t="s">
        <v>76</v>
      </c>
      <c r="U8" s="10"/>
      <c r="V8" s="5" t="s">
        <v>77</v>
      </c>
      <c r="W8" s="5"/>
      <c r="X8" s="14" t="s">
        <v>78</v>
      </c>
      <c r="Y8" s="5"/>
    </row>
    <row r="9" spans="1:25" ht="22" customHeight="1" thickBot="1" x14ac:dyDescent="0.4">
      <c r="A9" s="6">
        <f>IF(FormToExcel[[#This Row],[Action Status?]]="closed",1,0)</f>
        <v>1</v>
      </c>
      <c r="B9" s="13">
        <v>8</v>
      </c>
      <c r="C9" s="7">
        <v>45056.319050925929</v>
      </c>
      <c r="D9" s="8">
        <v>19</v>
      </c>
      <c r="E9" s="8">
        <v>5</v>
      </c>
      <c r="F9" s="8">
        <v>2023</v>
      </c>
      <c r="G9" s="9" t="s">
        <v>79</v>
      </c>
      <c r="H9" s="5" t="s">
        <v>80</v>
      </c>
      <c r="I9" s="9">
        <v>2515506638</v>
      </c>
      <c r="J9" s="5" t="s">
        <v>81</v>
      </c>
      <c r="K9" s="5" t="s">
        <v>82</v>
      </c>
      <c r="L9" s="5" t="s">
        <v>83</v>
      </c>
      <c r="M9" s="9" t="s">
        <v>84</v>
      </c>
      <c r="N9" s="9"/>
      <c r="O9" s="9" t="s">
        <v>85</v>
      </c>
      <c r="P9" s="9" t="s">
        <v>86</v>
      </c>
      <c r="Q9" s="9" t="s">
        <v>87</v>
      </c>
      <c r="R9" s="5" t="s">
        <v>88</v>
      </c>
      <c r="S9" s="5" t="s">
        <v>89</v>
      </c>
      <c r="T9" s="5" t="s">
        <v>90</v>
      </c>
      <c r="U9" s="10"/>
      <c r="V9" s="5" t="s">
        <v>33</v>
      </c>
      <c r="W9" s="5"/>
      <c r="X9" s="5" t="s">
        <v>91</v>
      </c>
      <c r="Y9" s="5"/>
    </row>
    <row r="10" spans="1:25" ht="22.5" customHeight="1" thickBot="1" x14ac:dyDescent="0.4">
      <c r="A10" s="6">
        <f>IF(FormToExcel[[#This Row],[Action Status?]]="closed",1,0)</f>
        <v>0</v>
      </c>
      <c r="B10" s="13">
        <v>9</v>
      </c>
      <c r="C10" s="7">
        <v>45056.483668981484</v>
      </c>
      <c r="D10" s="8">
        <v>19</v>
      </c>
      <c r="E10" s="8">
        <v>5</v>
      </c>
      <c r="F10" s="8">
        <v>2023</v>
      </c>
      <c r="G10" s="9" t="s">
        <v>92</v>
      </c>
      <c r="H10" s="5" t="s">
        <v>93</v>
      </c>
      <c r="I10" s="9">
        <v>21</v>
      </c>
      <c r="J10" s="5" t="s">
        <v>94</v>
      </c>
      <c r="K10" s="5" t="s">
        <v>73</v>
      </c>
      <c r="L10" s="5" t="s">
        <v>95</v>
      </c>
      <c r="M10" s="9" t="s">
        <v>28</v>
      </c>
      <c r="N10" s="9"/>
      <c r="O10" s="9" t="s">
        <v>96</v>
      </c>
      <c r="P10" s="9"/>
      <c r="Q10" s="9" t="s">
        <v>66</v>
      </c>
      <c r="R10" s="5" t="s">
        <v>97</v>
      </c>
      <c r="S10" s="5" t="s">
        <v>28</v>
      </c>
      <c r="T10" s="5" t="s">
        <v>98</v>
      </c>
      <c r="U10" s="10"/>
      <c r="V10" s="5" t="s">
        <v>77</v>
      </c>
      <c r="W10" s="5"/>
      <c r="X10" s="14" t="s">
        <v>78</v>
      </c>
      <c r="Y10" s="5"/>
    </row>
    <row r="11" spans="1:25" ht="20.149999999999999" customHeight="1" x14ac:dyDescent="0.35">
      <c r="A11" s="6">
        <f>IF(FormToExcel[[#This Row],[Action Status?]]="closed",1,0)</f>
        <v>1</v>
      </c>
      <c r="B11" s="13">
        <v>10</v>
      </c>
      <c r="C11" s="7">
        <v>45060.30369212963</v>
      </c>
      <c r="D11" s="8">
        <v>20</v>
      </c>
      <c r="E11" s="8">
        <v>5</v>
      </c>
      <c r="F11" s="8">
        <v>2023</v>
      </c>
      <c r="G11" s="9" t="s">
        <v>99</v>
      </c>
      <c r="H11" s="5" t="s">
        <v>100</v>
      </c>
      <c r="I11" s="9">
        <v>965</v>
      </c>
      <c r="J11" s="5" t="s">
        <v>101</v>
      </c>
      <c r="K11" s="5" t="s">
        <v>38</v>
      </c>
      <c r="L11" s="5" t="s">
        <v>27</v>
      </c>
      <c r="M11" s="9" t="s">
        <v>40</v>
      </c>
      <c r="N11" s="9"/>
      <c r="O11" s="9" t="s">
        <v>29</v>
      </c>
      <c r="P11" s="9"/>
      <c r="Q11" s="9" t="s">
        <v>87</v>
      </c>
      <c r="R11" s="5" t="s">
        <v>102</v>
      </c>
      <c r="S11" s="5" t="s">
        <v>40</v>
      </c>
      <c r="T11" s="5" t="s">
        <v>103</v>
      </c>
      <c r="U11" s="10"/>
      <c r="V11" s="5" t="s">
        <v>33</v>
      </c>
      <c r="W11" s="5"/>
      <c r="X11" s="11" t="s">
        <v>37</v>
      </c>
      <c r="Y11" s="5"/>
    </row>
    <row r="12" spans="1:25" ht="19" customHeight="1" x14ac:dyDescent="0.35">
      <c r="A12" s="6">
        <f>IF(FormToExcel[[#This Row],[Action Status?]]="closed",1,0)</f>
        <v>1</v>
      </c>
      <c r="B12" s="13">
        <v>11</v>
      </c>
      <c r="C12" s="7">
        <v>45060.305115740739</v>
      </c>
      <c r="D12" s="8">
        <v>20</v>
      </c>
      <c r="E12" s="8">
        <v>5</v>
      </c>
      <c r="F12" s="8">
        <v>2023</v>
      </c>
      <c r="G12" s="9" t="s">
        <v>104</v>
      </c>
      <c r="H12" s="5" t="s">
        <v>105</v>
      </c>
      <c r="I12" s="9">
        <v>965</v>
      </c>
      <c r="J12" s="5" t="s">
        <v>37</v>
      </c>
      <c r="K12" s="5" t="s">
        <v>38</v>
      </c>
      <c r="L12" s="5" t="s">
        <v>27</v>
      </c>
      <c r="M12" s="9" t="s">
        <v>40</v>
      </c>
      <c r="N12" s="9"/>
      <c r="O12" s="9" t="s">
        <v>29</v>
      </c>
      <c r="P12" s="9"/>
      <c r="Q12" s="9" t="s">
        <v>87</v>
      </c>
      <c r="R12" s="5" t="s">
        <v>106</v>
      </c>
      <c r="S12" s="5" t="s">
        <v>40</v>
      </c>
      <c r="T12" s="5" t="s">
        <v>107</v>
      </c>
      <c r="U12" s="10"/>
      <c r="V12" s="5" t="s">
        <v>33</v>
      </c>
      <c r="W12" s="5"/>
      <c r="X12" s="11" t="s">
        <v>37</v>
      </c>
      <c r="Y12" s="5"/>
    </row>
    <row r="13" spans="1:25" ht="17.149999999999999" customHeight="1" x14ac:dyDescent="0.35">
      <c r="A13" s="6">
        <f>IF(FormToExcel[[#This Row],[Action Status?]]="closed",1,0)</f>
        <v>1</v>
      </c>
      <c r="B13" s="13">
        <v>12</v>
      </c>
      <c r="C13" s="7">
        <v>45060.306354166663</v>
      </c>
      <c r="D13" s="8">
        <v>20</v>
      </c>
      <c r="E13" s="8">
        <v>5</v>
      </c>
      <c r="F13" s="8">
        <v>2023</v>
      </c>
      <c r="G13" s="9" t="s">
        <v>108</v>
      </c>
      <c r="H13" s="5" t="s">
        <v>109</v>
      </c>
      <c r="I13" s="9">
        <v>965</v>
      </c>
      <c r="J13" s="5" t="s">
        <v>37</v>
      </c>
      <c r="K13" s="5" t="s">
        <v>38</v>
      </c>
      <c r="L13" s="5" t="s">
        <v>110</v>
      </c>
      <c r="M13" s="9" t="s">
        <v>47</v>
      </c>
      <c r="N13" s="9"/>
      <c r="O13" s="9" t="s">
        <v>29</v>
      </c>
      <c r="P13" s="9"/>
      <c r="Q13" s="9" t="s">
        <v>87</v>
      </c>
      <c r="R13" s="5" t="s">
        <v>111</v>
      </c>
      <c r="S13" s="5" t="s">
        <v>47</v>
      </c>
      <c r="T13" s="5" t="s">
        <v>112</v>
      </c>
      <c r="U13" s="10"/>
      <c r="V13" s="5" t="s">
        <v>33</v>
      </c>
      <c r="W13" s="5"/>
      <c r="X13" s="11" t="s">
        <v>37</v>
      </c>
      <c r="Y13" s="5"/>
    </row>
    <row r="14" spans="1:25" ht="17.149999999999999" customHeight="1" x14ac:dyDescent="0.35">
      <c r="A14" s="6">
        <f>IF(FormToExcel[[#This Row],[Action Status?]]="closed",1,0)</f>
        <v>1</v>
      </c>
      <c r="B14" s="13">
        <v>13</v>
      </c>
      <c r="C14" s="7">
        <v>45060.307280092595</v>
      </c>
      <c r="D14" s="8">
        <v>20</v>
      </c>
      <c r="E14" s="8">
        <v>5</v>
      </c>
      <c r="F14" s="8">
        <v>2023</v>
      </c>
      <c r="G14" s="9" t="s">
        <v>113</v>
      </c>
      <c r="H14" s="5" t="s">
        <v>114</v>
      </c>
      <c r="I14" s="9">
        <v>965</v>
      </c>
      <c r="J14" s="5" t="s">
        <v>37</v>
      </c>
      <c r="K14" s="5" t="s">
        <v>38</v>
      </c>
      <c r="L14" s="5" t="s">
        <v>110</v>
      </c>
      <c r="M14" s="9" t="s">
        <v>40</v>
      </c>
      <c r="N14" s="9"/>
      <c r="O14" s="9" t="s">
        <v>29</v>
      </c>
      <c r="P14" s="9"/>
      <c r="Q14" s="9" t="s">
        <v>87</v>
      </c>
      <c r="R14" s="5" t="s">
        <v>115</v>
      </c>
      <c r="S14" s="5" t="s">
        <v>40</v>
      </c>
      <c r="T14" s="5" t="s">
        <v>116</v>
      </c>
      <c r="U14" s="10"/>
      <c r="V14" s="5" t="s">
        <v>33</v>
      </c>
      <c r="W14" s="5"/>
      <c r="X14" s="11" t="s">
        <v>37</v>
      </c>
      <c r="Y14" s="5"/>
    </row>
    <row r="15" spans="1:25" ht="18" customHeight="1" x14ac:dyDescent="0.35">
      <c r="A15" s="6">
        <f>IF(FormToExcel[[#This Row],[Action Status?]]="closed",1,0)</f>
        <v>1</v>
      </c>
      <c r="B15" s="13">
        <v>14</v>
      </c>
      <c r="C15" s="7">
        <v>45062.306956018518</v>
      </c>
      <c r="D15" s="8">
        <v>20</v>
      </c>
      <c r="E15" s="8">
        <v>5</v>
      </c>
      <c r="F15" s="8">
        <v>2023</v>
      </c>
      <c r="G15" s="9" t="s">
        <v>117</v>
      </c>
      <c r="H15" s="5" t="s">
        <v>118</v>
      </c>
      <c r="I15" s="9">
        <v>942</v>
      </c>
      <c r="J15" s="5" t="s">
        <v>91</v>
      </c>
      <c r="K15" s="5" t="s">
        <v>82</v>
      </c>
      <c r="L15" s="5" t="s">
        <v>119</v>
      </c>
      <c r="M15" s="9" t="s">
        <v>84</v>
      </c>
      <c r="N15" s="9"/>
      <c r="O15" s="9" t="s">
        <v>85</v>
      </c>
      <c r="P15" s="9" t="s">
        <v>120</v>
      </c>
      <c r="Q15" s="9" t="s">
        <v>87</v>
      </c>
      <c r="R15" s="5" t="s">
        <v>121</v>
      </c>
      <c r="S15" s="5" t="s">
        <v>122</v>
      </c>
      <c r="T15" s="5" t="s">
        <v>123</v>
      </c>
      <c r="U15" s="10"/>
      <c r="V15" s="5" t="s">
        <v>33</v>
      </c>
      <c r="W15" s="5"/>
      <c r="X15" s="5" t="s">
        <v>91</v>
      </c>
      <c r="Y15" s="5"/>
    </row>
    <row r="16" spans="1:25" ht="18" customHeight="1" x14ac:dyDescent="0.35">
      <c r="A16" s="6">
        <f>IF(FormToExcel[[#This Row],[Action Status?]]="closed",1,0)</f>
        <v>1</v>
      </c>
      <c r="B16" s="13">
        <v>15</v>
      </c>
      <c r="C16" s="7">
        <v>45067.33084490741</v>
      </c>
      <c r="D16" s="8">
        <v>21</v>
      </c>
      <c r="E16" s="8">
        <v>5</v>
      </c>
      <c r="F16" s="8">
        <v>2023</v>
      </c>
      <c r="G16" s="9" t="s">
        <v>124</v>
      </c>
      <c r="H16" s="5" t="s">
        <v>125</v>
      </c>
      <c r="I16" s="9">
        <v>965</v>
      </c>
      <c r="J16" s="5" t="s">
        <v>37</v>
      </c>
      <c r="K16" s="5" t="s">
        <v>38</v>
      </c>
      <c r="L16" s="5" t="s">
        <v>126</v>
      </c>
      <c r="M16" s="9" t="s">
        <v>84</v>
      </c>
      <c r="N16" s="9"/>
      <c r="O16" s="9" t="s">
        <v>29</v>
      </c>
      <c r="P16" s="9"/>
      <c r="Q16" s="9" t="s">
        <v>87</v>
      </c>
      <c r="R16" s="5" t="s">
        <v>127</v>
      </c>
      <c r="S16" s="5" t="s">
        <v>128</v>
      </c>
      <c r="T16" s="5" t="s">
        <v>129</v>
      </c>
      <c r="U16" s="10"/>
      <c r="V16" s="5" t="s">
        <v>33</v>
      </c>
      <c r="W16" s="5"/>
      <c r="X16" s="11" t="s">
        <v>37</v>
      </c>
      <c r="Y16" s="5"/>
    </row>
    <row r="17" spans="1:25" x14ac:dyDescent="0.35">
      <c r="A17" s="6">
        <f>IF(FormToExcel[[#This Row],[Action Status?]]="closed",1,0)</f>
        <v>1</v>
      </c>
      <c r="B17" s="13">
        <v>16</v>
      </c>
      <c r="C17" s="7">
        <v>45067.33221064815</v>
      </c>
      <c r="D17" s="8">
        <v>21</v>
      </c>
      <c r="E17" s="8">
        <v>5</v>
      </c>
      <c r="F17" s="8">
        <v>2023</v>
      </c>
      <c r="G17" s="9" t="s">
        <v>130</v>
      </c>
      <c r="H17" s="5" t="s">
        <v>131</v>
      </c>
      <c r="I17" s="9">
        <v>965</v>
      </c>
      <c r="J17" s="5" t="s">
        <v>37</v>
      </c>
      <c r="K17" s="5" t="s">
        <v>38</v>
      </c>
      <c r="L17" s="5" t="s">
        <v>132</v>
      </c>
      <c r="M17" s="9" t="s">
        <v>53</v>
      </c>
      <c r="N17" s="9"/>
      <c r="O17" s="9" t="s">
        <v>29</v>
      </c>
      <c r="P17" s="9"/>
      <c r="Q17" s="9" t="s">
        <v>87</v>
      </c>
      <c r="R17" s="5" t="s">
        <v>133</v>
      </c>
      <c r="S17" s="5" t="s">
        <v>134</v>
      </c>
      <c r="T17" s="5" t="s">
        <v>135</v>
      </c>
      <c r="U17" s="10"/>
      <c r="V17" s="5" t="s">
        <v>33</v>
      </c>
      <c r="W17" s="5"/>
      <c r="X17" s="11" t="s">
        <v>37</v>
      </c>
      <c r="Y17" s="5"/>
    </row>
    <row r="18" spans="1:25" x14ac:dyDescent="0.35">
      <c r="A18" s="6">
        <f>IF(FormToExcel[[#This Row],[Action Status?]]="closed",1,0)</f>
        <v>1</v>
      </c>
      <c r="B18" s="13">
        <v>17</v>
      </c>
      <c r="C18" s="7">
        <v>45067.33320601852</v>
      </c>
      <c r="D18" s="8">
        <v>21</v>
      </c>
      <c r="E18" s="8">
        <v>5</v>
      </c>
      <c r="F18" s="8">
        <v>2023</v>
      </c>
      <c r="G18" s="9" t="s">
        <v>136</v>
      </c>
      <c r="H18" s="5" t="s">
        <v>137</v>
      </c>
      <c r="I18" s="9">
        <v>965</v>
      </c>
      <c r="J18" s="5" t="s">
        <v>37</v>
      </c>
      <c r="K18" s="5" t="s">
        <v>38</v>
      </c>
      <c r="L18" s="5" t="s">
        <v>138</v>
      </c>
      <c r="M18" s="9" t="s">
        <v>40</v>
      </c>
      <c r="N18" s="9"/>
      <c r="O18" s="9" t="s">
        <v>29</v>
      </c>
      <c r="P18" s="9"/>
      <c r="Q18" s="9" t="s">
        <v>87</v>
      </c>
      <c r="R18" s="5" t="s">
        <v>139</v>
      </c>
      <c r="S18" s="5" t="s">
        <v>40</v>
      </c>
      <c r="T18" s="5" t="s">
        <v>140</v>
      </c>
      <c r="U18" s="10"/>
      <c r="V18" s="5" t="s">
        <v>33</v>
      </c>
      <c r="W18" s="5"/>
      <c r="X18" s="11" t="s">
        <v>37</v>
      </c>
      <c r="Y18" s="5"/>
    </row>
    <row r="19" spans="1:25" ht="15" customHeight="1" x14ac:dyDescent="0.35">
      <c r="A19" s="6">
        <f>IF(FormToExcel[[#This Row],[Action Status?]]="closed",1,0)</f>
        <v>1</v>
      </c>
      <c r="B19" s="13">
        <v>18</v>
      </c>
      <c r="C19" s="7">
        <v>45068.395057870373</v>
      </c>
      <c r="D19" s="8">
        <v>21</v>
      </c>
      <c r="E19" s="8">
        <v>5</v>
      </c>
      <c r="F19" s="8">
        <v>2023</v>
      </c>
      <c r="G19" s="9" t="s">
        <v>141</v>
      </c>
      <c r="H19" s="5" t="s">
        <v>142</v>
      </c>
      <c r="I19" s="9">
        <v>1074</v>
      </c>
      <c r="J19" s="5" t="s">
        <v>143</v>
      </c>
      <c r="K19" s="5" t="s">
        <v>144</v>
      </c>
      <c r="L19" s="5" t="s">
        <v>145</v>
      </c>
      <c r="M19" s="9" t="s">
        <v>47</v>
      </c>
      <c r="N19" s="9"/>
      <c r="O19" s="9" t="s">
        <v>85</v>
      </c>
      <c r="P19" s="9" t="s">
        <v>120</v>
      </c>
      <c r="Q19" s="9" t="s">
        <v>87</v>
      </c>
      <c r="R19" s="5" t="s">
        <v>146</v>
      </c>
      <c r="S19" s="5" t="s">
        <v>147</v>
      </c>
      <c r="T19" s="5" t="s">
        <v>148</v>
      </c>
      <c r="U19" s="10"/>
      <c r="V19" s="5" t="s">
        <v>33</v>
      </c>
      <c r="W19" s="5"/>
      <c r="X19" s="5" t="s">
        <v>143</v>
      </c>
      <c r="Y19" s="5"/>
    </row>
    <row r="20" spans="1:25" ht="29" x14ac:dyDescent="0.35">
      <c r="A20" s="6">
        <f>IF(FormToExcel[[#This Row],[Action Status?]]="closed",1,0)</f>
        <v>1</v>
      </c>
      <c r="B20" s="13">
        <v>19</v>
      </c>
      <c r="C20" s="7">
        <v>45068.398414351854</v>
      </c>
      <c r="D20" s="8">
        <v>21</v>
      </c>
      <c r="E20" s="8">
        <v>5</v>
      </c>
      <c r="F20" s="8">
        <v>2023</v>
      </c>
      <c r="G20" s="9" t="s">
        <v>149</v>
      </c>
      <c r="H20" s="5" t="s">
        <v>150</v>
      </c>
      <c r="I20" s="9">
        <v>1074</v>
      </c>
      <c r="J20" s="5" t="s">
        <v>143</v>
      </c>
      <c r="K20" s="5" t="s">
        <v>144</v>
      </c>
      <c r="L20" s="5" t="s">
        <v>151</v>
      </c>
      <c r="M20" s="9" t="s">
        <v>53</v>
      </c>
      <c r="N20" s="9"/>
      <c r="O20" s="9" t="s">
        <v>29</v>
      </c>
      <c r="P20" s="9"/>
      <c r="Q20" s="9"/>
      <c r="R20" s="5" t="s">
        <v>152</v>
      </c>
      <c r="S20" s="5" t="s">
        <v>153</v>
      </c>
      <c r="T20" s="5" t="s">
        <v>154</v>
      </c>
      <c r="U20" s="10"/>
      <c r="V20" s="5" t="s">
        <v>33</v>
      </c>
      <c r="W20" s="5"/>
      <c r="X20" s="5" t="s">
        <v>143</v>
      </c>
      <c r="Y20" s="5"/>
    </row>
    <row r="21" spans="1:25" x14ac:dyDescent="0.35">
      <c r="A21" s="6">
        <f>IF(FormToExcel[[#This Row],[Action Status?]]="closed",1,0)</f>
        <v>1</v>
      </c>
      <c r="B21" s="13">
        <v>20</v>
      </c>
      <c r="C21" s="7">
        <v>45074.449837962966</v>
      </c>
      <c r="D21" s="8">
        <v>22</v>
      </c>
      <c r="E21" s="8">
        <v>5</v>
      </c>
      <c r="F21" s="8">
        <v>2023</v>
      </c>
      <c r="G21" s="9" t="s">
        <v>155</v>
      </c>
      <c r="H21" s="5" t="s">
        <v>156</v>
      </c>
      <c r="I21" s="9">
        <v>965</v>
      </c>
      <c r="J21" s="5" t="s">
        <v>101</v>
      </c>
      <c r="K21" s="5" t="s">
        <v>38</v>
      </c>
      <c r="L21" s="5" t="s">
        <v>157</v>
      </c>
      <c r="M21" s="9" t="s">
        <v>47</v>
      </c>
      <c r="N21" s="9"/>
      <c r="O21" s="9" t="s">
        <v>29</v>
      </c>
      <c r="P21" s="9"/>
      <c r="Q21" s="9" t="s">
        <v>87</v>
      </c>
      <c r="R21" s="5" t="s">
        <v>158</v>
      </c>
      <c r="S21" s="5" t="s">
        <v>159</v>
      </c>
      <c r="T21" s="5" t="s">
        <v>160</v>
      </c>
      <c r="U21" s="10"/>
      <c r="V21" s="5" t="s">
        <v>33</v>
      </c>
      <c r="W21" s="5"/>
      <c r="X21" s="11" t="s">
        <v>37</v>
      </c>
      <c r="Y21" s="5"/>
    </row>
    <row r="22" spans="1:25" x14ac:dyDescent="0.35">
      <c r="A22" s="6">
        <f>IF(FormToExcel[[#This Row],[Action Status?]]="closed",1,0)</f>
        <v>1</v>
      </c>
      <c r="B22" s="13">
        <v>21</v>
      </c>
      <c r="C22" s="7">
        <v>45074.451041666667</v>
      </c>
      <c r="D22" s="8">
        <v>22</v>
      </c>
      <c r="E22" s="8">
        <v>5</v>
      </c>
      <c r="F22" s="8">
        <v>2023</v>
      </c>
      <c r="G22" s="9" t="s">
        <v>161</v>
      </c>
      <c r="H22" s="5" t="s">
        <v>162</v>
      </c>
      <c r="I22" s="9">
        <v>965</v>
      </c>
      <c r="J22" s="5" t="s">
        <v>101</v>
      </c>
      <c r="K22" s="5" t="s">
        <v>38</v>
      </c>
      <c r="L22" s="5" t="s">
        <v>163</v>
      </c>
      <c r="M22" s="9" t="s">
        <v>53</v>
      </c>
      <c r="N22" s="9"/>
      <c r="O22" s="9" t="s">
        <v>29</v>
      </c>
      <c r="P22" s="9"/>
      <c r="Q22" s="9" t="s">
        <v>87</v>
      </c>
      <c r="R22" s="5" t="s">
        <v>164</v>
      </c>
      <c r="S22" s="5" t="s">
        <v>165</v>
      </c>
      <c r="T22" s="5" t="s">
        <v>166</v>
      </c>
      <c r="U22" s="10"/>
      <c r="V22" s="5" t="s">
        <v>33</v>
      </c>
      <c r="W22" s="5"/>
      <c r="X22" s="11" t="s">
        <v>37</v>
      </c>
      <c r="Y22" s="5"/>
    </row>
    <row r="23" spans="1:25" ht="25" customHeight="1" x14ac:dyDescent="0.35">
      <c r="A23" s="6">
        <f>IF(FormToExcel[[#This Row],[Action Status?]]="closed",1,0)</f>
        <v>1</v>
      </c>
      <c r="B23" s="13">
        <v>22</v>
      </c>
      <c r="C23" s="7">
        <v>45081.252986111111</v>
      </c>
      <c r="D23" s="8">
        <v>23</v>
      </c>
      <c r="E23" s="8">
        <v>6</v>
      </c>
      <c r="F23" s="8">
        <v>2023</v>
      </c>
      <c r="G23" s="9" t="s">
        <v>167</v>
      </c>
      <c r="H23" s="5" t="s">
        <v>168</v>
      </c>
      <c r="I23" s="9">
        <v>965</v>
      </c>
      <c r="J23" s="5" t="s">
        <v>37</v>
      </c>
      <c r="K23" s="5" t="s">
        <v>38</v>
      </c>
      <c r="L23" s="5" t="s">
        <v>169</v>
      </c>
      <c r="M23" s="9" t="s">
        <v>170</v>
      </c>
      <c r="N23" s="9"/>
      <c r="O23" s="9" t="s">
        <v>29</v>
      </c>
      <c r="P23" s="9"/>
      <c r="Q23" s="9" t="s">
        <v>87</v>
      </c>
      <c r="R23" s="5" t="s">
        <v>171</v>
      </c>
      <c r="S23" s="5" t="s">
        <v>170</v>
      </c>
      <c r="T23" s="5" t="s">
        <v>172</v>
      </c>
      <c r="U23" s="10"/>
      <c r="V23" s="5" t="s">
        <v>33</v>
      </c>
      <c r="W23" s="5"/>
      <c r="X23" s="11" t="s">
        <v>37</v>
      </c>
      <c r="Y23" s="5"/>
    </row>
    <row r="24" spans="1:25" ht="19" customHeight="1" x14ac:dyDescent="0.35">
      <c r="A24" s="6">
        <f>IF(FormToExcel[[#This Row],[Action Status?]]="closed",1,0)</f>
        <v>1</v>
      </c>
      <c r="B24" s="13">
        <v>23</v>
      </c>
      <c r="C24" s="7">
        <v>45081.253842592596</v>
      </c>
      <c r="D24" s="8">
        <v>23</v>
      </c>
      <c r="E24" s="8">
        <v>6</v>
      </c>
      <c r="F24" s="8">
        <v>2023</v>
      </c>
      <c r="G24" s="9" t="s">
        <v>173</v>
      </c>
      <c r="H24" s="5" t="s">
        <v>174</v>
      </c>
      <c r="I24" s="9">
        <v>965</v>
      </c>
      <c r="J24" s="5" t="s">
        <v>37</v>
      </c>
      <c r="K24" s="5" t="s">
        <v>38</v>
      </c>
      <c r="L24" s="5" t="s">
        <v>175</v>
      </c>
      <c r="M24" s="9" t="s">
        <v>40</v>
      </c>
      <c r="N24" s="9"/>
      <c r="O24" s="9" t="s">
        <v>29</v>
      </c>
      <c r="P24" s="9"/>
      <c r="Q24" s="9" t="s">
        <v>87</v>
      </c>
      <c r="R24" s="5" t="s">
        <v>176</v>
      </c>
      <c r="S24" s="5" t="s">
        <v>40</v>
      </c>
      <c r="T24" s="5" t="s">
        <v>177</v>
      </c>
      <c r="U24" s="10"/>
      <c r="V24" s="5" t="s">
        <v>33</v>
      </c>
      <c r="W24" s="5"/>
      <c r="X24" s="11" t="s">
        <v>37</v>
      </c>
      <c r="Y24" s="5"/>
    </row>
    <row r="25" spans="1:25" ht="29" x14ac:dyDescent="0.35">
      <c r="A25" s="6">
        <f>IF(FormToExcel[[#This Row],[Action Status?]]="closed",1,0)</f>
        <v>1</v>
      </c>
      <c r="B25" s="13">
        <v>24</v>
      </c>
      <c r="C25" s="7">
        <v>45081.254513888889</v>
      </c>
      <c r="D25" s="8">
        <v>23</v>
      </c>
      <c r="E25" s="8">
        <v>6</v>
      </c>
      <c r="F25" s="8">
        <v>2023</v>
      </c>
      <c r="G25" s="9" t="s">
        <v>178</v>
      </c>
      <c r="H25" s="5" t="s">
        <v>179</v>
      </c>
      <c r="I25" s="9">
        <v>965</v>
      </c>
      <c r="J25" s="5" t="s">
        <v>37</v>
      </c>
      <c r="K25" s="5" t="s">
        <v>38</v>
      </c>
      <c r="L25" s="5" t="s">
        <v>180</v>
      </c>
      <c r="M25" s="9" t="s">
        <v>40</v>
      </c>
      <c r="N25" s="9"/>
      <c r="O25" s="9" t="s">
        <v>29</v>
      </c>
      <c r="P25" s="9"/>
      <c r="Q25" s="9" t="s">
        <v>87</v>
      </c>
      <c r="R25" s="5" t="s">
        <v>181</v>
      </c>
      <c r="S25" s="5" t="s">
        <v>40</v>
      </c>
      <c r="T25" s="5" t="s">
        <v>182</v>
      </c>
      <c r="U25" s="10"/>
      <c r="V25" s="5" t="s">
        <v>33</v>
      </c>
      <c r="W25" s="5"/>
      <c r="X25" s="11" t="s">
        <v>37</v>
      </c>
      <c r="Y25" s="5"/>
    </row>
    <row r="26" spans="1:25" ht="34" customHeight="1" x14ac:dyDescent="0.35">
      <c r="A26" s="6">
        <f>IF(FormToExcel[[#This Row],[Action Status?]]="closed",1,0)</f>
        <v>1</v>
      </c>
      <c r="B26" s="13">
        <v>25</v>
      </c>
      <c r="C26" s="7">
        <v>45085.527581018498</v>
      </c>
      <c r="D26" s="8">
        <v>23</v>
      </c>
      <c r="E26" s="8">
        <v>6</v>
      </c>
      <c r="F26" s="8">
        <v>2023</v>
      </c>
      <c r="G26" s="9" t="s">
        <v>183</v>
      </c>
      <c r="H26" s="5" t="s">
        <v>184</v>
      </c>
      <c r="I26" s="9" t="s">
        <v>185</v>
      </c>
      <c r="J26" s="5" t="s">
        <v>186</v>
      </c>
      <c r="K26" s="5" t="s">
        <v>187</v>
      </c>
      <c r="L26" s="5" t="s">
        <v>188</v>
      </c>
      <c r="M26" s="9" t="s">
        <v>47</v>
      </c>
      <c r="N26" s="9"/>
      <c r="O26" s="9" t="s">
        <v>29</v>
      </c>
      <c r="P26" s="9"/>
      <c r="Q26" s="9"/>
      <c r="R26" s="5" t="s">
        <v>189</v>
      </c>
      <c r="S26" s="5" t="s">
        <v>31</v>
      </c>
      <c r="T26" s="5" t="s">
        <v>190</v>
      </c>
      <c r="U26" s="10"/>
      <c r="V26" s="5" t="s">
        <v>33</v>
      </c>
      <c r="W26" s="5"/>
      <c r="X26" s="11" t="s">
        <v>186</v>
      </c>
      <c r="Y26" s="5"/>
    </row>
    <row r="27" spans="1:25" ht="29" x14ac:dyDescent="0.35">
      <c r="A27" s="6">
        <f>IF(FormToExcel[[#This Row],[Action Status?]]="closed",1,0)</f>
        <v>1</v>
      </c>
      <c r="B27" s="13">
        <v>26</v>
      </c>
      <c r="C27" s="7">
        <v>45085.535868055602</v>
      </c>
      <c r="D27" s="8">
        <v>23</v>
      </c>
      <c r="E27" s="8">
        <v>6</v>
      </c>
      <c r="F27" s="8">
        <v>2023</v>
      </c>
      <c r="G27" s="9" t="s">
        <v>191</v>
      </c>
      <c r="H27" s="5" t="s">
        <v>192</v>
      </c>
      <c r="I27" s="9" t="s">
        <v>185</v>
      </c>
      <c r="J27" s="5" t="s">
        <v>186</v>
      </c>
      <c r="K27" s="5" t="s">
        <v>187</v>
      </c>
      <c r="L27" s="5" t="s">
        <v>193</v>
      </c>
      <c r="M27" s="9" t="s">
        <v>53</v>
      </c>
      <c r="N27" s="9"/>
      <c r="O27" s="9" t="s">
        <v>85</v>
      </c>
      <c r="P27" s="9"/>
      <c r="Q27" s="9"/>
      <c r="R27" s="5" t="s">
        <v>194</v>
      </c>
      <c r="S27" s="5" t="s">
        <v>42</v>
      </c>
      <c r="T27" s="5" t="s">
        <v>195</v>
      </c>
      <c r="U27" s="10"/>
      <c r="V27" s="5" t="s">
        <v>33</v>
      </c>
      <c r="W27" s="5"/>
      <c r="X27" t="s">
        <v>186</v>
      </c>
      <c r="Y27" s="5"/>
    </row>
    <row r="28" spans="1:25" ht="43.5" x14ac:dyDescent="0.35">
      <c r="A28" s="6">
        <f>IF(FormToExcel[[#This Row],[Action Status?]]="closed",1,0)</f>
        <v>1</v>
      </c>
      <c r="B28" s="13">
        <v>27</v>
      </c>
      <c r="C28" s="7">
        <v>45087.508472222202</v>
      </c>
      <c r="D28" s="8">
        <v>23</v>
      </c>
      <c r="E28" s="8">
        <v>6</v>
      </c>
      <c r="F28" s="8">
        <v>2023</v>
      </c>
      <c r="G28" s="9" t="s">
        <v>196</v>
      </c>
      <c r="H28" s="5" t="s">
        <v>197</v>
      </c>
      <c r="I28" s="9" t="s">
        <v>198</v>
      </c>
      <c r="J28" s="5" t="s">
        <v>199</v>
      </c>
      <c r="K28" s="5" t="s">
        <v>187</v>
      </c>
      <c r="L28" s="5" t="s">
        <v>200</v>
      </c>
      <c r="M28" s="9" t="s">
        <v>53</v>
      </c>
      <c r="N28" s="9"/>
      <c r="O28" s="9" t="s">
        <v>85</v>
      </c>
      <c r="P28" s="9"/>
      <c r="Q28" s="9"/>
      <c r="R28" s="5" t="s">
        <v>201</v>
      </c>
      <c r="S28" s="5" t="s">
        <v>42</v>
      </c>
      <c r="T28" s="5" t="s">
        <v>202</v>
      </c>
      <c r="U28" s="10"/>
      <c r="V28" s="5" t="s">
        <v>33</v>
      </c>
      <c r="W28" s="5"/>
      <c r="X28" t="s">
        <v>186</v>
      </c>
      <c r="Y28" s="5"/>
    </row>
    <row r="29" spans="1:25" x14ac:dyDescent="0.35">
      <c r="A29" s="6">
        <f>IF(FormToExcel[[#This Row],[Action Status?]]="closed",1,0)</f>
        <v>1</v>
      </c>
      <c r="B29" s="13">
        <v>28</v>
      </c>
      <c r="C29" s="7">
        <v>45087.608495370398</v>
      </c>
      <c r="D29" s="8">
        <v>23</v>
      </c>
      <c r="E29" s="8">
        <v>6</v>
      </c>
      <c r="F29" s="8">
        <v>2023</v>
      </c>
      <c r="G29" s="9" t="s">
        <v>203</v>
      </c>
      <c r="H29" s="5" t="s">
        <v>204</v>
      </c>
      <c r="I29" s="9" t="s">
        <v>205</v>
      </c>
      <c r="J29" s="5" t="s">
        <v>91</v>
      </c>
      <c r="K29" s="5" t="s">
        <v>82</v>
      </c>
      <c r="L29" s="5" t="s">
        <v>206</v>
      </c>
      <c r="M29" s="9" t="s">
        <v>47</v>
      </c>
      <c r="N29" s="9"/>
      <c r="O29" s="9" t="s">
        <v>85</v>
      </c>
      <c r="P29" s="9"/>
      <c r="Q29" s="9"/>
      <c r="R29" s="5" t="s">
        <v>207</v>
      </c>
      <c r="S29" s="5" t="s">
        <v>31</v>
      </c>
      <c r="T29" s="5" t="s">
        <v>208</v>
      </c>
      <c r="U29" s="10"/>
      <c r="V29" s="5" t="s">
        <v>33</v>
      </c>
      <c r="W29" s="5"/>
      <c r="X29" s="5" t="s">
        <v>91</v>
      </c>
      <c r="Y29" s="5"/>
    </row>
    <row r="30" spans="1:25" ht="29" x14ac:dyDescent="0.35">
      <c r="A30" s="6">
        <f>IF(FormToExcel[[#This Row],[Action Status?]]="closed",1,0)</f>
        <v>0</v>
      </c>
      <c r="B30" s="13">
        <v>29</v>
      </c>
      <c r="C30" s="7">
        <v>45087.568240740744</v>
      </c>
      <c r="D30" s="8">
        <v>23</v>
      </c>
      <c r="E30" s="8">
        <v>6</v>
      </c>
      <c r="F30" s="8">
        <v>2023</v>
      </c>
      <c r="G30" s="9" t="s">
        <v>209</v>
      </c>
      <c r="H30" s="5" t="s">
        <v>210</v>
      </c>
      <c r="I30" s="9">
        <v>879</v>
      </c>
      <c r="J30" s="5" t="s">
        <v>211</v>
      </c>
      <c r="K30" s="5" t="s">
        <v>187</v>
      </c>
      <c r="L30" s="5" t="s">
        <v>212</v>
      </c>
      <c r="M30" s="9" t="s">
        <v>53</v>
      </c>
      <c r="N30" s="9"/>
      <c r="O30" s="9" t="s">
        <v>29</v>
      </c>
      <c r="P30" s="9"/>
      <c r="Q30" s="9" t="s">
        <v>66</v>
      </c>
      <c r="R30" s="5" t="s">
        <v>213</v>
      </c>
      <c r="S30" s="5" t="s">
        <v>53</v>
      </c>
      <c r="T30" s="5" t="s">
        <v>214</v>
      </c>
      <c r="U30" s="10"/>
      <c r="V30" s="5" t="s">
        <v>77</v>
      </c>
      <c r="W30" s="5"/>
      <c r="X30" t="s">
        <v>186</v>
      </c>
      <c r="Y30" s="5"/>
    </row>
    <row r="31" spans="1:25" ht="29" x14ac:dyDescent="0.35">
      <c r="A31" s="6">
        <f>IF(FormToExcel[[#This Row],[Action Status?]]="closed",1,0)</f>
        <v>1</v>
      </c>
      <c r="B31" s="13">
        <v>30</v>
      </c>
      <c r="C31" s="7">
        <v>45087.574178240742</v>
      </c>
      <c r="D31" s="8">
        <v>23</v>
      </c>
      <c r="E31" s="8">
        <v>6</v>
      </c>
      <c r="F31" s="8">
        <v>2023</v>
      </c>
      <c r="G31" s="9" t="s">
        <v>215</v>
      </c>
      <c r="H31" s="5" t="s">
        <v>216</v>
      </c>
      <c r="I31" s="9">
        <v>879</v>
      </c>
      <c r="J31" s="5" t="s">
        <v>211</v>
      </c>
      <c r="K31" s="5" t="s">
        <v>187</v>
      </c>
      <c r="L31" s="5" t="s">
        <v>217</v>
      </c>
      <c r="M31" s="9" t="s">
        <v>53</v>
      </c>
      <c r="N31" s="9"/>
      <c r="O31" s="9" t="s">
        <v>29</v>
      </c>
      <c r="P31" s="9"/>
      <c r="Q31" s="9" t="s">
        <v>66</v>
      </c>
      <c r="R31" s="5" t="s">
        <v>218</v>
      </c>
      <c r="S31" s="5" t="s">
        <v>219</v>
      </c>
      <c r="T31" s="5" t="s">
        <v>220</v>
      </c>
      <c r="U31" s="10"/>
      <c r="V31" s="5" t="s">
        <v>33</v>
      </c>
      <c r="W31" s="5"/>
      <c r="X31" t="s">
        <v>186</v>
      </c>
      <c r="Y31" s="5"/>
    </row>
    <row r="32" spans="1:25" ht="29" x14ac:dyDescent="0.35">
      <c r="A32" s="6">
        <f>IF(FormToExcel[[#This Row],[Action Status?]]="closed",1,0)</f>
        <v>1</v>
      </c>
      <c r="B32" s="13">
        <v>31</v>
      </c>
      <c r="C32" s="7">
        <v>45087.577233796299</v>
      </c>
      <c r="D32" s="8">
        <v>23</v>
      </c>
      <c r="E32" s="8">
        <v>6</v>
      </c>
      <c r="F32" s="8">
        <v>2023</v>
      </c>
      <c r="G32" s="9" t="s">
        <v>221</v>
      </c>
      <c r="H32" s="5" t="s">
        <v>222</v>
      </c>
      <c r="I32" s="9">
        <v>879</v>
      </c>
      <c r="J32" s="5" t="s">
        <v>211</v>
      </c>
      <c r="K32" s="5" t="s">
        <v>187</v>
      </c>
      <c r="L32" s="5" t="s">
        <v>223</v>
      </c>
      <c r="M32" s="9" t="s">
        <v>53</v>
      </c>
      <c r="N32" s="9"/>
      <c r="O32" s="9" t="s">
        <v>29</v>
      </c>
      <c r="P32" s="9"/>
      <c r="Q32" s="9" t="s">
        <v>66</v>
      </c>
      <c r="R32" s="5" t="s">
        <v>224</v>
      </c>
      <c r="S32" s="5" t="s">
        <v>53</v>
      </c>
      <c r="T32" s="5" t="s">
        <v>225</v>
      </c>
      <c r="U32" s="10"/>
      <c r="V32" s="5" t="s">
        <v>33</v>
      </c>
      <c r="W32" s="5"/>
      <c r="X32" t="s">
        <v>186</v>
      </c>
      <c r="Y32" s="5"/>
    </row>
    <row r="33" spans="1:25" ht="29" x14ac:dyDescent="0.35">
      <c r="A33" s="6">
        <f>IF(FormToExcel[[#This Row],[Action Status?]]="closed",1,0)</f>
        <v>1</v>
      </c>
      <c r="B33" s="13">
        <v>32</v>
      </c>
      <c r="C33" s="7">
        <v>45088.233043981483</v>
      </c>
      <c r="D33" s="8">
        <v>24</v>
      </c>
      <c r="E33" s="8">
        <v>6</v>
      </c>
      <c r="F33" s="8">
        <v>2023</v>
      </c>
      <c r="G33" s="9" t="s">
        <v>226</v>
      </c>
      <c r="H33" s="5" t="s">
        <v>227</v>
      </c>
      <c r="I33" s="9">
        <v>965</v>
      </c>
      <c r="J33" s="5" t="s">
        <v>37</v>
      </c>
      <c r="K33" s="5" t="s">
        <v>38</v>
      </c>
      <c r="L33" s="5" t="s">
        <v>228</v>
      </c>
      <c r="M33" s="9" t="s">
        <v>40</v>
      </c>
      <c r="N33" s="9"/>
      <c r="O33" s="9" t="s">
        <v>29</v>
      </c>
      <c r="P33" s="9"/>
      <c r="Q33" s="9" t="s">
        <v>87</v>
      </c>
      <c r="R33" s="5" t="s">
        <v>229</v>
      </c>
      <c r="S33" s="5" t="s">
        <v>40</v>
      </c>
      <c r="T33" s="5" t="s">
        <v>230</v>
      </c>
      <c r="U33" s="10"/>
      <c r="V33" s="5" t="s">
        <v>33</v>
      </c>
      <c r="W33" s="5"/>
      <c r="X33" s="11" t="s">
        <v>37</v>
      </c>
      <c r="Y33" s="5"/>
    </row>
    <row r="34" spans="1:25" ht="29" x14ac:dyDescent="0.35">
      <c r="A34" s="6">
        <f>IF(FormToExcel[[#This Row],[Action Status?]]="closed",1,0)</f>
        <v>1</v>
      </c>
      <c r="B34" s="13">
        <v>33</v>
      </c>
      <c r="C34" s="7">
        <v>45088.233807870369</v>
      </c>
      <c r="D34" s="8">
        <v>24</v>
      </c>
      <c r="E34" s="8">
        <v>6</v>
      </c>
      <c r="F34" s="8">
        <v>2023</v>
      </c>
      <c r="G34" s="9" t="s">
        <v>231</v>
      </c>
      <c r="H34" s="5" t="s">
        <v>232</v>
      </c>
      <c r="I34" s="9">
        <v>365</v>
      </c>
      <c r="J34" s="5" t="s">
        <v>233</v>
      </c>
      <c r="K34" s="5" t="s">
        <v>38</v>
      </c>
      <c r="L34" s="5" t="s">
        <v>27</v>
      </c>
      <c r="M34" s="9" t="s">
        <v>40</v>
      </c>
      <c r="N34" s="9"/>
      <c r="O34" s="9" t="s">
        <v>29</v>
      </c>
      <c r="P34" s="9"/>
      <c r="Q34" s="9" t="s">
        <v>87</v>
      </c>
      <c r="R34" s="5" t="s">
        <v>234</v>
      </c>
      <c r="S34" s="5" t="s">
        <v>40</v>
      </c>
      <c r="T34" s="5" t="s">
        <v>235</v>
      </c>
      <c r="U34" s="10"/>
      <c r="V34" s="5" t="s">
        <v>33</v>
      </c>
      <c r="W34" s="5"/>
      <c r="X34" s="11" t="s">
        <v>37</v>
      </c>
      <c r="Y34" s="5"/>
    </row>
    <row r="35" spans="1:25" x14ac:dyDescent="0.35">
      <c r="A35" s="6">
        <f>IF(FormToExcel[[#This Row],[Action Status?]]="closed",1,0)</f>
        <v>1</v>
      </c>
      <c r="B35" s="13">
        <v>34</v>
      </c>
      <c r="C35" s="7">
        <v>45088.234918981485</v>
      </c>
      <c r="D35" s="8">
        <v>24</v>
      </c>
      <c r="E35" s="8">
        <v>6</v>
      </c>
      <c r="F35" s="8">
        <v>2023</v>
      </c>
      <c r="G35" s="9" t="s">
        <v>236</v>
      </c>
      <c r="H35" s="5" t="s">
        <v>237</v>
      </c>
      <c r="I35" s="9">
        <v>965</v>
      </c>
      <c r="J35" s="5" t="s">
        <v>37</v>
      </c>
      <c r="K35" s="5" t="s">
        <v>38</v>
      </c>
      <c r="L35" s="5" t="s">
        <v>238</v>
      </c>
      <c r="M35" s="9" t="s">
        <v>47</v>
      </c>
      <c r="N35" s="9"/>
      <c r="O35" s="9" t="s">
        <v>29</v>
      </c>
      <c r="P35" s="9"/>
      <c r="Q35" s="9" t="s">
        <v>87</v>
      </c>
      <c r="R35" s="5" t="s">
        <v>239</v>
      </c>
      <c r="S35" s="5" t="s">
        <v>170</v>
      </c>
      <c r="T35" s="5" t="s">
        <v>240</v>
      </c>
      <c r="U35" s="10"/>
      <c r="V35" s="5" t="s">
        <v>33</v>
      </c>
      <c r="W35" s="5"/>
      <c r="X35" s="11" t="s">
        <v>37</v>
      </c>
      <c r="Y35" s="5"/>
    </row>
    <row r="36" spans="1:25" ht="29" x14ac:dyDescent="0.35">
      <c r="A36" s="6">
        <f>IF(FormToExcel[[#This Row],[Action Status?]]="closed",1,0)</f>
        <v>1</v>
      </c>
      <c r="B36" s="13">
        <v>35</v>
      </c>
      <c r="C36" s="7">
        <v>45088.235717592594</v>
      </c>
      <c r="D36" s="8">
        <v>24</v>
      </c>
      <c r="E36" s="8">
        <v>6</v>
      </c>
      <c r="F36" s="8">
        <v>2023</v>
      </c>
      <c r="G36" s="9" t="s">
        <v>241</v>
      </c>
      <c r="H36" s="5" t="s">
        <v>242</v>
      </c>
      <c r="I36" s="9">
        <v>965</v>
      </c>
      <c r="J36" s="5" t="s">
        <v>37</v>
      </c>
      <c r="K36" s="5" t="s">
        <v>38</v>
      </c>
      <c r="L36" s="5" t="s">
        <v>243</v>
      </c>
      <c r="M36" s="9" t="s">
        <v>40</v>
      </c>
      <c r="N36" s="9"/>
      <c r="O36" s="9" t="s">
        <v>29</v>
      </c>
      <c r="P36" s="9"/>
      <c r="Q36" s="9" t="s">
        <v>87</v>
      </c>
      <c r="R36" s="5" t="s">
        <v>244</v>
      </c>
      <c r="S36" s="5" t="s">
        <v>40</v>
      </c>
      <c r="T36" s="5" t="s">
        <v>245</v>
      </c>
      <c r="U36" s="10"/>
      <c r="V36" s="5" t="s">
        <v>33</v>
      </c>
      <c r="W36" s="5"/>
      <c r="X36" s="11" t="s">
        <v>37</v>
      </c>
      <c r="Y36" s="5"/>
    </row>
    <row r="37" spans="1:25" ht="29" x14ac:dyDescent="0.35">
      <c r="A37" s="6">
        <f>IF(FormToExcel[[#This Row],[Action Status?]]="closed",1,0)</f>
        <v>1</v>
      </c>
      <c r="B37" s="13">
        <v>36</v>
      </c>
      <c r="C37" s="7">
        <v>45088.554490740738</v>
      </c>
      <c r="D37" s="8">
        <v>24</v>
      </c>
      <c r="E37" s="8">
        <v>6</v>
      </c>
      <c r="F37" s="8">
        <v>2023</v>
      </c>
      <c r="G37" s="9" t="s">
        <v>246</v>
      </c>
      <c r="H37" s="5" t="s">
        <v>247</v>
      </c>
      <c r="I37" s="9">
        <v>2532747215</v>
      </c>
      <c r="J37" s="5" t="s">
        <v>199</v>
      </c>
      <c r="K37" s="5" t="s">
        <v>187</v>
      </c>
      <c r="L37" s="5" t="s">
        <v>248</v>
      </c>
      <c r="M37" s="9" t="s">
        <v>170</v>
      </c>
      <c r="N37" s="9"/>
      <c r="O37" s="9" t="s">
        <v>29</v>
      </c>
      <c r="P37" s="9"/>
      <c r="Q37" s="9" t="s">
        <v>66</v>
      </c>
      <c r="R37" s="5" t="s">
        <v>249</v>
      </c>
      <c r="S37" s="5" t="s">
        <v>170</v>
      </c>
      <c r="T37" s="5" t="s">
        <v>250</v>
      </c>
      <c r="U37" s="10"/>
      <c r="V37" s="5" t="s">
        <v>33</v>
      </c>
      <c r="W37" s="5"/>
      <c r="X37" t="s">
        <v>186</v>
      </c>
      <c r="Y37" s="5"/>
    </row>
    <row r="38" spans="1:25" ht="29.5" customHeight="1" x14ac:dyDescent="0.35">
      <c r="A38" s="6">
        <f>IF(FormToExcel[[#This Row],[Action Status?]]="closed",1,0)</f>
        <v>1</v>
      </c>
      <c r="B38" s="13">
        <v>37</v>
      </c>
      <c r="C38" s="7">
        <v>45088.561724537038</v>
      </c>
      <c r="D38" s="8">
        <v>24</v>
      </c>
      <c r="E38" s="8">
        <v>6</v>
      </c>
      <c r="F38" s="8">
        <v>2023</v>
      </c>
      <c r="G38" s="9" t="s">
        <v>251</v>
      </c>
      <c r="H38" s="5" t="s">
        <v>252</v>
      </c>
      <c r="I38" s="9">
        <v>2532747215</v>
      </c>
      <c r="J38" s="5" t="s">
        <v>199</v>
      </c>
      <c r="K38" s="5" t="s">
        <v>187</v>
      </c>
      <c r="L38" s="5" t="s">
        <v>253</v>
      </c>
      <c r="M38" s="9" t="s">
        <v>47</v>
      </c>
      <c r="N38" s="9"/>
      <c r="O38" s="9" t="s">
        <v>85</v>
      </c>
      <c r="P38" s="9" t="s">
        <v>254</v>
      </c>
      <c r="Q38" s="9" t="s">
        <v>66</v>
      </c>
      <c r="R38" s="5" t="s">
        <v>255</v>
      </c>
      <c r="S38" s="5" t="s">
        <v>47</v>
      </c>
      <c r="T38" s="5" t="s">
        <v>256</v>
      </c>
      <c r="U38" s="10"/>
      <c r="V38" s="5" t="s">
        <v>33</v>
      </c>
      <c r="W38" s="5"/>
      <c r="X38" t="s">
        <v>186</v>
      </c>
      <c r="Y38" s="5"/>
    </row>
    <row r="39" spans="1:25" ht="30" customHeight="1" x14ac:dyDescent="0.35">
      <c r="A39" s="6">
        <f>IF(FormToExcel[[#This Row],[Action Status?]]="closed",1,0)</f>
        <v>1</v>
      </c>
      <c r="B39" s="13">
        <v>38</v>
      </c>
      <c r="C39" s="7">
        <v>45091.357407407406</v>
      </c>
      <c r="D39" s="8">
        <v>24</v>
      </c>
      <c r="E39" s="8">
        <v>6</v>
      </c>
      <c r="F39" s="8">
        <v>2023</v>
      </c>
      <c r="G39" s="9" t="s">
        <v>257</v>
      </c>
      <c r="H39" s="5" t="s">
        <v>258</v>
      </c>
      <c r="I39" s="9">
        <v>879</v>
      </c>
      <c r="J39" s="5" t="s">
        <v>211</v>
      </c>
      <c r="K39" s="5" t="s">
        <v>187</v>
      </c>
      <c r="L39" s="5" t="s">
        <v>259</v>
      </c>
      <c r="M39" s="9" t="s">
        <v>53</v>
      </c>
      <c r="N39" s="9"/>
      <c r="O39" s="9" t="s">
        <v>29</v>
      </c>
      <c r="P39" s="9"/>
      <c r="Q39" s="9" t="s">
        <v>66</v>
      </c>
      <c r="R39" s="5" t="s">
        <v>260</v>
      </c>
      <c r="S39" s="5" t="s">
        <v>53</v>
      </c>
      <c r="T39" s="5" t="s">
        <v>261</v>
      </c>
      <c r="U39" s="10"/>
      <c r="V39" s="5" t="s">
        <v>33</v>
      </c>
      <c r="W39" s="5"/>
      <c r="X39" t="s">
        <v>186</v>
      </c>
      <c r="Y39" s="5"/>
    </row>
    <row r="40" spans="1:25" ht="25.5" customHeight="1" x14ac:dyDescent="0.35">
      <c r="A40" s="6">
        <f>IF(FormToExcel[[#This Row],[Action Status?]]="closed",1,0)</f>
        <v>1</v>
      </c>
      <c r="B40" s="13">
        <v>39</v>
      </c>
      <c r="C40" s="7">
        <v>45091.36681712963</v>
      </c>
      <c r="D40" s="8">
        <v>24</v>
      </c>
      <c r="E40" s="8">
        <v>6</v>
      </c>
      <c r="F40" s="8">
        <v>2023</v>
      </c>
      <c r="G40" s="9" t="s">
        <v>262</v>
      </c>
      <c r="H40" s="5" t="s">
        <v>263</v>
      </c>
      <c r="I40" s="9">
        <v>879</v>
      </c>
      <c r="J40" s="5" t="s">
        <v>211</v>
      </c>
      <c r="K40" s="5" t="s">
        <v>187</v>
      </c>
      <c r="L40" s="5" t="s">
        <v>264</v>
      </c>
      <c r="M40" s="9" t="s">
        <v>53</v>
      </c>
      <c r="N40" s="9"/>
      <c r="O40" s="9" t="s">
        <v>29</v>
      </c>
      <c r="P40" s="9"/>
      <c r="Q40" s="9" t="s">
        <v>66</v>
      </c>
      <c r="R40" s="5" t="s">
        <v>265</v>
      </c>
      <c r="S40" s="5" t="s">
        <v>53</v>
      </c>
      <c r="T40" s="5" t="s">
        <v>266</v>
      </c>
      <c r="U40" s="10"/>
      <c r="V40" s="5" t="s">
        <v>33</v>
      </c>
      <c r="W40" s="5"/>
      <c r="X40" t="s">
        <v>186</v>
      </c>
      <c r="Y40" s="5"/>
    </row>
    <row r="41" spans="1:25" x14ac:dyDescent="0.35">
      <c r="A41" s="6">
        <f>IF(FormToExcel[[#This Row],[Action Status?]]="closed",1,0)</f>
        <v>1</v>
      </c>
      <c r="B41" s="13">
        <v>40</v>
      </c>
      <c r="C41" s="7">
        <v>45091.462719907409</v>
      </c>
      <c r="D41" s="8">
        <v>24</v>
      </c>
      <c r="E41" s="8">
        <v>6</v>
      </c>
      <c r="F41" s="8">
        <v>2023</v>
      </c>
      <c r="G41" s="9" t="s">
        <v>267</v>
      </c>
      <c r="H41" s="5" t="s">
        <v>268</v>
      </c>
      <c r="I41" s="9">
        <v>1156</v>
      </c>
      <c r="J41" s="5" t="s">
        <v>269</v>
      </c>
      <c r="K41" s="5" t="s">
        <v>187</v>
      </c>
      <c r="L41" s="5" t="s">
        <v>270</v>
      </c>
      <c r="M41" s="9" t="s">
        <v>170</v>
      </c>
      <c r="N41" s="9"/>
      <c r="O41" s="9" t="s">
        <v>29</v>
      </c>
      <c r="P41" s="9"/>
      <c r="Q41" s="9" t="s">
        <v>87</v>
      </c>
      <c r="R41" s="5" t="s">
        <v>271</v>
      </c>
      <c r="S41" s="5" t="s">
        <v>170</v>
      </c>
      <c r="T41" s="5" t="s">
        <v>272</v>
      </c>
      <c r="U41" s="10"/>
      <c r="V41" s="5" t="s">
        <v>33</v>
      </c>
      <c r="W41" s="5"/>
      <c r="X41" s="11" t="s">
        <v>186</v>
      </c>
      <c r="Y41" s="5"/>
    </row>
    <row r="42" spans="1:25" ht="28.5" customHeight="1" x14ac:dyDescent="0.35">
      <c r="A42" s="6">
        <f>IF(FormToExcel[[#This Row],[Action Status?]]="closed",1,0)</f>
        <v>1</v>
      </c>
      <c r="B42" s="13">
        <v>41</v>
      </c>
      <c r="C42" s="7">
        <v>45092.195706018516</v>
      </c>
      <c r="D42" s="8">
        <v>24</v>
      </c>
      <c r="E42" s="8">
        <v>6</v>
      </c>
      <c r="F42" s="8">
        <v>2023</v>
      </c>
      <c r="G42" s="9" t="s">
        <v>273</v>
      </c>
      <c r="H42" s="5" t="s">
        <v>274</v>
      </c>
      <c r="I42" s="9">
        <v>1156</v>
      </c>
      <c r="J42" s="5" t="s">
        <v>275</v>
      </c>
      <c r="K42" s="5" t="s">
        <v>187</v>
      </c>
      <c r="L42" s="5" t="s">
        <v>276</v>
      </c>
      <c r="M42" s="9" t="s">
        <v>277</v>
      </c>
      <c r="N42" s="9"/>
      <c r="O42" s="9" t="s">
        <v>96</v>
      </c>
      <c r="P42" s="9"/>
      <c r="Q42" s="9" t="s">
        <v>87</v>
      </c>
      <c r="R42" s="5" t="s">
        <v>278</v>
      </c>
      <c r="S42" s="5" t="s">
        <v>279</v>
      </c>
      <c r="T42" s="5" t="s">
        <v>280</v>
      </c>
      <c r="U42" s="10"/>
      <c r="V42" s="5" t="s">
        <v>33</v>
      </c>
      <c r="W42" s="5"/>
      <c r="X42" t="s">
        <v>186</v>
      </c>
      <c r="Y42" s="5"/>
    </row>
    <row r="43" spans="1:25" ht="23.5" customHeight="1" x14ac:dyDescent="0.35">
      <c r="A43" s="6">
        <f>IF(FormToExcel[[#This Row],[Action Status?]]="closed",1,0)</f>
        <v>1</v>
      </c>
      <c r="B43" s="13">
        <v>42</v>
      </c>
      <c r="C43" s="7">
        <v>45092.542083333334</v>
      </c>
      <c r="D43" s="8">
        <v>24</v>
      </c>
      <c r="E43" s="8">
        <v>6</v>
      </c>
      <c r="F43" s="8">
        <v>2023</v>
      </c>
      <c r="G43" s="9" t="s">
        <v>281</v>
      </c>
      <c r="H43" s="5" t="s">
        <v>282</v>
      </c>
      <c r="I43" s="9">
        <v>879</v>
      </c>
      <c r="J43" s="5" t="s">
        <v>211</v>
      </c>
      <c r="K43" s="5" t="s">
        <v>187</v>
      </c>
      <c r="L43" s="5" t="s">
        <v>193</v>
      </c>
      <c r="M43" s="9" t="s">
        <v>53</v>
      </c>
      <c r="N43" s="9"/>
      <c r="O43" s="9" t="s">
        <v>29</v>
      </c>
      <c r="P43" s="9"/>
      <c r="Q43" s="9" t="s">
        <v>87</v>
      </c>
      <c r="R43" s="5" t="s">
        <v>283</v>
      </c>
      <c r="S43" s="5" t="s">
        <v>53</v>
      </c>
      <c r="T43" s="5" t="s">
        <v>284</v>
      </c>
      <c r="U43" s="10"/>
      <c r="V43" s="5" t="s">
        <v>33</v>
      </c>
      <c r="W43" s="5"/>
      <c r="X43" t="s">
        <v>186</v>
      </c>
      <c r="Y43" s="5"/>
    </row>
    <row r="44" spans="1:25" ht="29" x14ac:dyDescent="0.35">
      <c r="A44" s="6">
        <f>IF(FormToExcel[[#This Row],[Action Status?]]="closed",1,0)</f>
        <v>1</v>
      </c>
      <c r="B44" s="13">
        <v>43</v>
      </c>
      <c r="C44" s="7">
        <v>45094.345659722225</v>
      </c>
      <c r="D44" s="8">
        <v>24</v>
      </c>
      <c r="E44" s="8">
        <v>6</v>
      </c>
      <c r="F44" s="8">
        <v>2023</v>
      </c>
      <c r="G44" s="9" t="s">
        <v>285</v>
      </c>
      <c r="H44" s="5" t="s">
        <v>286</v>
      </c>
      <c r="I44" s="9">
        <v>2515506638</v>
      </c>
      <c r="J44" s="5" t="s">
        <v>91</v>
      </c>
      <c r="K44" s="5" t="s">
        <v>82</v>
      </c>
      <c r="L44" s="5" t="s">
        <v>206</v>
      </c>
      <c r="M44" s="9" t="s">
        <v>287</v>
      </c>
      <c r="N44" s="9"/>
      <c r="O44" s="9" t="s">
        <v>29</v>
      </c>
      <c r="P44" s="9"/>
      <c r="Q44" s="9" t="s">
        <v>87</v>
      </c>
      <c r="R44" s="5" t="s">
        <v>288</v>
      </c>
      <c r="S44" s="5" t="s">
        <v>287</v>
      </c>
      <c r="T44" s="5" t="s">
        <v>289</v>
      </c>
      <c r="U44" s="10"/>
      <c r="V44" s="5" t="s">
        <v>33</v>
      </c>
      <c r="W44" s="5"/>
      <c r="X44" s="11" t="s">
        <v>91</v>
      </c>
      <c r="Y44" s="5"/>
    </row>
    <row r="45" spans="1:25" ht="29" x14ac:dyDescent="0.35">
      <c r="A45" s="6">
        <f>IF(FormToExcel[[#This Row],[Action Status?]]="closed",1,0)</f>
        <v>1</v>
      </c>
      <c r="B45" s="13">
        <v>44</v>
      </c>
      <c r="C45" s="7">
        <v>45100.711215277777</v>
      </c>
      <c r="D45" s="8">
        <v>25</v>
      </c>
      <c r="E45" s="8">
        <v>6</v>
      </c>
      <c r="F45" s="8">
        <v>2023</v>
      </c>
      <c r="G45" s="9" t="s">
        <v>290</v>
      </c>
      <c r="H45" s="5" t="s">
        <v>291</v>
      </c>
      <c r="I45" s="9">
        <v>879</v>
      </c>
      <c r="J45" s="5" t="s">
        <v>211</v>
      </c>
      <c r="K45" s="5" t="s">
        <v>187</v>
      </c>
      <c r="L45" s="5" t="s">
        <v>292</v>
      </c>
      <c r="M45" s="9" t="s">
        <v>53</v>
      </c>
      <c r="N45" s="9"/>
      <c r="O45" s="9" t="s">
        <v>29</v>
      </c>
      <c r="P45" s="9"/>
      <c r="Q45" s="9" t="s">
        <v>87</v>
      </c>
      <c r="R45" s="5" t="s">
        <v>293</v>
      </c>
      <c r="S45" s="5" t="s">
        <v>53</v>
      </c>
      <c r="T45" s="5" t="s">
        <v>294</v>
      </c>
      <c r="U45" s="10"/>
      <c r="V45" s="5" t="s">
        <v>33</v>
      </c>
      <c r="W45" s="5"/>
      <c r="X45" t="s">
        <v>186</v>
      </c>
      <c r="Y45" s="5"/>
    </row>
    <row r="46" spans="1:25" ht="29" x14ac:dyDescent="0.35">
      <c r="A46" s="6">
        <f>IF(FormToExcel[[#This Row],[Action Status?]]="closed",1,0)</f>
        <v>1</v>
      </c>
      <c r="B46" s="13">
        <v>45</v>
      </c>
      <c r="C46" s="7">
        <v>45100.715451388889</v>
      </c>
      <c r="D46" s="8">
        <v>25</v>
      </c>
      <c r="E46" s="8">
        <v>6</v>
      </c>
      <c r="F46" s="8">
        <v>2023</v>
      </c>
      <c r="G46" s="9" t="s">
        <v>295</v>
      </c>
      <c r="H46" s="5" t="s">
        <v>296</v>
      </c>
      <c r="I46" s="9">
        <v>879</v>
      </c>
      <c r="J46" s="5" t="s">
        <v>211</v>
      </c>
      <c r="K46" s="5" t="s">
        <v>187</v>
      </c>
      <c r="L46" s="5" t="s">
        <v>297</v>
      </c>
      <c r="M46" s="9" t="s">
        <v>40</v>
      </c>
      <c r="N46" s="9"/>
      <c r="O46" s="9" t="s">
        <v>29</v>
      </c>
      <c r="P46" s="9"/>
      <c r="Q46" s="9" t="s">
        <v>87</v>
      </c>
      <c r="R46" s="5" t="s">
        <v>298</v>
      </c>
      <c r="S46" s="5" t="s">
        <v>40</v>
      </c>
      <c r="T46" s="5" t="s">
        <v>299</v>
      </c>
      <c r="U46" s="10"/>
      <c r="V46" s="5" t="s">
        <v>33</v>
      </c>
      <c r="W46" s="5"/>
      <c r="X46" t="s">
        <v>186</v>
      </c>
      <c r="Y46" s="5"/>
    </row>
    <row r="47" spans="1:25" ht="29" x14ac:dyDescent="0.35">
      <c r="A47" s="6">
        <f>IF(FormToExcel[[#This Row],[Action Status?]]="closed",1,0)</f>
        <v>1</v>
      </c>
      <c r="B47" s="13">
        <v>46</v>
      </c>
      <c r="C47" s="7">
        <v>45100.723645833335</v>
      </c>
      <c r="D47" s="8">
        <v>25</v>
      </c>
      <c r="E47" s="8">
        <v>6</v>
      </c>
      <c r="F47" s="8">
        <v>2023</v>
      </c>
      <c r="G47" s="9" t="s">
        <v>300</v>
      </c>
      <c r="H47" s="5" t="s">
        <v>301</v>
      </c>
      <c r="I47" s="9">
        <v>879</v>
      </c>
      <c r="J47" s="5" t="s">
        <v>211</v>
      </c>
      <c r="K47" s="5" t="s">
        <v>187</v>
      </c>
      <c r="L47" s="5" t="s">
        <v>302</v>
      </c>
      <c r="M47" s="9" t="s">
        <v>170</v>
      </c>
      <c r="N47" s="9"/>
      <c r="O47" s="9" t="s">
        <v>29</v>
      </c>
      <c r="P47" s="9"/>
      <c r="Q47" s="9" t="s">
        <v>66</v>
      </c>
      <c r="R47" s="5" t="s">
        <v>303</v>
      </c>
      <c r="S47" s="5" t="s">
        <v>170</v>
      </c>
      <c r="T47" s="5" t="s">
        <v>304</v>
      </c>
      <c r="U47" s="10"/>
      <c r="V47" s="5" t="s">
        <v>33</v>
      </c>
      <c r="W47" s="5"/>
      <c r="X47" t="s">
        <v>186</v>
      </c>
      <c r="Y47" s="5"/>
    </row>
    <row r="48" spans="1:25" ht="72.5" x14ac:dyDescent="0.35">
      <c r="A48" s="6">
        <f>IF(FormToExcel[[#This Row],[Action Status?]]="closed",1,0)</f>
        <v>1</v>
      </c>
      <c r="B48" s="13">
        <v>47</v>
      </c>
      <c r="C48" s="7">
        <v>45103.275011574071</v>
      </c>
      <c r="D48" s="8">
        <v>26</v>
      </c>
      <c r="E48" s="8">
        <v>6</v>
      </c>
      <c r="F48" s="8">
        <v>2023</v>
      </c>
      <c r="G48" s="9" t="s">
        <v>305</v>
      </c>
      <c r="H48" s="5" t="s">
        <v>306</v>
      </c>
      <c r="I48" s="9">
        <v>942</v>
      </c>
      <c r="J48" s="5" t="s">
        <v>81</v>
      </c>
      <c r="K48" s="5" t="s">
        <v>82</v>
      </c>
      <c r="L48" s="5" t="s">
        <v>307</v>
      </c>
      <c r="M48" s="9" t="s">
        <v>308</v>
      </c>
      <c r="N48" s="9"/>
      <c r="O48" s="9" t="s">
        <v>85</v>
      </c>
      <c r="P48" s="9" t="s">
        <v>254</v>
      </c>
      <c r="Q48" s="9" t="s">
        <v>66</v>
      </c>
      <c r="R48" s="5" t="s">
        <v>309</v>
      </c>
      <c r="S48" s="5" t="s">
        <v>308</v>
      </c>
      <c r="T48" s="5" t="s">
        <v>310</v>
      </c>
      <c r="U48" s="10"/>
      <c r="V48" s="5" t="s">
        <v>33</v>
      </c>
      <c r="W48" s="5"/>
      <c r="X48" s="11" t="s">
        <v>91</v>
      </c>
      <c r="Y48" s="5"/>
    </row>
    <row r="49" spans="1:25" x14ac:dyDescent="0.35">
      <c r="A49" s="6">
        <f>IF(FormToExcel[[#This Row],[Action Status?]]="closed",1,0)</f>
        <v>1</v>
      </c>
      <c r="B49" s="13">
        <v>48</v>
      </c>
      <c r="C49" s="7">
        <v>45103.425567129627</v>
      </c>
      <c r="D49" s="8">
        <v>26</v>
      </c>
      <c r="E49" s="8">
        <v>6</v>
      </c>
      <c r="F49" s="8">
        <v>2023</v>
      </c>
      <c r="G49" s="9" t="s">
        <v>311</v>
      </c>
      <c r="H49" s="5" t="s">
        <v>312</v>
      </c>
      <c r="I49" s="9">
        <v>1074</v>
      </c>
      <c r="J49" s="5" t="s">
        <v>313</v>
      </c>
      <c r="K49" s="5" t="s">
        <v>144</v>
      </c>
      <c r="L49" s="5" t="s">
        <v>314</v>
      </c>
      <c r="M49" s="9" t="s">
        <v>287</v>
      </c>
      <c r="N49" s="9"/>
      <c r="O49" s="9" t="s">
        <v>29</v>
      </c>
      <c r="P49" s="9"/>
      <c r="Q49" s="9" t="s">
        <v>87</v>
      </c>
      <c r="R49" s="5" t="s">
        <v>315</v>
      </c>
      <c r="S49" s="5" t="s">
        <v>287</v>
      </c>
      <c r="T49" s="5" t="s">
        <v>316</v>
      </c>
      <c r="U49" s="10"/>
      <c r="V49" s="5" t="s">
        <v>33</v>
      </c>
      <c r="W49" s="5"/>
      <c r="X49" s="11" t="s">
        <v>143</v>
      </c>
      <c r="Y49" s="5"/>
    </row>
    <row r="50" spans="1:25" ht="29" x14ac:dyDescent="0.35">
      <c r="A50" s="6">
        <f>IF(FormToExcel[[#This Row],[Action Status?]]="closed",1,0)</f>
        <v>1</v>
      </c>
      <c r="B50" s="13">
        <v>49</v>
      </c>
      <c r="C50" s="7">
        <v>45110.773831018516</v>
      </c>
      <c r="D50" s="8">
        <v>27</v>
      </c>
      <c r="E50" s="8">
        <v>7</v>
      </c>
      <c r="F50" s="8">
        <v>2023</v>
      </c>
      <c r="G50" s="9" t="s">
        <v>317</v>
      </c>
      <c r="H50" s="5" t="s">
        <v>318</v>
      </c>
      <c r="I50" s="9">
        <v>789</v>
      </c>
      <c r="J50" s="5" t="s">
        <v>211</v>
      </c>
      <c r="K50" s="5" t="s">
        <v>187</v>
      </c>
      <c r="L50" s="5" t="s">
        <v>319</v>
      </c>
      <c r="M50" s="9" t="s">
        <v>40</v>
      </c>
      <c r="N50" s="9"/>
      <c r="O50" s="9" t="s">
        <v>29</v>
      </c>
      <c r="P50" s="9"/>
      <c r="Q50" s="9" t="s">
        <v>87</v>
      </c>
      <c r="R50" s="5" t="s">
        <v>320</v>
      </c>
      <c r="S50" s="5" t="s">
        <v>40</v>
      </c>
      <c r="T50" s="5" t="s">
        <v>321</v>
      </c>
      <c r="U50" s="10"/>
      <c r="V50" s="5" t="s">
        <v>33</v>
      </c>
      <c r="W50" s="5"/>
      <c r="X50" s="11" t="s">
        <v>186</v>
      </c>
      <c r="Y50" s="5"/>
    </row>
    <row r="51" spans="1:25" ht="43.5" x14ac:dyDescent="0.35">
      <c r="A51" s="6">
        <f>IF(FormToExcel[[#This Row],[Action Status?]]="closed",1,0)</f>
        <v>1</v>
      </c>
      <c r="B51" s="13">
        <v>50</v>
      </c>
      <c r="C51" s="7">
        <v>45110.77789351852</v>
      </c>
      <c r="D51" s="8">
        <v>27</v>
      </c>
      <c r="E51" s="8">
        <v>7</v>
      </c>
      <c r="F51" s="8">
        <v>2023</v>
      </c>
      <c r="G51" s="9" t="s">
        <v>322</v>
      </c>
      <c r="H51" s="5" t="s">
        <v>323</v>
      </c>
      <c r="I51" s="9">
        <v>879</v>
      </c>
      <c r="J51" s="5" t="s">
        <v>211</v>
      </c>
      <c r="K51" s="5" t="s">
        <v>187</v>
      </c>
      <c r="L51" s="5" t="s">
        <v>324</v>
      </c>
      <c r="M51" s="9" t="s">
        <v>53</v>
      </c>
      <c r="N51" s="9"/>
      <c r="O51" s="9" t="s">
        <v>29</v>
      </c>
      <c r="P51" s="9"/>
      <c r="Q51" s="9" t="s">
        <v>87</v>
      </c>
      <c r="R51" s="5" t="s">
        <v>325</v>
      </c>
      <c r="S51" s="5" t="s">
        <v>53</v>
      </c>
      <c r="T51" s="5" t="s">
        <v>326</v>
      </c>
      <c r="U51" s="10"/>
      <c r="V51" s="5" t="s">
        <v>33</v>
      </c>
      <c r="W51" s="5"/>
      <c r="X51" s="11" t="s">
        <v>186</v>
      </c>
      <c r="Y51" s="5"/>
    </row>
    <row r="52" spans="1:25" x14ac:dyDescent="0.35">
      <c r="A52" s="6">
        <f>IF(FormToExcel[[#This Row],[Action Status?]]="closed",1,0)</f>
        <v>1</v>
      </c>
      <c r="B52" s="13">
        <v>51</v>
      </c>
      <c r="C52" s="7">
        <v>45111.435949074075</v>
      </c>
      <c r="D52" s="8">
        <v>27</v>
      </c>
      <c r="E52" s="8">
        <v>7</v>
      </c>
      <c r="F52" s="8">
        <v>2023</v>
      </c>
      <c r="G52" s="9" t="s">
        <v>327</v>
      </c>
      <c r="H52" s="5" t="s">
        <v>328</v>
      </c>
      <c r="I52" s="9">
        <v>1074</v>
      </c>
      <c r="J52" s="5" t="s">
        <v>313</v>
      </c>
      <c r="K52" s="5" t="s">
        <v>144</v>
      </c>
      <c r="L52" s="5" t="s">
        <v>329</v>
      </c>
      <c r="M52" s="9" t="s">
        <v>330</v>
      </c>
      <c r="N52" s="9"/>
      <c r="O52" s="9" t="s">
        <v>29</v>
      </c>
      <c r="P52" s="9"/>
      <c r="Q52" s="9" t="s">
        <v>87</v>
      </c>
      <c r="R52" s="5" t="s">
        <v>331</v>
      </c>
      <c r="S52" s="5" t="s">
        <v>332</v>
      </c>
      <c r="T52" s="5" t="s">
        <v>333</v>
      </c>
      <c r="U52" s="10"/>
      <c r="V52" s="5" t="s">
        <v>33</v>
      </c>
      <c r="W52" s="5"/>
      <c r="X52" s="11" t="s">
        <v>143</v>
      </c>
      <c r="Y52" s="5"/>
    </row>
    <row r="53" spans="1:25" ht="29" x14ac:dyDescent="0.35">
      <c r="A53" s="6">
        <f>IF(FormToExcel[[#This Row],[Action Status?]]="closed",1,0)</f>
        <v>1</v>
      </c>
      <c r="B53" s="13">
        <v>52</v>
      </c>
      <c r="C53" s="7">
        <v>45113.484386574077</v>
      </c>
      <c r="D53" s="8">
        <v>27</v>
      </c>
      <c r="E53" s="8">
        <v>7</v>
      </c>
      <c r="F53" s="8">
        <v>2023</v>
      </c>
      <c r="G53" s="9" t="s">
        <v>334</v>
      </c>
      <c r="H53" s="5" t="s">
        <v>335</v>
      </c>
      <c r="I53" s="9">
        <v>1071</v>
      </c>
      <c r="J53" s="5" t="s">
        <v>336</v>
      </c>
      <c r="K53" s="5" t="s">
        <v>144</v>
      </c>
      <c r="L53" s="5" t="s">
        <v>337</v>
      </c>
      <c r="M53" s="9" t="s">
        <v>53</v>
      </c>
      <c r="N53" s="9"/>
      <c r="O53" s="9" t="s">
        <v>29</v>
      </c>
      <c r="P53" s="9"/>
      <c r="Q53" s="9" t="s">
        <v>66</v>
      </c>
      <c r="R53" s="5" t="s">
        <v>338</v>
      </c>
      <c r="S53" s="5" t="s">
        <v>53</v>
      </c>
      <c r="T53" s="5" t="s">
        <v>339</v>
      </c>
      <c r="U53" s="10"/>
      <c r="V53" s="5" t="s">
        <v>33</v>
      </c>
      <c r="W53" s="5"/>
      <c r="X53" s="11" t="s">
        <v>143</v>
      </c>
      <c r="Y53" s="5"/>
    </row>
    <row r="54" spans="1:25" ht="43.5" x14ac:dyDescent="0.35">
      <c r="A54" s="6">
        <f>IF(FormToExcel[[#This Row],[Action Status?]]="closed",1,0)</f>
        <v>1</v>
      </c>
      <c r="B54" s="13">
        <v>53</v>
      </c>
      <c r="C54" s="7">
        <v>45115.356064814812</v>
      </c>
      <c r="D54" s="8">
        <v>27</v>
      </c>
      <c r="E54" s="8">
        <v>7</v>
      </c>
      <c r="F54" s="8">
        <v>2023</v>
      </c>
      <c r="G54" s="9" t="s">
        <v>340</v>
      </c>
      <c r="H54" s="5" t="s">
        <v>341</v>
      </c>
      <c r="I54" s="9">
        <v>789</v>
      </c>
      <c r="J54" s="5" t="s">
        <v>342</v>
      </c>
      <c r="K54" s="5" t="s">
        <v>187</v>
      </c>
      <c r="L54" s="5" t="s">
        <v>343</v>
      </c>
      <c r="M54" s="9" t="s">
        <v>47</v>
      </c>
      <c r="N54" s="9"/>
      <c r="O54" s="9" t="s">
        <v>344</v>
      </c>
      <c r="P54" s="9"/>
      <c r="Q54" s="9" t="s">
        <v>87</v>
      </c>
      <c r="R54" s="5" t="s">
        <v>345</v>
      </c>
      <c r="S54" s="5" t="s">
        <v>346</v>
      </c>
      <c r="T54" s="5" t="s">
        <v>347</v>
      </c>
      <c r="U54" s="10"/>
      <c r="V54" s="5" t="s">
        <v>33</v>
      </c>
      <c r="W54" s="5"/>
      <c r="X54" s="11" t="s">
        <v>186</v>
      </c>
      <c r="Y54" s="5"/>
    </row>
    <row r="55" spans="1:25" x14ac:dyDescent="0.35">
      <c r="A55" s="6">
        <f>IF(FormToExcel[[#This Row],[Action Status?]]="closed",1,0)</f>
        <v>1</v>
      </c>
      <c r="B55" s="13">
        <v>54</v>
      </c>
      <c r="C55" s="7">
        <v>45115.656770833331</v>
      </c>
      <c r="D55" s="8">
        <v>27</v>
      </c>
      <c r="E55" s="8">
        <v>7</v>
      </c>
      <c r="F55" s="8">
        <v>2023</v>
      </c>
      <c r="G55" s="9" t="s">
        <v>348</v>
      </c>
      <c r="H55" s="5" t="s">
        <v>349</v>
      </c>
      <c r="I55" s="9">
        <v>2515506638</v>
      </c>
      <c r="J55" s="5" t="s">
        <v>81</v>
      </c>
      <c r="K55" s="5" t="s">
        <v>82</v>
      </c>
      <c r="L55" s="5" t="s">
        <v>206</v>
      </c>
      <c r="M55" s="9" t="s">
        <v>350</v>
      </c>
      <c r="N55" s="9"/>
      <c r="O55" s="9" t="s">
        <v>344</v>
      </c>
      <c r="P55" s="9"/>
      <c r="Q55" s="9" t="s">
        <v>87</v>
      </c>
      <c r="R55" s="5" t="s">
        <v>351</v>
      </c>
      <c r="S55" s="5" t="s">
        <v>350</v>
      </c>
      <c r="T55" s="5" t="s">
        <v>352</v>
      </c>
      <c r="U55" s="10"/>
      <c r="V55" s="5" t="s">
        <v>33</v>
      </c>
      <c r="W55" s="5"/>
      <c r="X55" s="11" t="s">
        <v>91</v>
      </c>
      <c r="Y55" s="5"/>
    </row>
    <row r="56" spans="1:25" x14ac:dyDescent="0.35">
      <c r="A56" s="6">
        <f>IF(FormToExcel[[#This Row],[Action Status?]]="closed",1,0)</f>
        <v>1</v>
      </c>
      <c r="B56" s="13">
        <v>55</v>
      </c>
      <c r="C56" s="7">
        <v>45116.254664351851</v>
      </c>
      <c r="D56" s="8">
        <v>28</v>
      </c>
      <c r="E56" s="8">
        <v>7</v>
      </c>
      <c r="F56" s="8">
        <v>2023</v>
      </c>
      <c r="G56" s="9" t="s">
        <v>353</v>
      </c>
      <c r="H56" s="5" t="s">
        <v>354</v>
      </c>
      <c r="I56" s="9">
        <v>1074</v>
      </c>
      <c r="J56" s="5" t="s">
        <v>313</v>
      </c>
      <c r="K56" s="5" t="s">
        <v>144</v>
      </c>
      <c r="L56" s="5" t="s">
        <v>355</v>
      </c>
      <c r="M56" s="9" t="s">
        <v>53</v>
      </c>
      <c r="N56" s="9"/>
      <c r="O56" s="9" t="s">
        <v>29</v>
      </c>
      <c r="P56" s="9"/>
      <c r="Q56" s="9" t="s">
        <v>66</v>
      </c>
      <c r="R56" s="5" t="s">
        <v>356</v>
      </c>
      <c r="S56" s="5" t="s">
        <v>53</v>
      </c>
      <c r="T56" s="5" t="s">
        <v>339</v>
      </c>
      <c r="U56" s="10"/>
      <c r="V56" s="5" t="s">
        <v>33</v>
      </c>
      <c r="W56" s="5"/>
      <c r="X56" s="11" t="s">
        <v>143</v>
      </c>
      <c r="Y56" s="5"/>
    </row>
    <row r="57" spans="1:25" x14ac:dyDescent="0.35">
      <c r="A57" s="6">
        <f>IF(FormToExcel[[#This Row],[Action Status?]]="closed",1,0)</f>
        <v>1</v>
      </c>
      <c r="B57" s="13">
        <v>56</v>
      </c>
      <c r="C57" s="7">
        <v>45116.257037037038</v>
      </c>
      <c r="D57" s="8">
        <v>28</v>
      </c>
      <c r="E57" s="8">
        <v>7</v>
      </c>
      <c r="F57" s="8">
        <v>2023</v>
      </c>
      <c r="G57" s="9" t="s">
        <v>357</v>
      </c>
      <c r="H57" s="5" t="s">
        <v>358</v>
      </c>
      <c r="I57" s="9">
        <v>1074</v>
      </c>
      <c r="J57" s="5" t="s">
        <v>143</v>
      </c>
      <c r="K57" s="5" t="s">
        <v>144</v>
      </c>
      <c r="L57" s="5" t="s">
        <v>359</v>
      </c>
      <c r="M57" s="9" t="s">
        <v>47</v>
      </c>
      <c r="N57" s="9"/>
      <c r="O57" s="9" t="s">
        <v>29</v>
      </c>
      <c r="P57" s="9"/>
      <c r="Q57" s="9" t="s">
        <v>87</v>
      </c>
      <c r="R57" s="5" t="s">
        <v>360</v>
      </c>
      <c r="S57" s="5" t="s">
        <v>361</v>
      </c>
      <c r="T57" s="5" t="s">
        <v>362</v>
      </c>
      <c r="U57" s="10"/>
      <c r="V57" s="5" t="s">
        <v>33</v>
      </c>
      <c r="W57" s="5"/>
      <c r="X57" s="11" t="s">
        <v>143</v>
      </c>
      <c r="Y57" s="5"/>
    </row>
    <row r="58" spans="1:25" x14ac:dyDescent="0.35">
      <c r="A58" s="6">
        <f>IF(FormToExcel[[#This Row],[Action Status?]]="closed",1,0)</f>
        <v>1</v>
      </c>
      <c r="B58" s="13">
        <v>57</v>
      </c>
      <c r="C58" s="7">
        <v>45123.189375000002</v>
      </c>
      <c r="D58" s="8">
        <v>29</v>
      </c>
      <c r="E58" s="8">
        <v>7</v>
      </c>
      <c r="F58" s="8">
        <v>2023</v>
      </c>
      <c r="G58" s="9" t="s">
        <v>363</v>
      </c>
      <c r="H58" s="5" t="s">
        <v>364</v>
      </c>
      <c r="I58" s="9">
        <v>1074</v>
      </c>
      <c r="J58" s="5" t="s">
        <v>336</v>
      </c>
      <c r="K58" s="5" t="s">
        <v>144</v>
      </c>
      <c r="L58" s="5" t="s">
        <v>365</v>
      </c>
      <c r="M58" s="9" t="s">
        <v>53</v>
      </c>
      <c r="N58" s="9"/>
      <c r="O58" s="9" t="s">
        <v>29</v>
      </c>
      <c r="P58" s="9"/>
      <c r="Q58" s="9" t="s">
        <v>66</v>
      </c>
      <c r="R58" s="5" t="s">
        <v>366</v>
      </c>
      <c r="S58" s="5" t="s">
        <v>53</v>
      </c>
      <c r="T58" s="5" t="s">
        <v>339</v>
      </c>
      <c r="U58" s="10"/>
      <c r="V58" s="5" t="s">
        <v>33</v>
      </c>
      <c r="W58" s="5"/>
      <c r="X58" s="11" t="s">
        <v>143</v>
      </c>
      <c r="Y58" s="5"/>
    </row>
    <row r="59" spans="1:25" ht="29" x14ac:dyDescent="0.35">
      <c r="A59" s="6">
        <f>IF(FormToExcel[[#This Row],[Action Status?]]="closed",1,0)</f>
        <v>1</v>
      </c>
      <c r="B59" s="13">
        <v>58</v>
      </c>
      <c r="C59" s="7">
        <v>45131.311203703706</v>
      </c>
      <c r="D59" s="8">
        <v>30</v>
      </c>
      <c r="E59" s="8">
        <v>7</v>
      </c>
      <c r="F59" s="8">
        <v>2023</v>
      </c>
      <c r="G59" s="9" t="s">
        <v>367</v>
      </c>
      <c r="H59" s="5" t="s">
        <v>368</v>
      </c>
      <c r="I59" s="9">
        <v>2515506638</v>
      </c>
      <c r="J59" s="5" t="s">
        <v>91</v>
      </c>
      <c r="K59" s="5" t="s">
        <v>82</v>
      </c>
      <c r="L59" s="5" t="s">
        <v>369</v>
      </c>
      <c r="M59" s="9" t="s">
        <v>370</v>
      </c>
      <c r="N59" s="9"/>
      <c r="O59" s="9" t="s">
        <v>29</v>
      </c>
      <c r="P59" s="9"/>
      <c r="Q59" s="9" t="s">
        <v>66</v>
      </c>
      <c r="R59" s="5" t="s">
        <v>371</v>
      </c>
      <c r="S59" s="5" t="s">
        <v>370</v>
      </c>
      <c r="T59" s="5" t="s">
        <v>372</v>
      </c>
      <c r="U59" s="10"/>
      <c r="V59" s="5" t="s">
        <v>33</v>
      </c>
      <c r="W59" s="5"/>
      <c r="X59" s="11" t="s">
        <v>91</v>
      </c>
      <c r="Y59" s="5"/>
    </row>
    <row r="60" spans="1:25" ht="29" x14ac:dyDescent="0.35">
      <c r="A60" s="6">
        <f>IF(FormToExcel[[#This Row],[Action Status?]]="closed",1,0)</f>
        <v>1</v>
      </c>
      <c r="B60" s="13">
        <v>59</v>
      </c>
      <c r="C60" s="7">
        <v>45133.439409722225</v>
      </c>
      <c r="D60" s="8">
        <v>30</v>
      </c>
      <c r="E60" s="8">
        <v>7</v>
      </c>
      <c r="F60" s="8">
        <v>2023</v>
      </c>
      <c r="G60" s="9" t="s">
        <v>373</v>
      </c>
      <c r="H60" s="5" t="s">
        <v>374</v>
      </c>
      <c r="I60" s="9">
        <v>6206</v>
      </c>
      <c r="J60" s="5" t="s">
        <v>375</v>
      </c>
      <c r="K60" s="5" t="s">
        <v>187</v>
      </c>
      <c r="L60" s="5" t="s">
        <v>376</v>
      </c>
      <c r="M60" s="9" t="s">
        <v>40</v>
      </c>
      <c r="N60" s="9"/>
      <c r="O60" s="9" t="s">
        <v>29</v>
      </c>
      <c r="P60" s="9"/>
      <c r="Q60" s="9"/>
      <c r="R60" s="5" t="s">
        <v>377</v>
      </c>
      <c r="S60" s="5" t="s">
        <v>40</v>
      </c>
      <c r="T60" s="5" t="s">
        <v>378</v>
      </c>
      <c r="U60" s="10"/>
      <c r="V60" s="5" t="s">
        <v>33</v>
      </c>
      <c r="W60" s="5"/>
      <c r="X60" s="11" t="s">
        <v>186</v>
      </c>
      <c r="Y60" s="5"/>
    </row>
    <row r="61" spans="1:25" ht="43.5" x14ac:dyDescent="0.35">
      <c r="A61" s="6">
        <f>IF(FormToExcel[[#This Row],[Action Status?]]="closed",1,0)</f>
        <v>1</v>
      </c>
      <c r="B61" s="13">
        <v>60</v>
      </c>
      <c r="C61" s="7">
        <v>45134.326898148145</v>
      </c>
      <c r="D61" s="8">
        <v>30</v>
      </c>
      <c r="E61" s="8">
        <v>7</v>
      </c>
      <c r="F61" s="8">
        <v>2023</v>
      </c>
      <c r="G61" s="9" t="s">
        <v>379</v>
      </c>
      <c r="H61" s="5" t="s">
        <v>380</v>
      </c>
      <c r="I61" s="9">
        <v>2515506738</v>
      </c>
      <c r="J61" s="5" t="s">
        <v>91</v>
      </c>
      <c r="K61" s="5" t="s">
        <v>82</v>
      </c>
      <c r="L61" s="5" t="s">
        <v>206</v>
      </c>
      <c r="M61" s="9" t="s">
        <v>47</v>
      </c>
      <c r="N61" s="9"/>
      <c r="O61" s="9" t="s">
        <v>85</v>
      </c>
      <c r="P61" s="9" t="s">
        <v>381</v>
      </c>
      <c r="Q61" s="9" t="s">
        <v>66</v>
      </c>
      <c r="R61" s="5" t="s">
        <v>382</v>
      </c>
      <c r="S61" s="5" t="s">
        <v>47</v>
      </c>
      <c r="T61" s="5" t="s">
        <v>383</v>
      </c>
      <c r="U61" s="10"/>
      <c r="V61" s="5" t="s">
        <v>33</v>
      </c>
      <c r="W61" s="5"/>
      <c r="X61" s="11" t="s">
        <v>91</v>
      </c>
      <c r="Y61" s="5"/>
    </row>
    <row r="62" spans="1:25" x14ac:dyDescent="0.35">
      <c r="A62" s="6">
        <f>IF(FormToExcel[[#This Row],[Action Status?]]="closed",1,0)</f>
        <v>1</v>
      </c>
      <c r="B62" s="13">
        <v>61</v>
      </c>
      <c r="C62" s="7">
        <v>45134.697708333333</v>
      </c>
      <c r="D62" s="8">
        <v>30</v>
      </c>
      <c r="E62" s="8">
        <v>7</v>
      </c>
      <c r="F62" s="8">
        <v>2023</v>
      </c>
      <c r="G62" s="9" t="s">
        <v>384</v>
      </c>
      <c r="H62" s="5" t="s">
        <v>385</v>
      </c>
      <c r="I62" s="9">
        <v>1074</v>
      </c>
      <c r="J62" s="5" t="s">
        <v>313</v>
      </c>
      <c r="K62" s="5" t="s">
        <v>144</v>
      </c>
      <c r="L62" s="5" t="s">
        <v>359</v>
      </c>
      <c r="M62" s="9" t="s">
        <v>287</v>
      </c>
      <c r="N62" s="9"/>
      <c r="O62" s="9" t="s">
        <v>29</v>
      </c>
      <c r="P62" s="9"/>
      <c r="Q62" s="9"/>
      <c r="R62" s="5" t="s">
        <v>386</v>
      </c>
      <c r="S62" s="5" t="s">
        <v>287</v>
      </c>
      <c r="T62" s="5" t="s">
        <v>387</v>
      </c>
      <c r="U62" s="10"/>
      <c r="V62" s="5" t="s">
        <v>33</v>
      </c>
      <c r="W62" s="5"/>
      <c r="X62" s="11" t="s">
        <v>143</v>
      </c>
      <c r="Y62" s="5"/>
    </row>
    <row r="63" spans="1:25" x14ac:dyDescent="0.35">
      <c r="A63" s="6">
        <f>IF(FormToExcel[[#This Row],[Action Status?]]="closed",1,0)</f>
        <v>1</v>
      </c>
      <c r="B63" s="13">
        <v>62</v>
      </c>
      <c r="C63" s="7">
        <v>45134.69866898148</v>
      </c>
      <c r="D63" s="8">
        <v>30</v>
      </c>
      <c r="E63" s="8">
        <v>7</v>
      </c>
      <c r="F63" s="8">
        <v>2023</v>
      </c>
      <c r="G63" s="9" t="s">
        <v>388</v>
      </c>
      <c r="H63" s="5" t="s">
        <v>389</v>
      </c>
      <c r="I63" s="9">
        <v>1074</v>
      </c>
      <c r="J63" s="5" t="s">
        <v>313</v>
      </c>
      <c r="K63" s="5" t="s">
        <v>144</v>
      </c>
      <c r="L63" s="5" t="s">
        <v>145</v>
      </c>
      <c r="M63" s="9" t="s">
        <v>287</v>
      </c>
      <c r="N63" s="9"/>
      <c r="O63" s="9" t="s">
        <v>29</v>
      </c>
      <c r="P63" s="9"/>
      <c r="Q63" s="9" t="s">
        <v>66</v>
      </c>
      <c r="R63" s="5" t="s">
        <v>390</v>
      </c>
      <c r="S63" s="5" t="s">
        <v>287</v>
      </c>
      <c r="T63" s="5" t="s">
        <v>391</v>
      </c>
      <c r="U63" s="10"/>
      <c r="V63" s="5" t="s">
        <v>33</v>
      </c>
      <c r="W63" s="5"/>
      <c r="X63" s="11" t="s">
        <v>143</v>
      </c>
      <c r="Y63" s="5"/>
    </row>
    <row r="64" spans="1:25" ht="29" x14ac:dyDescent="0.35">
      <c r="A64" s="6">
        <f>IF(FormToExcel[[#This Row],[Action Status?]]="closed",1,0)</f>
        <v>1</v>
      </c>
      <c r="B64" s="13">
        <v>63</v>
      </c>
      <c r="C64" s="7">
        <v>45136.421226851853</v>
      </c>
      <c r="D64" s="8">
        <v>30</v>
      </c>
      <c r="E64" s="8">
        <v>7</v>
      </c>
      <c r="F64" s="8">
        <v>2023</v>
      </c>
      <c r="G64" s="9" t="s">
        <v>392</v>
      </c>
      <c r="H64" s="5" t="s">
        <v>393</v>
      </c>
      <c r="I64" s="9">
        <v>6206</v>
      </c>
      <c r="J64" s="5" t="s">
        <v>375</v>
      </c>
      <c r="K64" s="5" t="s">
        <v>187</v>
      </c>
      <c r="L64" s="5" t="s">
        <v>394</v>
      </c>
      <c r="M64" s="9" t="s">
        <v>40</v>
      </c>
      <c r="N64" s="9"/>
      <c r="O64" s="9" t="s">
        <v>29</v>
      </c>
      <c r="P64" s="9"/>
      <c r="Q64" s="9"/>
      <c r="R64" s="5" t="s">
        <v>395</v>
      </c>
      <c r="S64" s="5" t="s">
        <v>40</v>
      </c>
      <c r="T64" s="5" t="s">
        <v>396</v>
      </c>
      <c r="U64" s="10"/>
      <c r="V64" s="5" t="s">
        <v>33</v>
      </c>
      <c r="W64" s="5"/>
      <c r="X64" s="11" t="s">
        <v>186</v>
      </c>
      <c r="Y64" s="5"/>
    </row>
    <row r="65" spans="1:25" ht="43.5" x14ac:dyDescent="0.35">
      <c r="A65" s="6">
        <f>IF(FormToExcel[[#This Row],[Action Status?]]="closed",1,0)</f>
        <v>1</v>
      </c>
      <c r="B65" s="13">
        <v>64</v>
      </c>
      <c r="C65" s="7">
        <v>45136.424317129633</v>
      </c>
      <c r="D65" s="8">
        <v>30</v>
      </c>
      <c r="E65" s="8">
        <v>7</v>
      </c>
      <c r="F65" s="8">
        <v>2023</v>
      </c>
      <c r="G65" s="9" t="s">
        <v>397</v>
      </c>
      <c r="H65" s="5" t="s">
        <v>398</v>
      </c>
      <c r="I65" s="9">
        <v>6206</v>
      </c>
      <c r="J65" s="5" t="s">
        <v>375</v>
      </c>
      <c r="K65" s="5" t="s">
        <v>187</v>
      </c>
      <c r="L65" s="5" t="s">
        <v>399</v>
      </c>
      <c r="M65" s="9" t="s">
        <v>330</v>
      </c>
      <c r="N65" s="9"/>
      <c r="O65" s="9" t="s">
        <v>85</v>
      </c>
      <c r="P65" s="9" t="s">
        <v>381</v>
      </c>
      <c r="Q65" s="9"/>
      <c r="R65" s="5" t="s">
        <v>400</v>
      </c>
      <c r="S65" s="5" t="s">
        <v>401</v>
      </c>
      <c r="T65" s="5" t="s">
        <v>402</v>
      </c>
      <c r="U65" s="10"/>
      <c r="V65" s="5" t="s">
        <v>33</v>
      </c>
      <c r="W65" s="5"/>
      <c r="X65" s="11" t="s">
        <v>186</v>
      </c>
      <c r="Y65" s="5"/>
    </row>
    <row r="66" spans="1:25" ht="43.5" x14ac:dyDescent="0.35">
      <c r="A66" s="6">
        <f>IF(FormToExcel[[#This Row],[Action Status?]]="closed",1,0)</f>
        <v>1</v>
      </c>
      <c r="B66" s="13">
        <v>65</v>
      </c>
      <c r="C66" s="7">
        <v>45141.2346875</v>
      </c>
      <c r="D66" s="8">
        <v>31</v>
      </c>
      <c r="E66" s="8">
        <v>8</v>
      </c>
      <c r="F66" s="8">
        <v>2023</v>
      </c>
      <c r="G66" s="9" t="s">
        <v>403</v>
      </c>
      <c r="H66" s="5" t="s">
        <v>404</v>
      </c>
      <c r="I66" s="9">
        <v>965</v>
      </c>
      <c r="J66" s="5" t="s">
        <v>101</v>
      </c>
      <c r="K66" s="5" t="s">
        <v>38</v>
      </c>
      <c r="L66" s="5" t="s">
        <v>405</v>
      </c>
      <c r="M66" s="9" t="s">
        <v>47</v>
      </c>
      <c r="N66" s="9"/>
      <c r="O66" s="9" t="s">
        <v>85</v>
      </c>
      <c r="P66" s="9" t="s">
        <v>381</v>
      </c>
      <c r="Q66" s="9" t="s">
        <v>87</v>
      </c>
      <c r="R66" s="5" t="s">
        <v>406</v>
      </c>
      <c r="S66" s="5" t="s">
        <v>407</v>
      </c>
      <c r="T66" s="5" t="s">
        <v>408</v>
      </c>
      <c r="U66" s="10"/>
      <c r="V66" s="5" t="s">
        <v>33</v>
      </c>
      <c r="W66" s="5"/>
      <c r="X66" s="11" t="s">
        <v>37</v>
      </c>
      <c r="Y66" s="5"/>
    </row>
    <row r="67" spans="1:25" ht="43.5" x14ac:dyDescent="0.35">
      <c r="A67" s="6">
        <f>IF(FormToExcel[[#This Row],[Action Status?]]="closed",1,0)</f>
        <v>1</v>
      </c>
      <c r="B67" s="13">
        <v>66</v>
      </c>
      <c r="C67" s="7">
        <v>45141.237650462965</v>
      </c>
      <c r="D67" s="8">
        <v>31</v>
      </c>
      <c r="E67" s="8">
        <v>8</v>
      </c>
      <c r="F67" s="8">
        <v>2023</v>
      </c>
      <c r="G67" s="9" t="s">
        <v>409</v>
      </c>
      <c r="H67" s="5" t="s">
        <v>410</v>
      </c>
      <c r="I67" s="9">
        <v>965</v>
      </c>
      <c r="J67" s="5" t="s">
        <v>37</v>
      </c>
      <c r="K67" s="5" t="s">
        <v>38</v>
      </c>
      <c r="L67" s="5" t="s">
        <v>411</v>
      </c>
      <c r="M67" s="9" t="s">
        <v>47</v>
      </c>
      <c r="N67" s="9"/>
      <c r="O67" s="9" t="s">
        <v>29</v>
      </c>
      <c r="P67" s="9"/>
      <c r="Q67" s="9" t="s">
        <v>87</v>
      </c>
      <c r="R67" s="5" t="s">
        <v>412</v>
      </c>
      <c r="S67" s="5" t="s">
        <v>413</v>
      </c>
      <c r="T67" s="5" t="s">
        <v>414</v>
      </c>
      <c r="U67" s="10"/>
      <c r="V67" s="5" t="s">
        <v>33</v>
      </c>
      <c r="W67" s="5"/>
      <c r="X67" s="11" t="s">
        <v>37</v>
      </c>
      <c r="Y67" s="5"/>
    </row>
    <row r="68" spans="1:25" x14ac:dyDescent="0.35">
      <c r="A68" s="6">
        <f>IF(FormToExcel[[#This Row],[Action Status?]]="closed",1,0)</f>
        <v>1</v>
      </c>
      <c r="B68" s="13">
        <v>67</v>
      </c>
      <c r="C68" s="7">
        <v>45141.239548611113</v>
      </c>
      <c r="D68" s="8">
        <v>31</v>
      </c>
      <c r="E68" s="8">
        <v>8</v>
      </c>
      <c r="F68" s="8">
        <v>2023</v>
      </c>
      <c r="G68" s="9" t="s">
        <v>415</v>
      </c>
      <c r="H68" s="5" t="s">
        <v>416</v>
      </c>
      <c r="I68" s="9">
        <v>965</v>
      </c>
      <c r="J68" s="5" t="s">
        <v>37</v>
      </c>
      <c r="K68" s="5" t="s">
        <v>38</v>
      </c>
      <c r="L68" s="5" t="s">
        <v>110</v>
      </c>
      <c r="M68" s="9" t="s">
        <v>53</v>
      </c>
      <c r="N68" s="9"/>
      <c r="O68" s="9" t="s">
        <v>29</v>
      </c>
      <c r="P68" s="9"/>
      <c r="Q68" s="9" t="s">
        <v>87</v>
      </c>
      <c r="R68" s="5" t="s">
        <v>417</v>
      </c>
      <c r="S68" s="5" t="s">
        <v>53</v>
      </c>
      <c r="T68" s="5" t="s">
        <v>418</v>
      </c>
      <c r="U68" s="10"/>
      <c r="V68" s="5" t="s">
        <v>33</v>
      </c>
      <c r="W68" s="5"/>
      <c r="X68" s="11" t="s">
        <v>37</v>
      </c>
      <c r="Y68" s="5"/>
    </row>
    <row r="69" spans="1:25" x14ac:dyDescent="0.35">
      <c r="A69" s="6">
        <f>IF(FormToExcel[[#This Row],[Action Status?]]="closed",1,0)</f>
        <v>1</v>
      </c>
      <c r="B69" s="13">
        <v>68</v>
      </c>
      <c r="C69" s="7">
        <v>45141.240833333337</v>
      </c>
      <c r="D69" s="8">
        <v>31</v>
      </c>
      <c r="E69" s="8">
        <v>8</v>
      </c>
      <c r="F69" s="8">
        <v>2023</v>
      </c>
      <c r="G69" s="9" t="s">
        <v>419</v>
      </c>
      <c r="H69" s="5" t="s">
        <v>420</v>
      </c>
      <c r="I69" s="9">
        <v>965</v>
      </c>
      <c r="J69" s="5" t="s">
        <v>37</v>
      </c>
      <c r="K69" s="5" t="s">
        <v>38</v>
      </c>
      <c r="L69" s="5" t="s">
        <v>421</v>
      </c>
      <c r="M69" s="9" t="s">
        <v>370</v>
      </c>
      <c r="N69" s="9"/>
      <c r="O69" s="9" t="s">
        <v>29</v>
      </c>
      <c r="P69" s="9"/>
      <c r="Q69" s="9" t="s">
        <v>87</v>
      </c>
      <c r="R69" s="5" t="s">
        <v>422</v>
      </c>
      <c r="S69" s="5" t="s">
        <v>370</v>
      </c>
      <c r="T69" s="5" t="s">
        <v>423</v>
      </c>
      <c r="U69" s="10"/>
      <c r="V69" s="5" t="s">
        <v>33</v>
      </c>
      <c r="W69" s="5"/>
      <c r="X69" s="11" t="s">
        <v>37</v>
      </c>
      <c r="Y69" s="5"/>
    </row>
    <row r="70" spans="1:25" ht="43.5" x14ac:dyDescent="0.35">
      <c r="A70" s="6">
        <f>IF(FormToExcel[[#This Row],[Action Status?]]="closed",1,0)</f>
        <v>1</v>
      </c>
      <c r="B70" s="13">
        <v>69</v>
      </c>
      <c r="C70" s="7">
        <v>45144.212858796294</v>
      </c>
      <c r="D70" s="8">
        <v>32</v>
      </c>
      <c r="E70" s="8">
        <v>8</v>
      </c>
      <c r="F70" s="8">
        <v>2023</v>
      </c>
      <c r="G70" s="9" t="s">
        <v>424</v>
      </c>
      <c r="H70" s="5" t="s">
        <v>425</v>
      </c>
      <c r="I70" s="9">
        <v>2532747215</v>
      </c>
      <c r="J70" s="5" t="s">
        <v>199</v>
      </c>
      <c r="K70" s="5" t="s">
        <v>187</v>
      </c>
      <c r="L70" s="5" t="s">
        <v>426</v>
      </c>
      <c r="M70" s="9" t="s">
        <v>370</v>
      </c>
      <c r="N70" s="9"/>
      <c r="O70" s="9" t="s">
        <v>29</v>
      </c>
      <c r="P70" s="9"/>
      <c r="Q70" s="9" t="s">
        <v>66</v>
      </c>
      <c r="R70" s="5" t="s">
        <v>427</v>
      </c>
      <c r="S70" s="5" t="s">
        <v>370</v>
      </c>
      <c r="T70" s="5" t="s">
        <v>428</v>
      </c>
      <c r="U70" s="10"/>
      <c r="V70" s="5" t="s">
        <v>33</v>
      </c>
      <c r="W70" s="5"/>
      <c r="X70" s="11" t="s">
        <v>186</v>
      </c>
      <c r="Y70" s="5"/>
    </row>
    <row r="71" spans="1:25" ht="29" x14ac:dyDescent="0.35">
      <c r="A71" s="6">
        <f>IF(FormToExcel[[#This Row],[Action Status?]]="closed",1,0)</f>
        <v>1</v>
      </c>
      <c r="B71" s="13">
        <v>70</v>
      </c>
      <c r="C71" s="7">
        <v>45144.243125000001</v>
      </c>
      <c r="D71" s="8">
        <v>32</v>
      </c>
      <c r="E71" s="8">
        <v>8</v>
      </c>
      <c r="F71" s="8">
        <v>2023</v>
      </c>
      <c r="G71" s="9" t="s">
        <v>429</v>
      </c>
      <c r="H71" s="5" t="s">
        <v>430</v>
      </c>
      <c r="I71" s="9">
        <v>1074</v>
      </c>
      <c r="J71" s="5" t="s">
        <v>143</v>
      </c>
      <c r="K71" s="5" t="s">
        <v>144</v>
      </c>
      <c r="L71" s="5" t="s">
        <v>431</v>
      </c>
      <c r="M71" s="9" t="s">
        <v>47</v>
      </c>
      <c r="N71" s="9"/>
      <c r="O71" s="9" t="s">
        <v>29</v>
      </c>
      <c r="P71" s="9"/>
      <c r="Q71" s="9"/>
      <c r="R71" s="5" t="s">
        <v>432</v>
      </c>
      <c r="S71" s="5" t="s">
        <v>361</v>
      </c>
      <c r="T71" s="5" t="s">
        <v>433</v>
      </c>
      <c r="U71" s="10"/>
      <c r="V71" s="5" t="s">
        <v>33</v>
      </c>
      <c r="W71" s="5"/>
      <c r="X71" s="11" t="s">
        <v>143</v>
      </c>
      <c r="Y71" s="5"/>
    </row>
    <row r="72" spans="1:25" ht="43.5" x14ac:dyDescent="0.35">
      <c r="A72" s="6">
        <f>IF(FormToExcel[[#This Row],[Action Status?]]="closed",1,0)</f>
        <v>1</v>
      </c>
      <c r="B72" s="13">
        <v>71</v>
      </c>
      <c r="C72" s="7">
        <v>45144.24490740741</v>
      </c>
      <c r="D72" s="8">
        <v>32</v>
      </c>
      <c r="E72" s="8">
        <v>8</v>
      </c>
      <c r="F72" s="8">
        <v>2023</v>
      </c>
      <c r="G72" s="9" t="s">
        <v>434</v>
      </c>
      <c r="H72" s="5" t="s">
        <v>435</v>
      </c>
      <c r="I72" s="9">
        <v>1074</v>
      </c>
      <c r="J72" s="5" t="s">
        <v>143</v>
      </c>
      <c r="K72" s="5" t="s">
        <v>144</v>
      </c>
      <c r="L72" s="5" t="s">
        <v>436</v>
      </c>
      <c r="M72" s="9" t="s">
        <v>28</v>
      </c>
      <c r="N72" s="9"/>
      <c r="O72" s="9" t="s">
        <v>29</v>
      </c>
      <c r="P72" s="9"/>
      <c r="Q72" s="9"/>
      <c r="R72" s="5" t="s">
        <v>437</v>
      </c>
      <c r="S72" s="5" t="s">
        <v>28</v>
      </c>
      <c r="T72" s="5" t="s">
        <v>438</v>
      </c>
      <c r="U72" s="10"/>
      <c r="V72" s="5" t="s">
        <v>33</v>
      </c>
      <c r="W72" s="5"/>
      <c r="X72" s="11" t="s">
        <v>143</v>
      </c>
      <c r="Y72" s="5"/>
    </row>
    <row r="73" spans="1:25" x14ac:dyDescent="0.35">
      <c r="A73" s="6">
        <f>IF(FormToExcel[[#This Row],[Action Status?]]="closed",1,0)</f>
        <v>1</v>
      </c>
      <c r="B73" s="13">
        <v>72</v>
      </c>
      <c r="C73" s="7">
        <v>45144.322685185187</v>
      </c>
      <c r="D73" s="8">
        <v>32</v>
      </c>
      <c r="E73" s="8">
        <v>8</v>
      </c>
      <c r="F73" s="8">
        <v>2023</v>
      </c>
      <c r="G73" s="9" t="s">
        <v>439</v>
      </c>
      <c r="H73" s="5" t="s">
        <v>440</v>
      </c>
      <c r="I73" s="9">
        <v>1086</v>
      </c>
      <c r="J73" s="5" t="s">
        <v>25</v>
      </c>
      <c r="K73" s="5" t="s">
        <v>26</v>
      </c>
      <c r="L73" s="5" t="s">
        <v>441</v>
      </c>
      <c r="M73" s="9" t="s">
        <v>68</v>
      </c>
      <c r="N73" s="9"/>
      <c r="O73" s="9" t="s">
        <v>29</v>
      </c>
      <c r="P73" s="9"/>
      <c r="Q73" s="9" t="s">
        <v>66</v>
      </c>
      <c r="R73" s="5" t="s">
        <v>442</v>
      </c>
      <c r="S73" s="5" t="s">
        <v>68</v>
      </c>
      <c r="T73" s="5" t="s">
        <v>443</v>
      </c>
      <c r="U73" s="10"/>
      <c r="V73" s="5" t="s">
        <v>33</v>
      </c>
      <c r="W73" s="5"/>
      <c r="X73" s="11" t="s">
        <v>25</v>
      </c>
      <c r="Y73" s="5"/>
    </row>
    <row r="74" spans="1:25" ht="58" x14ac:dyDescent="0.35">
      <c r="A74" s="6">
        <f>IF(FormToExcel[[#This Row],[Action Status?]]="closed",1,0)</f>
        <v>1</v>
      </c>
      <c r="B74" s="13">
        <v>73</v>
      </c>
      <c r="C74" s="7">
        <v>45153.498738425929</v>
      </c>
      <c r="D74" s="8">
        <v>33</v>
      </c>
      <c r="E74" s="8">
        <v>8</v>
      </c>
      <c r="F74" s="8">
        <v>2023</v>
      </c>
      <c r="G74" s="9" t="s">
        <v>444</v>
      </c>
      <c r="H74" s="5" t="s">
        <v>445</v>
      </c>
      <c r="I74" s="9">
        <v>879</v>
      </c>
      <c r="J74" s="5" t="s">
        <v>211</v>
      </c>
      <c r="K74" s="5" t="s">
        <v>187</v>
      </c>
      <c r="L74" s="5" t="s">
        <v>446</v>
      </c>
      <c r="M74" s="9" t="s">
        <v>447</v>
      </c>
      <c r="N74" s="9"/>
      <c r="O74" s="9" t="s">
        <v>96</v>
      </c>
      <c r="P74" s="9"/>
      <c r="Q74" s="9" t="s">
        <v>87</v>
      </c>
      <c r="R74" s="5" t="s">
        <v>448</v>
      </c>
      <c r="S74" s="5" t="s">
        <v>447</v>
      </c>
      <c r="T74" s="5" t="s">
        <v>449</v>
      </c>
      <c r="U74" s="10"/>
      <c r="V74" s="5" t="s">
        <v>33</v>
      </c>
      <c r="W74" s="5"/>
      <c r="X74" s="11" t="s">
        <v>186</v>
      </c>
      <c r="Y74" s="5"/>
    </row>
    <row r="75" spans="1:25" ht="29" x14ac:dyDescent="0.35">
      <c r="A75" s="6">
        <f>IF(FormToExcel[[#This Row],[Action Status?]]="closed",1,0)</f>
        <v>0</v>
      </c>
      <c r="B75" s="13">
        <v>74</v>
      </c>
      <c r="C75" s="7">
        <v>45160.47997685185</v>
      </c>
      <c r="D75" s="8">
        <v>34</v>
      </c>
      <c r="E75" s="8">
        <v>8</v>
      </c>
      <c r="F75" s="8">
        <v>2023</v>
      </c>
      <c r="G75" s="9" t="s">
        <v>450</v>
      </c>
      <c r="H75" s="5" t="s">
        <v>451</v>
      </c>
      <c r="I75" s="9">
        <v>1150</v>
      </c>
      <c r="J75" s="5" t="s">
        <v>452</v>
      </c>
      <c r="K75" s="5" t="s">
        <v>187</v>
      </c>
      <c r="L75" s="5" t="s">
        <v>453</v>
      </c>
      <c r="M75" s="9" t="s">
        <v>84</v>
      </c>
      <c r="N75" s="9"/>
      <c r="O75" s="9" t="s">
        <v>29</v>
      </c>
      <c r="P75" s="9"/>
      <c r="Q75" s="9" t="s">
        <v>66</v>
      </c>
      <c r="R75" s="5" t="s">
        <v>454</v>
      </c>
      <c r="S75" s="5" t="s">
        <v>455</v>
      </c>
      <c r="T75" s="5" t="s">
        <v>456</v>
      </c>
      <c r="U75" s="10"/>
      <c r="V75" s="5" t="s">
        <v>77</v>
      </c>
      <c r="W75" s="5"/>
      <c r="X75" s="11" t="s">
        <v>186</v>
      </c>
      <c r="Y75" s="5"/>
    </row>
    <row r="76" spans="1:25" ht="130.5" x14ac:dyDescent="0.35">
      <c r="A76" s="6">
        <f>IF(FormToExcel[[#This Row],[Action Status?]]="closed",1,0)</f>
        <v>1</v>
      </c>
      <c r="B76" s="13">
        <v>75</v>
      </c>
      <c r="C76" s="7">
        <v>45160.573344907411</v>
      </c>
      <c r="D76" s="8">
        <v>34</v>
      </c>
      <c r="E76" s="8">
        <v>8</v>
      </c>
      <c r="F76" s="8">
        <v>2023</v>
      </c>
      <c r="G76" s="9" t="s">
        <v>457</v>
      </c>
      <c r="H76" s="5" t="s">
        <v>458</v>
      </c>
      <c r="I76" s="9">
        <v>1112</v>
      </c>
      <c r="J76" s="5" t="s">
        <v>459</v>
      </c>
      <c r="K76" s="5" t="s">
        <v>187</v>
      </c>
      <c r="L76" s="5" t="s">
        <v>253</v>
      </c>
      <c r="M76" s="9" t="s">
        <v>40</v>
      </c>
      <c r="N76" s="9"/>
      <c r="O76" s="9" t="s">
        <v>85</v>
      </c>
      <c r="P76" s="9" t="s">
        <v>460</v>
      </c>
      <c r="Q76" s="9" t="s">
        <v>66</v>
      </c>
      <c r="R76" s="5" t="s">
        <v>461</v>
      </c>
      <c r="S76" s="5" t="s">
        <v>40</v>
      </c>
      <c r="T76" s="5" t="s">
        <v>462</v>
      </c>
      <c r="U76" s="10"/>
      <c r="V76" s="5" t="s">
        <v>33</v>
      </c>
      <c r="W76" s="5"/>
      <c r="X76" s="11" t="s">
        <v>186</v>
      </c>
      <c r="Y76" s="5"/>
    </row>
    <row r="77" spans="1:25" x14ac:dyDescent="0.35">
      <c r="A77" s="6">
        <f>IF(FormToExcel[[#This Row],[Action Status?]]="closed",1,0)</f>
        <v>1</v>
      </c>
      <c r="B77" s="13">
        <v>76</v>
      </c>
      <c r="C77" s="7">
        <v>45161.264710648145</v>
      </c>
      <c r="D77" s="8">
        <v>34</v>
      </c>
      <c r="E77" s="8">
        <v>8</v>
      </c>
      <c r="F77" s="8">
        <v>2023</v>
      </c>
      <c r="G77" s="9" t="s">
        <v>463</v>
      </c>
      <c r="H77" s="5" t="s">
        <v>464</v>
      </c>
      <c r="I77" s="9">
        <v>2515506638</v>
      </c>
      <c r="J77" s="5" t="s">
        <v>91</v>
      </c>
      <c r="K77" s="5" t="s">
        <v>82</v>
      </c>
      <c r="L77" s="5" t="s">
        <v>307</v>
      </c>
      <c r="M77" s="9" t="s">
        <v>47</v>
      </c>
      <c r="N77" s="9"/>
      <c r="O77" s="9" t="s">
        <v>29</v>
      </c>
      <c r="P77" s="9"/>
      <c r="Q77" s="9" t="s">
        <v>87</v>
      </c>
      <c r="R77" s="5" t="s">
        <v>465</v>
      </c>
      <c r="S77" s="5" t="s">
        <v>47</v>
      </c>
      <c r="T77" s="5" t="s">
        <v>466</v>
      </c>
      <c r="U77" s="10"/>
      <c r="V77" s="5" t="s">
        <v>33</v>
      </c>
      <c r="W77" s="5"/>
      <c r="X77" s="11" t="s">
        <v>91</v>
      </c>
      <c r="Y77" s="5"/>
    </row>
    <row r="78" spans="1:25" ht="72.5" x14ac:dyDescent="0.35">
      <c r="A78" s="6">
        <f>IF(FormToExcel[[#This Row],[Action Status?]]="closed",1,0)</f>
        <v>1</v>
      </c>
      <c r="B78" s="13">
        <v>77</v>
      </c>
      <c r="C78" s="7">
        <v>45161.581956018519</v>
      </c>
      <c r="D78" s="8">
        <v>34</v>
      </c>
      <c r="E78" s="8">
        <v>8</v>
      </c>
      <c r="F78" s="8">
        <v>2023</v>
      </c>
      <c r="G78" s="9" t="s">
        <v>467</v>
      </c>
      <c r="H78" s="5" t="s">
        <v>468</v>
      </c>
      <c r="I78" s="9">
        <v>1112</v>
      </c>
      <c r="J78" s="5" t="s">
        <v>459</v>
      </c>
      <c r="K78" s="5" t="s">
        <v>187</v>
      </c>
      <c r="L78" s="5" t="s">
        <v>469</v>
      </c>
      <c r="M78" s="9" t="s">
        <v>447</v>
      </c>
      <c r="N78" s="9"/>
      <c r="O78" s="9" t="s">
        <v>85</v>
      </c>
      <c r="P78" s="9" t="s">
        <v>86</v>
      </c>
      <c r="Q78" s="9" t="s">
        <v>66</v>
      </c>
      <c r="R78" s="5" t="s">
        <v>470</v>
      </c>
      <c r="S78" s="5" t="s">
        <v>447</v>
      </c>
      <c r="T78" s="5" t="s">
        <v>471</v>
      </c>
      <c r="U78" s="10"/>
      <c r="V78" s="5" t="s">
        <v>33</v>
      </c>
      <c r="W78" s="5"/>
      <c r="X78" s="11" t="s">
        <v>186</v>
      </c>
      <c r="Y78" s="5"/>
    </row>
    <row r="79" spans="1:25" x14ac:dyDescent="0.35">
      <c r="A79" s="6">
        <f>IF(FormToExcel[[#This Row],[Action Status?]]="closed",1,0)</f>
        <v>1</v>
      </c>
      <c r="B79" s="13">
        <v>78</v>
      </c>
      <c r="C79" s="7">
        <v>45162.584247685183</v>
      </c>
      <c r="D79" s="8">
        <v>34</v>
      </c>
      <c r="E79" s="8">
        <v>8</v>
      </c>
      <c r="F79" s="8">
        <v>2023</v>
      </c>
      <c r="G79" s="9" t="s">
        <v>472</v>
      </c>
      <c r="H79" s="5" t="s">
        <v>473</v>
      </c>
      <c r="I79" s="9">
        <v>2515506638</v>
      </c>
      <c r="J79" s="5" t="s">
        <v>91</v>
      </c>
      <c r="K79" s="5" t="s">
        <v>82</v>
      </c>
      <c r="L79" s="5" t="s">
        <v>474</v>
      </c>
      <c r="M79" s="9" t="s">
        <v>308</v>
      </c>
      <c r="N79" s="9"/>
      <c r="O79" s="9" t="s">
        <v>29</v>
      </c>
      <c r="P79" s="9"/>
      <c r="Q79" s="9" t="s">
        <v>66</v>
      </c>
      <c r="R79" s="5" t="s">
        <v>475</v>
      </c>
      <c r="S79" s="5" t="s">
        <v>308</v>
      </c>
      <c r="T79" s="5" t="s">
        <v>476</v>
      </c>
      <c r="U79" s="10"/>
      <c r="V79" s="5" t="s">
        <v>33</v>
      </c>
      <c r="W79" s="5"/>
      <c r="X79" s="11" t="s">
        <v>91</v>
      </c>
      <c r="Y79" s="5"/>
    </row>
    <row r="80" spans="1:25" ht="101.5" x14ac:dyDescent="0.35">
      <c r="A80" s="6">
        <f>IF(FormToExcel[[#This Row],[Action Status?]]="closed",1,0)</f>
        <v>1</v>
      </c>
      <c r="B80" s="13">
        <v>79</v>
      </c>
      <c r="C80" s="7">
        <v>45164.209826388891</v>
      </c>
      <c r="D80" s="8">
        <v>34</v>
      </c>
      <c r="E80" s="8">
        <v>8</v>
      </c>
      <c r="F80" s="8">
        <v>2023</v>
      </c>
      <c r="G80" s="9" t="s">
        <v>477</v>
      </c>
      <c r="H80" s="5" t="s">
        <v>478</v>
      </c>
      <c r="I80" s="9">
        <v>1112</v>
      </c>
      <c r="J80" s="5" t="s">
        <v>459</v>
      </c>
      <c r="K80" s="5" t="s">
        <v>187</v>
      </c>
      <c r="L80" s="5" t="s">
        <v>253</v>
      </c>
      <c r="M80" s="9" t="s">
        <v>40</v>
      </c>
      <c r="N80" s="9"/>
      <c r="O80" s="9" t="s">
        <v>85</v>
      </c>
      <c r="P80" s="9" t="s">
        <v>479</v>
      </c>
      <c r="Q80" s="9" t="s">
        <v>66</v>
      </c>
      <c r="R80" s="5" t="s">
        <v>480</v>
      </c>
      <c r="S80" s="5" t="s">
        <v>28</v>
      </c>
      <c r="T80" s="5" t="s">
        <v>481</v>
      </c>
      <c r="U80" s="10"/>
      <c r="V80" s="5" t="s">
        <v>33</v>
      </c>
      <c r="W80" s="5"/>
      <c r="X80" s="11" t="s">
        <v>186</v>
      </c>
      <c r="Y80" s="5"/>
    </row>
    <row r="81" spans="1:25" ht="43.5" x14ac:dyDescent="0.35">
      <c r="A81" s="6">
        <f>IF(FormToExcel[[#This Row],[Action Status?]]="closed",1,0)</f>
        <v>1</v>
      </c>
      <c r="B81" s="13">
        <v>80</v>
      </c>
      <c r="C81" s="7">
        <v>45164.475694444445</v>
      </c>
      <c r="D81" s="8">
        <v>34</v>
      </c>
      <c r="E81" s="8">
        <v>8</v>
      </c>
      <c r="F81" s="8">
        <v>2023</v>
      </c>
      <c r="G81" s="9" t="s">
        <v>482</v>
      </c>
      <c r="H81" s="5" t="s">
        <v>483</v>
      </c>
      <c r="I81" s="9">
        <v>879</v>
      </c>
      <c r="J81" s="5" t="s">
        <v>211</v>
      </c>
      <c r="K81" s="5" t="s">
        <v>187</v>
      </c>
      <c r="L81" s="5" t="s">
        <v>212</v>
      </c>
      <c r="M81" s="9" t="s">
        <v>84</v>
      </c>
      <c r="N81" s="9"/>
      <c r="O81" s="9" t="s">
        <v>29</v>
      </c>
      <c r="P81" s="9"/>
      <c r="Q81" s="9" t="s">
        <v>87</v>
      </c>
      <c r="R81" s="5" t="s">
        <v>484</v>
      </c>
      <c r="S81" s="5" t="s">
        <v>485</v>
      </c>
      <c r="T81" s="5" t="s">
        <v>486</v>
      </c>
      <c r="U81" s="10"/>
      <c r="V81" s="5" t="s">
        <v>33</v>
      </c>
      <c r="W81" s="5"/>
      <c r="X81" s="11" t="s">
        <v>186</v>
      </c>
      <c r="Y81" s="5"/>
    </row>
    <row r="82" spans="1:25" ht="72.5" x14ac:dyDescent="0.35">
      <c r="A82" s="6">
        <f>IF(FormToExcel[[#This Row],[Action Status?]]="closed",1,0)</f>
        <v>1</v>
      </c>
      <c r="B82" s="13">
        <v>81</v>
      </c>
      <c r="C82" s="7">
        <v>45164.482777777775</v>
      </c>
      <c r="D82" s="8">
        <v>34</v>
      </c>
      <c r="E82" s="8">
        <v>8</v>
      </c>
      <c r="F82" s="8">
        <v>2023</v>
      </c>
      <c r="G82" s="9" t="s">
        <v>487</v>
      </c>
      <c r="H82" s="5" t="s">
        <v>488</v>
      </c>
      <c r="I82" s="9">
        <v>879</v>
      </c>
      <c r="J82" s="5" t="s">
        <v>211</v>
      </c>
      <c r="K82" s="5" t="s">
        <v>187</v>
      </c>
      <c r="L82" s="5" t="s">
        <v>212</v>
      </c>
      <c r="M82" s="9" t="s">
        <v>277</v>
      </c>
      <c r="N82" s="9"/>
      <c r="O82" s="9" t="s">
        <v>29</v>
      </c>
      <c r="P82" s="9"/>
      <c r="Q82" s="9" t="s">
        <v>66</v>
      </c>
      <c r="R82" s="5" t="s">
        <v>489</v>
      </c>
      <c r="S82" s="5" t="s">
        <v>490</v>
      </c>
      <c r="T82" s="5" t="s">
        <v>491</v>
      </c>
      <c r="U82" s="10"/>
      <c r="V82" s="5" t="s">
        <v>33</v>
      </c>
      <c r="W82" s="5"/>
      <c r="X82" s="11" t="s">
        <v>186</v>
      </c>
      <c r="Y82" s="5"/>
    </row>
    <row r="83" spans="1:25" x14ac:dyDescent="0.35">
      <c r="A83" s="6">
        <f>IF(FormToExcel[[#This Row],[Action Status?]]="closed",1,0)</f>
        <v>1</v>
      </c>
      <c r="B83" s="13">
        <v>82</v>
      </c>
      <c r="C83" s="7">
        <v>45165.306192129632</v>
      </c>
      <c r="D83" s="8">
        <v>35</v>
      </c>
      <c r="E83" s="8">
        <v>8</v>
      </c>
      <c r="F83" s="8">
        <v>2023</v>
      </c>
      <c r="G83" s="9" t="s">
        <v>492</v>
      </c>
      <c r="H83" s="5" t="s">
        <v>493</v>
      </c>
      <c r="I83" s="9">
        <v>2515506638</v>
      </c>
      <c r="J83" s="5" t="s">
        <v>81</v>
      </c>
      <c r="K83" s="5" t="s">
        <v>82</v>
      </c>
      <c r="L83" s="5" t="s">
        <v>474</v>
      </c>
      <c r="M83" s="9" t="s">
        <v>287</v>
      </c>
      <c r="N83" s="9"/>
      <c r="O83" s="9" t="s">
        <v>29</v>
      </c>
      <c r="P83" s="9"/>
      <c r="Q83" s="9" t="s">
        <v>66</v>
      </c>
      <c r="R83" s="5" t="s">
        <v>494</v>
      </c>
      <c r="S83" s="5" t="s">
        <v>287</v>
      </c>
      <c r="T83" s="5" t="s">
        <v>495</v>
      </c>
      <c r="U83" s="10"/>
      <c r="V83" s="5" t="s">
        <v>33</v>
      </c>
      <c r="W83" s="5"/>
      <c r="X83" s="11" t="s">
        <v>91</v>
      </c>
      <c r="Y83" s="5"/>
    </row>
    <row r="84" spans="1:25" x14ac:dyDescent="0.35">
      <c r="A84" s="6">
        <f>IF(FormToExcel[[#This Row],[Action Status?]]="closed",1,0)</f>
        <v>1</v>
      </c>
      <c r="B84" s="13">
        <v>83</v>
      </c>
      <c r="C84" s="7">
        <v>45165.354780092595</v>
      </c>
      <c r="D84" s="8">
        <v>35</v>
      </c>
      <c r="E84" s="8">
        <v>8</v>
      </c>
      <c r="F84" s="8">
        <v>2023</v>
      </c>
      <c r="G84" s="9" t="s">
        <v>496</v>
      </c>
      <c r="H84" s="5" t="s">
        <v>497</v>
      </c>
      <c r="I84" s="9">
        <v>1074</v>
      </c>
      <c r="J84" s="5" t="s">
        <v>143</v>
      </c>
      <c r="K84" s="5" t="s">
        <v>144</v>
      </c>
      <c r="L84" s="5" t="s">
        <v>498</v>
      </c>
      <c r="M84" s="9" t="s">
        <v>84</v>
      </c>
      <c r="N84" s="9"/>
      <c r="O84" s="9" t="s">
        <v>29</v>
      </c>
      <c r="P84" s="9"/>
      <c r="Q84" s="9" t="s">
        <v>87</v>
      </c>
      <c r="R84" s="5" t="s">
        <v>499</v>
      </c>
      <c r="S84" s="5" t="s">
        <v>500</v>
      </c>
      <c r="T84" s="5" t="s">
        <v>501</v>
      </c>
      <c r="U84" s="10"/>
      <c r="V84" s="5" t="s">
        <v>33</v>
      </c>
      <c r="W84" s="5"/>
      <c r="X84" s="11" t="s">
        <v>143</v>
      </c>
      <c r="Y84" s="5"/>
    </row>
    <row r="85" spans="1:25" ht="29" x14ac:dyDescent="0.35">
      <c r="A85" s="6">
        <f>IF(FormToExcel[[#This Row],[Action Status?]]="closed",1,0)</f>
        <v>1</v>
      </c>
      <c r="B85" s="13">
        <v>84</v>
      </c>
      <c r="C85" s="7">
        <v>45165.455208333333</v>
      </c>
      <c r="D85" s="8">
        <v>35</v>
      </c>
      <c r="E85" s="8">
        <v>8</v>
      </c>
      <c r="F85" s="8">
        <v>2023</v>
      </c>
      <c r="G85" s="9" t="s">
        <v>502</v>
      </c>
      <c r="H85" s="5" t="s">
        <v>503</v>
      </c>
      <c r="I85" s="9">
        <v>879</v>
      </c>
      <c r="J85" s="5" t="s">
        <v>211</v>
      </c>
      <c r="K85" s="5" t="s">
        <v>187</v>
      </c>
      <c r="L85" s="5" t="s">
        <v>504</v>
      </c>
      <c r="M85" s="9" t="s">
        <v>40</v>
      </c>
      <c r="N85" s="9"/>
      <c r="O85" s="9" t="s">
        <v>29</v>
      </c>
      <c r="P85" s="9"/>
      <c r="Q85" s="9" t="s">
        <v>87</v>
      </c>
      <c r="R85" s="5" t="s">
        <v>505</v>
      </c>
      <c r="S85" s="5" t="s">
        <v>40</v>
      </c>
      <c r="T85" s="5" t="s">
        <v>506</v>
      </c>
      <c r="U85" s="10"/>
      <c r="V85" s="5" t="s">
        <v>33</v>
      </c>
      <c r="W85" s="5"/>
      <c r="X85" s="11" t="s">
        <v>186</v>
      </c>
      <c r="Y85" s="5"/>
    </row>
    <row r="86" spans="1:25" x14ac:dyDescent="0.35">
      <c r="A86" s="6">
        <f>IF(FormToExcel[[#This Row],[Action Status?]]="closed",1,0)</f>
        <v>1</v>
      </c>
      <c r="B86" s="13">
        <v>85</v>
      </c>
      <c r="C86" s="7">
        <v>45165.456932870373</v>
      </c>
      <c r="D86" s="8">
        <v>35</v>
      </c>
      <c r="E86" s="8">
        <v>8</v>
      </c>
      <c r="F86" s="8">
        <v>2023</v>
      </c>
      <c r="G86" s="9" t="s">
        <v>507</v>
      </c>
      <c r="H86" s="5" t="s">
        <v>508</v>
      </c>
      <c r="I86" s="9">
        <v>879</v>
      </c>
      <c r="J86" s="5" t="s">
        <v>211</v>
      </c>
      <c r="K86" s="5" t="s">
        <v>187</v>
      </c>
      <c r="L86" s="5" t="s">
        <v>509</v>
      </c>
      <c r="M86" s="9" t="s">
        <v>53</v>
      </c>
      <c r="N86" s="9"/>
      <c r="O86" s="9" t="s">
        <v>29</v>
      </c>
      <c r="P86" s="9"/>
      <c r="Q86" s="9" t="s">
        <v>87</v>
      </c>
      <c r="R86" s="5" t="s">
        <v>510</v>
      </c>
      <c r="S86" s="5" t="s">
        <v>511</v>
      </c>
      <c r="T86" s="5" t="s">
        <v>512</v>
      </c>
      <c r="U86" s="10"/>
      <c r="V86" s="5" t="s">
        <v>33</v>
      </c>
      <c r="W86" s="5"/>
      <c r="X86" s="11" t="s">
        <v>186</v>
      </c>
      <c r="Y86" s="5"/>
    </row>
    <row r="87" spans="1:25" ht="43.5" x14ac:dyDescent="0.35">
      <c r="A87" s="6">
        <f>IF(FormToExcel[[#This Row],[Action Status?]]="closed",1,0)</f>
        <v>1</v>
      </c>
      <c r="B87" s="13">
        <v>86</v>
      </c>
      <c r="C87" s="7">
        <v>45168.667048611111</v>
      </c>
      <c r="D87" s="8">
        <v>35</v>
      </c>
      <c r="E87" s="8">
        <v>8</v>
      </c>
      <c r="F87" s="8">
        <v>2023</v>
      </c>
      <c r="G87" s="9" t="s">
        <v>513</v>
      </c>
      <c r="H87" s="5" t="s">
        <v>514</v>
      </c>
      <c r="I87" s="9">
        <v>2515506638</v>
      </c>
      <c r="J87" s="5" t="s">
        <v>91</v>
      </c>
      <c r="K87" s="5" t="s">
        <v>82</v>
      </c>
      <c r="L87" s="5" t="s">
        <v>515</v>
      </c>
      <c r="M87" s="9" t="s">
        <v>308</v>
      </c>
      <c r="N87" s="9"/>
      <c r="O87" s="9" t="s">
        <v>344</v>
      </c>
      <c r="P87" s="9"/>
      <c r="Q87" s="9" t="s">
        <v>66</v>
      </c>
      <c r="R87" s="5" t="s">
        <v>516</v>
      </c>
      <c r="S87" s="5" t="s">
        <v>308</v>
      </c>
      <c r="T87" s="5" t="s">
        <v>517</v>
      </c>
      <c r="U87" s="10"/>
      <c r="V87" s="5" t="s">
        <v>33</v>
      </c>
      <c r="W87" s="5"/>
      <c r="X87" s="11" t="s">
        <v>91</v>
      </c>
      <c r="Y87" s="5"/>
    </row>
    <row r="88" spans="1:25" x14ac:dyDescent="0.35">
      <c r="A88" s="6">
        <f>IF(FormToExcel[[#This Row],[Action Status?]]="closed",1,0)</f>
        <v>1</v>
      </c>
      <c r="B88" s="13">
        <v>87</v>
      </c>
      <c r="C88" s="7">
        <v>45171.464386574073</v>
      </c>
      <c r="D88" s="8">
        <v>35</v>
      </c>
      <c r="E88" s="8">
        <v>9</v>
      </c>
      <c r="F88" s="8">
        <v>2023</v>
      </c>
      <c r="G88" s="9" t="s">
        <v>518</v>
      </c>
      <c r="H88" s="5" t="s">
        <v>519</v>
      </c>
      <c r="I88" s="9">
        <v>965</v>
      </c>
      <c r="J88" s="5" t="s">
        <v>37</v>
      </c>
      <c r="K88" s="5" t="s">
        <v>38</v>
      </c>
      <c r="L88" s="5" t="s">
        <v>520</v>
      </c>
      <c r="M88" s="9" t="s">
        <v>40</v>
      </c>
      <c r="N88" s="9"/>
      <c r="O88" s="9" t="s">
        <v>29</v>
      </c>
      <c r="P88" s="9"/>
      <c r="Q88" s="9" t="s">
        <v>87</v>
      </c>
      <c r="R88" s="5" t="s">
        <v>521</v>
      </c>
      <c r="S88" s="5" t="s">
        <v>40</v>
      </c>
      <c r="T88" s="5" t="s">
        <v>522</v>
      </c>
      <c r="U88" s="10"/>
      <c r="V88" s="5" t="s">
        <v>33</v>
      </c>
      <c r="W88" s="5"/>
      <c r="X88" s="11" t="s">
        <v>37</v>
      </c>
      <c r="Y88" s="5"/>
    </row>
    <row r="89" spans="1:25" ht="29" x14ac:dyDescent="0.35">
      <c r="A89" s="6">
        <f>IF(FormToExcel[[#This Row],[Action Status?]]="closed",1,0)</f>
        <v>0</v>
      </c>
      <c r="B89" s="13">
        <v>88</v>
      </c>
      <c r="C89" s="7">
        <v>45171.465428240743</v>
      </c>
      <c r="D89" s="8">
        <v>35</v>
      </c>
      <c r="E89" s="8">
        <v>9</v>
      </c>
      <c r="F89" s="8">
        <v>2023</v>
      </c>
      <c r="G89" s="9" t="s">
        <v>523</v>
      </c>
      <c r="H89" s="5" t="s">
        <v>524</v>
      </c>
      <c r="I89" s="9">
        <v>965</v>
      </c>
      <c r="J89" s="5" t="s">
        <v>37</v>
      </c>
      <c r="K89" s="5" t="s">
        <v>38</v>
      </c>
      <c r="L89" s="5" t="s">
        <v>525</v>
      </c>
      <c r="M89" s="9" t="s">
        <v>40</v>
      </c>
      <c r="N89" s="9"/>
      <c r="O89" s="9" t="s">
        <v>29</v>
      </c>
      <c r="P89" s="9"/>
      <c r="Q89" s="9" t="s">
        <v>87</v>
      </c>
      <c r="R89" s="5" t="s">
        <v>526</v>
      </c>
      <c r="S89" s="5" t="s">
        <v>40</v>
      </c>
      <c r="T89" s="5" t="s">
        <v>527</v>
      </c>
      <c r="U89" s="10"/>
      <c r="V89" s="5" t="s">
        <v>77</v>
      </c>
      <c r="W89" s="5"/>
      <c r="X89" s="11" t="s">
        <v>37</v>
      </c>
      <c r="Y89" s="5"/>
    </row>
    <row r="90" spans="1:25" ht="29" x14ac:dyDescent="0.35">
      <c r="A90" s="6">
        <f>IF(FormToExcel[[#This Row],[Action Status?]]="closed",1,0)</f>
        <v>1</v>
      </c>
      <c r="B90" s="13">
        <v>89</v>
      </c>
      <c r="C90" s="7">
        <v>45171.466331018521</v>
      </c>
      <c r="D90" s="8">
        <v>35</v>
      </c>
      <c r="E90" s="8">
        <v>9</v>
      </c>
      <c r="F90" s="8">
        <v>2023</v>
      </c>
      <c r="G90" s="9" t="s">
        <v>528</v>
      </c>
      <c r="H90" s="5" t="s">
        <v>529</v>
      </c>
      <c r="I90" s="9">
        <v>965</v>
      </c>
      <c r="J90" s="5" t="s">
        <v>37</v>
      </c>
      <c r="K90" s="5" t="s">
        <v>38</v>
      </c>
      <c r="L90" s="5" t="s">
        <v>530</v>
      </c>
      <c r="M90" s="9" t="s">
        <v>53</v>
      </c>
      <c r="N90" s="9"/>
      <c r="O90" s="9" t="s">
        <v>29</v>
      </c>
      <c r="P90" s="9"/>
      <c r="Q90" s="9" t="s">
        <v>87</v>
      </c>
      <c r="R90" s="5" t="s">
        <v>531</v>
      </c>
      <c r="S90" s="5" t="s">
        <v>53</v>
      </c>
      <c r="T90" s="5" t="s">
        <v>532</v>
      </c>
      <c r="U90" s="10"/>
      <c r="V90" s="5" t="s">
        <v>33</v>
      </c>
      <c r="W90" s="5"/>
      <c r="X90" s="11" t="s">
        <v>37</v>
      </c>
      <c r="Y90" s="5"/>
    </row>
    <row r="91" spans="1:25" ht="29" x14ac:dyDescent="0.35">
      <c r="A91" s="6">
        <f>IF(FormToExcel[[#This Row],[Action Status?]]="closed",1,0)</f>
        <v>1</v>
      </c>
      <c r="B91" s="13">
        <v>90</v>
      </c>
      <c r="C91" s="7">
        <v>45171.46769675926</v>
      </c>
      <c r="D91" s="8">
        <v>35</v>
      </c>
      <c r="E91" s="8">
        <v>9</v>
      </c>
      <c r="F91" s="8">
        <v>2023</v>
      </c>
      <c r="G91" s="9" t="s">
        <v>533</v>
      </c>
      <c r="H91" s="5" t="s">
        <v>534</v>
      </c>
      <c r="I91" s="9">
        <v>965</v>
      </c>
      <c r="J91" s="5" t="s">
        <v>37</v>
      </c>
      <c r="K91" s="5" t="s">
        <v>38</v>
      </c>
      <c r="L91" s="5" t="s">
        <v>535</v>
      </c>
      <c r="M91" s="9" t="s">
        <v>40</v>
      </c>
      <c r="N91" s="9"/>
      <c r="O91" s="9" t="s">
        <v>29</v>
      </c>
      <c r="P91" s="9"/>
      <c r="Q91" s="9" t="s">
        <v>87</v>
      </c>
      <c r="R91" s="5" t="s">
        <v>536</v>
      </c>
      <c r="S91" s="5" t="s">
        <v>40</v>
      </c>
      <c r="T91" s="5" t="s">
        <v>537</v>
      </c>
      <c r="U91" s="10"/>
      <c r="V91" s="5" t="s">
        <v>33</v>
      </c>
      <c r="W91" s="5"/>
      <c r="X91" s="11" t="s">
        <v>37</v>
      </c>
      <c r="Y91" s="5"/>
    </row>
    <row r="92" spans="1:25" ht="29" x14ac:dyDescent="0.35">
      <c r="A92" s="6">
        <f>IF(FormToExcel[[#This Row],[Action Status?]]="closed",1,0)</f>
        <v>1</v>
      </c>
      <c r="B92" s="13">
        <v>91</v>
      </c>
      <c r="C92" s="7">
        <v>45176.282337962963</v>
      </c>
      <c r="D92" s="8">
        <v>36</v>
      </c>
      <c r="E92" s="8">
        <v>9</v>
      </c>
      <c r="F92" s="8">
        <v>2023</v>
      </c>
      <c r="G92" s="9" t="s">
        <v>538</v>
      </c>
      <c r="H92" s="5" t="s">
        <v>539</v>
      </c>
      <c r="I92" s="9">
        <v>2515506628</v>
      </c>
      <c r="J92" s="5" t="s">
        <v>91</v>
      </c>
      <c r="K92" s="5" t="s">
        <v>82</v>
      </c>
      <c r="L92" s="5" t="s">
        <v>540</v>
      </c>
      <c r="M92" s="9" t="s">
        <v>40</v>
      </c>
      <c r="N92" s="9"/>
      <c r="O92" s="9" t="s">
        <v>29</v>
      </c>
      <c r="P92" s="9"/>
      <c r="Q92" s="9" t="s">
        <v>66</v>
      </c>
      <c r="R92" s="5" t="s">
        <v>541</v>
      </c>
      <c r="S92" s="5" t="s">
        <v>40</v>
      </c>
      <c r="T92" s="5" t="s">
        <v>542</v>
      </c>
      <c r="U92" s="10"/>
      <c r="V92" s="5" t="s">
        <v>33</v>
      </c>
      <c r="W92" s="5"/>
      <c r="X92" s="11" t="s">
        <v>91</v>
      </c>
      <c r="Y92" s="5"/>
    </row>
    <row r="93" spans="1:25" ht="27.65" customHeight="1" x14ac:dyDescent="0.35">
      <c r="A93" s="6">
        <f>IF(FormToExcel[[#This Row],[Action Status?]]="closed",1,0)</f>
        <v>1</v>
      </c>
      <c r="B93" s="13">
        <v>92</v>
      </c>
      <c r="C93" s="7">
        <v>45179.315775462965</v>
      </c>
      <c r="D93" s="8">
        <v>37</v>
      </c>
      <c r="E93" s="8">
        <v>9</v>
      </c>
      <c r="F93" s="8">
        <v>2023</v>
      </c>
      <c r="G93" s="9" t="s">
        <v>543</v>
      </c>
      <c r="H93" s="5" t="s">
        <v>544</v>
      </c>
      <c r="I93" s="9">
        <v>879</v>
      </c>
      <c r="J93" s="5" t="s">
        <v>211</v>
      </c>
      <c r="K93" s="5" t="s">
        <v>187</v>
      </c>
      <c r="L93" s="5" t="s">
        <v>212</v>
      </c>
      <c r="M93" s="9" t="s">
        <v>40</v>
      </c>
      <c r="N93" s="9"/>
      <c r="O93" s="9" t="s">
        <v>29</v>
      </c>
      <c r="P93" s="9"/>
      <c r="Q93" s="9" t="s">
        <v>87</v>
      </c>
      <c r="R93" s="5" t="s">
        <v>545</v>
      </c>
      <c r="S93" s="5" t="s">
        <v>40</v>
      </c>
      <c r="T93" s="5" t="s">
        <v>546</v>
      </c>
      <c r="U93" s="10"/>
      <c r="V93" s="5" t="s">
        <v>33</v>
      </c>
      <c r="W93" s="5"/>
      <c r="X93" s="11" t="s">
        <v>186</v>
      </c>
      <c r="Y93" s="5"/>
    </row>
    <row r="94" spans="1:25" x14ac:dyDescent="0.35">
      <c r="A94" s="6">
        <f>IF(FormToExcel[[#This Row],[Action Status?]]="closed",1,0)</f>
        <v>1</v>
      </c>
      <c r="B94" s="13">
        <v>93</v>
      </c>
      <c r="C94" s="7">
        <v>45179.318483796298</v>
      </c>
      <c r="D94" s="8">
        <v>37</v>
      </c>
      <c r="E94" s="8">
        <v>9</v>
      </c>
      <c r="F94" s="8">
        <v>2023</v>
      </c>
      <c r="G94" s="9" t="s">
        <v>547</v>
      </c>
      <c r="H94" s="5" t="s">
        <v>548</v>
      </c>
      <c r="I94" s="9">
        <v>879</v>
      </c>
      <c r="J94" s="5" t="s">
        <v>211</v>
      </c>
      <c r="K94" s="5" t="s">
        <v>187</v>
      </c>
      <c r="L94" s="5" t="s">
        <v>212</v>
      </c>
      <c r="M94" s="9" t="s">
        <v>84</v>
      </c>
      <c r="N94" s="9"/>
      <c r="O94" s="9" t="s">
        <v>29</v>
      </c>
      <c r="P94" s="9"/>
      <c r="Q94" s="9" t="s">
        <v>87</v>
      </c>
      <c r="R94" s="5" t="s">
        <v>549</v>
      </c>
      <c r="S94" s="5" t="s">
        <v>550</v>
      </c>
      <c r="T94" s="5" t="s">
        <v>551</v>
      </c>
      <c r="U94" s="10"/>
      <c r="V94" s="5" t="s">
        <v>33</v>
      </c>
      <c r="W94" s="5"/>
      <c r="X94" s="11" t="s">
        <v>186</v>
      </c>
      <c r="Y94" s="5"/>
    </row>
    <row r="95" spans="1:25" x14ac:dyDescent="0.35">
      <c r="A95" s="6">
        <f>IF(FormToExcel[[#This Row],[Action Status?]]="closed",1,0)</f>
        <v>1</v>
      </c>
      <c r="B95" s="13">
        <v>94</v>
      </c>
      <c r="C95" s="7">
        <v>45179.355011574073</v>
      </c>
      <c r="D95" s="8">
        <v>37</v>
      </c>
      <c r="E95" s="8">
        <v>9</v>
      </c>
      <c r="F95" s="8">
        <v>2023</v>
      </c>
      <c r="G95" s="9" t="s">
        <v>552</v>
      </c>
      <c r="H95" s="5" t="s">
        <v>553</v>
      </c>
      <c r="I95" s="9">
        <v>1086</v>
      </c>
      <c r="J95" s="5" t="s">
        <v>554</v>
      </c>
      <c r="K95" s="5" t="s">
        <v>26</v>
      </c>
      <c r="L95" s="5" t="s">
        <v>228</v>
      </c>
      <c r="M95" s="9" t="s">
        <v>47</v>
      </c>
      <c r="N95" s="9"/>
      <c r="O95" s="9" t="s">
        <v>29</v>
      </c>
      <c r="P95" s="9"/>
      <c r="Q95" s="9" t="s">
        <v>66</v>
      </c>
      <c r="R95" s="5" t="s">
        <v>555</v>
      </c>
      <c r="S95" s="5" t="s">
        <v>47</v>
      </c>
      <c r="T95" s="5" t="s">
        <v>556</v>
      </c>
      <c r="U95" s="10"/>
      <c r="V95" s="5" t="s">
        <v>33</v>
      </c>
      <c r="W95" s="5"/>
      <c r="X95" s="11" t="s">
        <v>25</v>
      </c>
      <c r="Y95" s="5"/>
    </row>
    <row r="96" spans="1:25" x14ac:dyDescent="0.35">
      <c r="A96" s="6">
        <f>IF(FormToExcel[[#This Row],[Action Status?]]="closed",1,0)</f>
        <v>1</v>
      </c>
      <c r="B96" s="13">
        <v>95</v>
      </c>
      <c r="C96" s="7">
        <v>45181.228414351855</v>
      </c>
      <c r="D96" s="8">
        <v>37</v>
      </c>
      <c r="E96" s="8">
        <v>9</v>
      </c>
      <c r="F96" s="8">
        <v>2023</v>
      </c>
      <c r="G96" s="9" t="s">
        <v>557</v>
      </c>
      <c r="H96" s="5" t="s">
        <v>558</v>
      </c>
      <c r="I96" s="9">
        <v>2515506638</v>
      </c>
      <c r="J96" s="5" t="s">
        <v>559</v>
      </c>
      <c r="K96" s="5" t="s">
        <v>82</v>
      </c>
      <c r="L96" s="5" t="s">
        <v>560</v>
      </c>
      <c r="M96" s="9" t="s">
        <v>308</v>
      </c>
      <c r="N96" s="9"/>
      <c r="O96" s="9" t="s">
        <v>29</v>
      </c>
      <c r="P96" s="9"/>
      <c r="Q96" s="9" t="s">
        <v>66</v>
      </c>
      <c r="R96" s="5" t="s">
        <v>561</v>
      </c>
      <c r="S96" s="5" t="s">
        <v>308</v>
      </c>
      <c r="T96" s="5" t="s">
        <v>562</v>
      </c>
      <c r="U96" s="10"/>
      <c r="V96" s="5" t="s">
        <v>33</v>
      </c>
      <c r="W96" s="5"/>
      <c r="X96" s="11" t="s">
        <v>91</v>
      </c>
      <c r="Y96" s="5"/>
    </row>
    <row r="97" spans="1:25" x14ac:dyDescent="0.35">
      <c r="A97" s="6">
        <f>IF(FormToExcel[[#This Row],[Action Status?]]="closed",1,0)</f>
        <v>1</v>
      </c>
      <c r="B97" s="13">
        <v>96</v>
      </c>
      <c r="C97" s="7">
        <v>45182.472083333334</v>
      </c>
      <c r="D97" s="8">
        <v>37</v>
      </c>
      <c r="E97" s="8">
        <v>9</v>
      </c>
      <c r="F97" s="8">
        <v>2023</v>
      </c>
      <c r="G97" s="9" t="s">
        <v>563</v>
      </c>
      <c r="H97" s="5" t="s">
        <v>564</v>
      </c>
      <c r="I97" s="9">
        <v>2515506638</v>
      </c>
      <c r="J97" s="5" t="s">
        <v>91</v>
      </c>
      <c r="K97" s="5" t="s">
        <v>82</v>
      </c>
      <c r="L97" s="5" t="s">
        <v>206</v>
      </c>
      <c r="M97" s="9" t="s">
        <v>47</v>
      </c>
      <c r="N97" s="9"/>
      <c r="O97" s="9" t="s">
        <v>29</v>
      </c>
      <c r="P97" s="9"/>
      <c r="Q97" s="9"/>
      <c r="R97" s="5" t="s">
        <v>565</v>
      </c>
      <c r="S97" s="5" t="s">
        <v>47</v>
      </c>
      <c r="T97" s="5" t="s">
        <v>566</v>
      </c>
      <c r="U97" s="10"/>
      <c r="V97" s="5" t="s">
        <v>33</v>
      </c>
      <c r="W97" s="5"/>
      <c r="X97" s="11" t="s">
        <v>91</v>
      </c>
      <c r="Y97" s="5"/>
    </row>
    <row r="98" spans="1:25" ht="29" x14ac:dyDescent="0.35">
      <c r="A98" s="6">
        <f>IF(FormToExcel[[#This Row],[Action Status?]]="closed",1,0)</f>
        <v>1</v>
      </c>
      <c r="B98" s="13">
        <v>97</v>
      </c>
      <c r="C98" s="7">
        <v>45182.483506944445</v>
      </c>
      <c r="D98" s="8">
        <v>37</v>
      </c>
      <c r="E98" s="8">
        <v>9</v>
      </c>
      <c r="F98" s="8">
        <v>2023</v>
      </c>
      <c r="G98" s="9" t="s">
        <v>567</v>
      </c>
      <c r="H98" s="5" t="s">
        <v>568</v>
      </c>
      <c r="I98" s="9">
        <v>2515506638</v>
      </c>
      <c r="J98" s="5" t="s">
        <v>91</v>
      </c>
      <c r="K98" s="5" t="s">
        <v>82</v>
      </c>
      <c r="L98" s="5" t="s">
        <v>206</v>
      </c>
      <c r="M98" s="9" t="s">
        <v>47</v>
      </c>
      <c r="N98" s="9"/>
      <c r="O98" s="9" t="s">
        <v>29</v>
      </c>
      <c r="P98" s="9"/>
      <c r="Q98" s="9" t="s">
        <v>66</v>
      </c>
      <c r="R98" s="5" t="s">
        <v>569</v>
      </c>
      <c r="S98" s="5" t="s">
        <v>47</v>
      </c>
      <c r="T98" s="5" t="s">
        <v>570</v>
      </c>
      <c r="U98" s="10"/>
      <c r="V98" s="5" t="s">
        <v>33</v>
      </c>
      <c r="W98" s="5"/>
      <c r="X98" s="11" t="s">
        <v>91</v>
      </c>
      <c r="Y98" s="5"/>
    </row>
    <row r="99" spans="1:25" ht="29" x14ac:dyDescent="0.35">
      <c r="A99" s="6">
        <f>IF(FormToExcel[[#This Row],[Action Status?]]="closed",1,0)</f>
        <v>1</v>
      </c>
      <c r="B99" s="13">
        <v>98</v>
      </c>
      <c r="C99" s="7">
        <v>45184.27375</v>
      </c>
      <c r="D99" s="8">
        <v>37</v>
      </c>
      <c r="E99" s="8">
        <v>9</v>
      </c>
      <c r="F99" s="8">
        <v>2023</v>
      </c>
      <c r="G99" s="9" t="s">
        <v>571</v>
      </c>
      <c r="H99" s="5" t="s">
        <v>572</v>
      </c>
      <c r="I99" s="9">
        <v>2532747215</v>
      </c>
      <c r="J99" s="5" t="s">
        <v>199</v>
      </c>
      <c r="K99" s="5" t="s">
        <v>187</v>
      </c>
      <c r="L99" s="5" t="s">
        <v>573</v>
      </c>
      <c r="M99" s="9" t="s">
        <v>370</v>
      </c>
      <c r="N99" s="9"/>
      <c r="O99" s="9" t="s">
        <v>29</v>
      </c>
      <c r="P99" s="9"/>
      <c r="Q99" s="9" t="s">
        <v>66</v>
      </c>
      <c r="R99" s="5" t="s">
        <v>574</v>
      </c>
      <c r="S99" s="5" t="s">
        <v>370</v>
      </c>
      <c r="T99" s="5" t="s">
        <v>575</v>
      </c>
      <c r="U99" s="10"/>
      <c r="V99" s="5" t="s">
        <v>33</v>
      </c>
      <c r="W99" s="5"/>
      <c r="X99" s="11" t="s">
        <v>186</v>
      </c>
      <c r="Y99" s="5"/>
    </row>
    <row r="100" spans="1:25" ht="35.15" customHeight="1" x14ac:dyDescent="0.35">
      <c r="A100" s="6">
        <f>IF(FormToExcel[[#This Row],[Action Status?]]="closed",1,0)</f>
        <v>1</v>
      </c>
      <c r="B100" s="13">
        <v>99</v>
      </c>
      <c r="C100" s="7">
        <v>45184.276875000003</v>
      </c>
      <c r="D100" s="8">
        <v>37</v>
      </c>
      <c r="E100" s="8">
        <v>9</v>
      </c>
      <c r="F100" s="8">
        <v>2023</v>
      </c>
      <c r="G100" s="9" t="s">
        <v>576</v>
      </c>
      <c r="H100" s="5" t="s">
        <v>577</v>
      </c>
      <c r="I100" s="9">
        <v>2532747215</v>
      </c>
      <c r="J100" s="5" t="s">
        <v>199</v>
      </c>
      <c r="K100" s="5" t="s">
        <v>187</v>
      </c>
      <c r="L100" s="5" t="s">
        <v>578</v>
      </c>
      <c r="M100" s="9" t="s">
        <v>277</v>
      </c>
      <c r="N100" s="9"/>
      <c r="O100" s="9" t="s">
        <v>85</v>
      </c>
      <c r="P100" s="9" t="s">
        <v>579</v>
      </c>
      <c r="Q100" s="9" t="s">
        <v>66</v>
      </c>
      <c r="R100" s="5" t="s">
        <v>580</v>
      </c>
      <c r="S100" s="5" t="s">
        <v>53</v>
      </c>
      <c r="T100" s="5" t="s">
        <v>581</v>
      </c>
      <c r="U100" s="10"/>
      <c r="V100" s="5" t="s">
        <v>33</v>
      </c>
      <c r="W100" s="5"/>
      <c r="X100" s="11" t="s">
        <v>186</v>
      </c>
      <c r="Y100" s="5"/>
    </row>
    <row r="101" spans="1:25" ht="29" x14ac:dyDescent="0.35">
      <c r="A101" s="6">
        <f>IF(FormToExcel[[#This Row],[Action Status?]]="closed",1,0)</f>
        <v>1</v>
      </c>
      <c r="B101" s="13">
        <v>100</v>
      </c>
      <c r="C101" s="7">
        <v>45184.508784722224</v>
      </c>
      <c r="D101" s="8">
        <v>37</v>
      </c>
      <c r="E101" s="8">
        <v>9</v>
      </c>
      <c r="F101" s="8">
        <v>2023</v>
      </c>
      <c r="G101" s="9" t="s">
        <v>582</v>
      </c>
      <c r="H101" s="5" t="s">
        <v>583</v>
      </c>
      <c r="I101" s="9">
        <v>2532747215</v>
      </c>
      <c r="J101" s="5" t="s">
        <v>584</v>
      </c>
      <c r="K101" s="5" t="s">
        <v>187</v>
      </c>
      <c r="L101" s="5" t="s">
        <v>578</v>
      </c>
      <c r="M101" s="9" t="s">
        <v>350</v>
      </c>
      <c r="N101" s="9"/>
      <c r="O101" s="9" t="s">
        <v>29</v>
      </c>
      <c r="P101" s="9"/>
      <c r="Q101" s="9" t="s">
        <v>66</v>
      </c>
      <c r="R101" s="5" t="s">
        <v>585</v>
      </c>
      <c r="S101" s="5" t="s">
        <v>350</v>
      </c>
      <c r="T101" s="5" t="s">
        <v>586</v>
      </c>
      <c r="U101" s="10"/>
      <c r="V101" s="5" t="s">
        <v>33</v>
      </c>
      <c r="W101" s="5"/>
      <c r="X101" s="11" t="s">
        <v>186</v>
      </c>
      <c r="Y101" s="5"/>
    </row>
    <row r="102" spans="1:25" ht="29" x14ac:dyDescent="0.35">
      <c r="A102" s="6">
        <f>IF(FormToExcel[[#This Row],[Action Status?]]="closed",1,0)</f>
        <v>1</v>
      </c>
      <c r="B102" s="13">
        <v>101</v>
      </c>
      <c r="C102" s="7">
        <v>45185.465277777781</v>
      </c>
      <c r="D102" s="8">
        <v>37</v>
      </c>
      <c r="E102" s="8">
        <v>9</v>
      </c>
      <c r="F102" s="8">
        <v>2023</v>
      </c>
      <c r="G102" s="9" t="s">
        <v>587</v>
      </c>
      <c r="H102" s="5" t="s">
        <v>588</v>
      </c>
      <c r="I102" s="9">
        <v>2515506638</v>
      </c>
      <c r="J102" s="5" t="s">
        <v>91</v>
      </c>
      <c r="K102" s="5" t="s">
        <v>82</v>
      </c>
      <c r="L102" s="5" t="s">
        <v>206</v>
      </c>
      <c r="M102" s="9" t="s">
        <v>308</v>
      </c>
      <c r="N102" s="9"/>
      <c r="O102" s="9" t="s">
        <v>29</v>
      </c>
      <c r="P102" s="9"/>
      <c r="Q102" s="9" t="s">
        <v>66</v>
      </c>
      <c r="R102" s="5" t="s">
        <v>589</v>
      </c>
      <c r="S102" s="5" t="s">
        <v>308</v>
      </c>
      <c r="T102" s="5" t="s">
        <v>590</v>
      </c>
      <c r="U102" s="10"/>
      <c r="V102" s="5" t="s">
        <v>33</v>
      </c>
      <c r="W102" s="5"/>
      <c r="X102" s="11" t="s">
        <v>91</v>
      </c>
      <c r="Y102" s="5"/>
    </row>
    <row r="103" spans="1:25" ht="29" x14ac:dyDescent="0.35">
      <c r="A103" s="6">
        <f>IF(FormToExcel[[#This Row],[Action Status?]]="closed",1,0)</f>
        <v>1</v>
      </c>
      <c r="B103" s="13">
        <v>102</v>
      </c>
      <c r="C103" s="7">
        <v>45190.335428240738</v>
      </c>
      <c r="D103" s="8">
        <v>38</v>
      </c>
      <c r="E103" s="8">
        <v>9</v>
      </c>
      <c r="F103" s="8">
        <v>2023</v>
      </c>
      <c r="G103" s="9" t="s">
        <v>591</v>
      </c>
      <c r="H103" s="5" t="s">
        <v>592</v>
      </c>
      <c r="I103" s="9">
        <v>2515506638</v>
      </c>
      <c r="J103" s="5" t="s">
        <v>81</v>
      </c>
      <c r="K103" s="5" t="s">
        <v>82</v>
      </c>
      <c r="L103" s="5" t="s">
        <v>206</v>
      </c>
      <c r="M103" s="9" t="s">
        <v>40</v>
      </c>
      <c r="N103" s="9"/>
      <c r="O103" s="9" t="s">
        <v>29</v>
      </c>
      <c r="P103" s="9"/>
      <c r="Q103" s="9" t="s">
        <v>66</v>
      </c>
      <c r="R103" s="5" t="s">
        <v>593</v>
      </c>
      <c r="S103" s="5" t="s">
        <v>40</v>
      </c>
      <c r="T103" s="5" t="s">
        <v>594</v>
      </c>
      <c r="U103" s="10"/>
      <c r="V103" s="5" t="s">
        <v>33</v>
      </c>
      <c r="W103" s="5"/>
      <c r="X103" s="11" t="s">
        <v>91</v>
      </c>
      <c r="Y103" s="5"/>
    </row>
    <row r="104" spans="1:25" x14ac:dyDescent="0.35">
      <c r="A104" s="6">
        <f>IF(FormToExcel[[#This Row],[Action Status?]]="closed",1,0)</f>
        <v>1</v>
      </c>
      <c r="B104" s="13">
        <v>103</v>
      </c>
      <c r="C104" s="7">
        <v>45208.312326388892</v>
      </c>
      <c r="D104" s="8">
        <v>41</v>
      </c>
      <c r="E104" s="8">
        <v>10</v>
      </c>
      <c r="F104" s="8">
        <v>2023</v>
      </c>
      <c r="G104" s="9" t="s">
        <v>595</v>
      </c>
      <c r="H104" s="5" t="s">
        <v>596</v>
      </c>
      <c r="I104" s="9">
        <v>1086</v>
      </c>
      <c r="J104" s="5" t="s">
        <v>25</v>
      </c>
      <c r="K104" s="5" t="s">
        <v>26</v>
      </c>
      <c r="L104" s="5" t="s">
        <v>597</v>
      </c>
      <c r="M104" s="9" t="s">
        <v>350</v>
      </c>
      <c r="N104" s="9"/>
      <c r="O104" s="9" t="s">
        <v>344</v>
      </c>
      <c r="P104" s="9"/>
      <c r="Q104" s="9" t="s">
        <v>66</v>
      </c>
      <c r="R104" s="5" t="s">
        <v>598</v>
      </c>
      <c r="S104" s="5" t="s">
        <v>350</v>
      </c>
      <c r="T104" s="5" t="s">
        <v>599</v>
      </c>
      <c r="U104" s="10"/>
      <c r="V104" s="5" t="s">
        <v>33</v>
      </c>
      <c r="W104" s="5"/>
      <c r="X104" s="11" t="s">
        <v>25</v>
      </c>
      <c r="Y104" s="5"/>
    </row>
    <row r="105" spans="1:25" x14ac:dyDescent="0.35">
      <c r="A105" s="6">
        <f>IF(FormToExcel[[#This Row],[Action Status?]]="closed",1,0)</f>
        <v>1</v>
      </c>
      <c r="B105" s="13">
        <v>104</v>
      </c>
      <c r="C105" s="7">
        <v>45210.556909722225</v>
      </c>
      <c r="D105" s="8">
        <v>41</v>
      </c>
      <c r="E105" s="8">
        <v>10</v>
      </c>
      <c r="F105" s="8">
        <v>2023</v>
      </c>
      <c r="G105" s="9" t="s">
        <v>600</v>
      </c>
      <c r="H105" s="5" t="s">
        <v>601</v>
      </c>
      <c r="I105" s="9" t="s">
        <v>602</v>
      </c>
      <c r="J105" s="5" t="s">
        <v>603</v>
      </c>
      <c r="K105" s="5" t="s">
        <v>144</v>
      </c>
      <c r="L105" s="5" t="s">
        <v>8</v>
      </c>
      <c r="M105" s="9" t="s">
        <v>40</v>
      </c>
      <c r="N105" s="9"/>
      <c r="O105" s="9" t="s">
        <v>29</v>
      </c>
      <c r="P105" s="9"/>
      <c r="Q105" s="9" t="s">
        <v>66</v>
      </c>
      <c r="R105" s="5" t="s">
        <v>604</v>
      </c>
      <c r="S105" s="5" t="s">
        <v>40</v>
      </c>
      <c r="T105" s="5" t="s">
        <v>605</v>
      </c>
      <c r="U105" s="10"/>
      <c r="V105" s="5" t="s">
        <v>33</v>
      </c>
      <c r="W105" s="5"/>
      <c r="X105" s="11" t="s">
        <v>143</v>
      </c>
      <c r="Y105" s="5"/>
    </row>
    <row r="106" spans="1:25" ht="32.5" customHeight="1" x14ac:dyDescent="0.35">
      <c r="A106" s="6">
        <f>IF(FormToExcel[[#This Row],[Action Status?]]="closed",1,0)</f>
        <v>1</v>
      </c>
      <c r="B106" s="13">
        <v>105</v>
      </c>
      <c r="C106" s="7">
        <v>45215.36855324074</v>
      </c>
      <c r="D106" s="8">
        <v>42</v>
      </c>
      <c r="E106" s="8">
        <v>10</v>
      </c>
      <c r="F106" s="8">
        <v>2023</v>
      </c>
      <c r="G106" s="9" t="s">
        <v>606</v>
      </c>
      <c r="H106" s="5" t="s">
        <v>607</v>
      </c>
      <c r="I106" s="9">
        <v>2532747215</v>
      </c>
      <c r="J106" s="5" t="s">
        <v>608</v>
      </c>
      <c r="K106" s="5" t="s">
        <v>187</v>
      </c>
      <c r="L106" s="5" t="s">
        <v>609</v>
      </c>
      <c r="M106" s="9" t="s">
        <v>447</v>
      </c>
      <c r="N106" s="9"/>
      <c r="O106" s="9" t="s">
        <v>85</v>
      </c>
      <c r="P106" s="9" t="s">
        <v>610</v>
      </c>
      <c r="Q106" s="9" t="s">
        <v>66</v>
      </c>
      <c r="R106" s="5" t="s">
        <v>611</v>
      </c>
      <c r="S106" s="5" t="s">
        <v>447</v>
      </c>
      <c r="T106" s="5" t="s">
        <v>612</v>
      </c>
      <c r="U106" s="10"/>
      <c r="V106" s="5" t="s">
        <v>33</v>
      </c>
      <c r="W106" s="5"/>
      <c r="X106" s="11" t="s">
        <v>186</v>
      </c>
      <c r="Y106" s="5"/>
    </row>
    <row r="107" spans="1:25" ht="43.5" x14ac:dyDescent="0.35">
      <c r="A107" s="6">
        <f>IF(FormToExcel[[#This Row],[Action Status?]]="closed",1,0)</f>
        <v>1</v>
      </c>
      <c r="B107" s="13">
        <v>106</v>
      </c>
      <c r="C107" s="7">
        <v>45217.712604166663</v>
      </c>
      <c r="D107" s="8">
        <v>42</v>
      </c>
      <c r="E107" s="8">
        <v>10</v>
      </c>
      <c r="F107" s="8">
        <v>2023</v>
      </c>
      <c r="G107" s="9" t="s">
        <v>613</v>
      </c>
      <c r="H107" s="5" t="s">
        <v>614</v>
      </c>
      <c r="I107" s="9" t="s">
        <v>615</v>
      </c>
      <c r="J107" s="5" t="s">
        <v>616</v>
      </c>
      <c r="K107" s="5" t="s">
        <v>144</v>
      </c>
      <c r="L107" s="5" t="s">
        <v>617</v>
      </c>
      <c r="M107" s="9" t="s">
        <v>170</v>
      </c>
      <c r="N107" s="9"/>
      <c r="O107" s="9" t="s">
        <v>85</v>
      </c>
      <c r="P107" s="9" t="s">
        <v>381</v>
      </c>
      <c r="Q107" s="9" t="s">
        <v>66</v>
      </c>
      <c r="R107" s="5" t="s">
        <v>618</v>
      </c>
      <c r="S107" s="5" t="s">
        <v>170</v>
      </c>
      <c r="T107" s="5" t="s">
        <v>619</v>
      </c>
      <c r="U107" s="10"/>
      <c r="V107" s="5" t="s">
        <v>33</v>
      </c>
      <c r="W107" s="5"/>
      <c r="X107" s="11" t="s">
        <v>143</v>
      </c>
      <c r="Y107" s="5"/>
    </row>
    <row r="108" spans="1:25" ht="58" x14ac:dyDescent="0.35">
      <c r="A108" s="6">
        <f>IF(FormToExcel[[#This Row],[Action Status?]]="closed",1,0)</f>
        <v>1</v>
      </c>
      <c r="B108" s="13">
        <v>107</v>
      </c>
      <c r="C108" s="7">
        <v>45221.536678240744</v>
      </c>
      <c r="D108" s="8">
        <v>43</v>
      </c>
      <c r="E108" s="8">
        <v>10</v>
      </c>
      <c r="F108" s="8">
        <v>2023</v>
      </c>
      <c r="G108" s="9" t="s">
        <v>620</v>
      </c>
      <c r="H108" s="5" t="s">
        <v>621</v>
      </c>
      <c r="I108" s="9" t="s">
        <v>615</v>
      </c>
      <c r="J108" s="5" t="s">
        <v>622</v>
      </c>
      <c r="K108" s="5" t="s">
        <v>144</v>
      </c>
      <c r="L108" s="5" t="s">
        <v>617</v>
      </c>
      <c r="M108" s="9" t="s">
        <v>40</v>
      </c>
      <c r="N108" s="9"/>
      <c r="O108" s="9" t="s">
        <v>85</v>
      </c>
      <c r="P108" s="9" t="s">
        <v>381</v>
      </c>
      <c r="Q108" s="9" t="s">
        <v>66</v>
      </c>
      <c r="R108" s="5" t="s">
        <v>623</v>
      </c>
      <c r="S108" s="5" t="s">
        <v>40</v>
      </c>
      <c r="T108" s="5" t="s">
        <v>624</v>
      </c>
      <c r="U108" s="10"/>
      <c r="V108" s="5" t="s">
        <v>33</v>
      </c>
      <c r="W108" s="5"/>
      <c r="X108" s="11" t="s">
        <v>622</v>
      </c>
      <c r="Y108" s="5"/>
    </row>
    <row r="109" spans="1:25" ht="43.5" x14ac:dyDescent="0.35">
      <c r="A109" s="6">
        <f>IF(FormToExcel[[#This Row],[Action Status?]]="closed",1,0)</f>
        <v>1</v>
      </c>
      <c r="B109" s="13">
        <v>108</v>
      </c>
      <c r="C109" s="7">
        <v>45225.441145833334</v>
      </c>
      <c r="D109" s="8">
        <v>43</v>
      </c>
      <c r="E109" s="8">
        <v>10</v>
      </c>
      <c r="F109" s="8">
        <v>2023</v>
      </c>
      <c r="G109" s="9" t="s">
        <v>625</v>
      </c>
      <c r="H109" s="5" t="s">
        <v>626</v>
      </c>
      <c r="I109" s="9">
        <v>1086</v>
      </c>
      <c r="J109" s="5" t="s">
        <v>554</v>
      </c>
      <c r="K109" s="5" t="s">
        <v>26</v>
      </c>
      <c r="L109" s="5">
        <v>1086</v>
      </c>
      <c r="M109" s="9" t="s">
        <v>287</v>
      </c>
      <c r="N109" s="9"/>
      <c r="O109" s="9" t="s">
        <v>29</v>
      </c>
      <c r="P109" s="9"/>
      <c r="Q109" s="9" t="s">
        <v>66</v>
      </c>
      <c r="R109" s="5" t="s">
        <v>627</v>
      </c>
      <c r="S109" s="5" t="s">
        <v>287</v>
      </c>
      <c r="T109" s="5" t="s">
        <v>628</v>
      </c>
      <c r="U109" s="10"/>
      <c r="V109" s="5" t="s">
        <v>33</v>
      </c>
      <c r="W109" s="5"/>
      <c r="X109" s="11" t="s">
        <v>25</v>
      </c>
      <c r="Y109" s="5"/>
    </row>
    <row r="110" spans="1:25" x14ac:dyDescent="0.35">
      <c r="A110" s="6">
        <f>IF(FormToExcel[[#This Row],[Action Status?]]="closed",1,0)</f>
        <v>1</v>
      </c>
      <c r="B110" s="13">
        <v>109</v>
      </c>
      <c r="C110" s="7">
        <v>45227.30296296296</v>
      </c>
      <c r="D110" s="8">
        <v>43</v>
      </c>
      <c r="E110" s="8">
        <v>10</v>
      </c>
      <c r="F110" s="8">
        <v>2023</v>
      </c>
      <c r="G110" s="9" t="s">
        <v>629</v>
      </c>
      <c r="H110" s="5" t="s">
        <v>630</v>
      </c>
      <c r="I110" s="9">
        <v>2515506623</v>
      </c>
      <c r="J110" s="5" t="s">
        <v>91</v>
      </c>
      <c r="K110" s="5" t="s">
        <v>82</v>
      </c>
      <c r="L110" s="5" t="s">
        <v>206</v>
      </c>
      <c r="M110" s="9" t="s">
        <v>350</v>
      </c>
      <c r="N110" s="9"/>
      <c r="O110" s="9" t="s">
        <v>29</v>
      </c>
      <c r="P110" s="9"/>
      <c r="Q110" s="9" t="s">
        <v>66</v>
      </c>
      <c r="R110" s="5" t="s">
        <v>631</v>
      </c>
      <c r="S110" s="5" t="s">
        <v>350</v>
      </c>
      <c r="T110" s="5" t="s">
        <v>632</v>
      </c>
      <c r="U110" s="10"/>
      <c r="V110" s="5" t="s">
        <v>33</v>
      </c>
      <c r="W110" s="5"/>
      <c r="X110" s="11" t="s">
        <v>91</v>
      </c>
      <c r="Y110" s="5"/>
    </row>
    <row r="111" spans="1:25" ht="29" x14ac:dyDescent="0.35">
      <c r="A111" s="6">
        <f>IF(FormToExcel[[#This Row],[Action Status?]]="closed",1,0)</f>
        <v>1</v>
      </c>
      <c r="B111" s="13">
        <v>110</v>
      </c>
      <c r="C111" s="7">
        <v>45227.30605324074</v>
      </c>
      <c r="D111" s="8">
        <v>43</v>
      </c>
      <c r="E111" s="8">
        <v>10</v>
      </c>
      <c r="F111" s="8">
        <v>2023</v>
      </c>
      <c r="G111" s="9" t="s">
        <v>633</v>
      </c>
      <c r="H111" s="5" t="s">
        <v>634</v>
      </c>
      <c r="I111" s="9">
        <v>2515506638</v>
      </c>
      <c r="J111" s="5" t="s">
        <v>91</v>
      </c>
      <c r="K111" s="5" t="s">
        <v>82</v>
      </c>
      <c r="L111" s="5" t="s">
        <v>206</v>
      </c>
      <c r="M111" s="9" t="s">
        <v>350</v>
      </c>
      <c r="N111" s="9"/>
      <c r="O111" s="9" t="s">
        <v>29</v>
      </c>
      <c r="P111" s="9"/>
      <c r="Q111" s="9" t="s">
        <v>66</v>
      </c>
      <c r="R111" s="5" t="s">
        <v>635</v>
      </c>
      <c r="S111" s="5" t="s">
        <v>350</v>
      </c>
      <c r="T111" s="5" t="s">
        <v>636</v>
      </c>
      <c r="U111" s="10"/>
      <c r="V111" s="5" t="s">
        <v>33</v>
      </c>
      <c r="W111" s="5"/>
      <c r="X111" s="11" t="s">
        <v>91</v>
      </c>
      <c r="Y111" s="5"/>
    </row>
    <row r="112" spans="1:25" x14ac:dyDescent="0.35">
      <c r="A112" s="6">
        <f>IF(FormToExcel[[#This Row],[Action Status?]]="closed",1,0)</f>
        <v>0</v>
      </c>
      <c r="B112" s="13">
        <v>111</v>
      </c>
      <c r="C112" s="7">
        <v>45247.317187499997</v>
      </c>
      <c r="D112" s="8">
        <v>46</v>
      </c>
      <c r="E112" s="8">
        <v>11</v>
      </c>
      <c r="F112" s="8">
        <v>2023</v>
      </c>
      <c r="G112" s="9" t="s">
        <v>637</v>
      </c>
      <c r="H112" s="5" t="s">
        <v>638</v>
      </c>
      <c r="I112" s="9">
        <v>1050</v>
      </c>
      <c r="J112" s="5" t="s">
        <v>639</v>
      </c>
      <c r="K112" s="5" t="s">
        <v>187</v>
      </c>
      <c r="L112" s="5" t="s">
        <v>640</v>
      </c>
      <c r="M112" s="9" t="s">
        <v>47</v>
      </c>
      <c r="N112" s="9"/>
      <c r="O112" s="9" t="s">
        <v>29</v>
      </c>
      <c r="P112" s="9"/>
      <c r="Q112" s="9"/>
      <c r="R112" s="5" t="s">
        <v>641</v>
      </c>
      <c r="S112" s="5" t="s">
        <v>47</v>
      </c>
      <c r="T112" s="5" t="s">
        <v>642</v>
      </c>
      <c r="U112" s="10"/>
      <c r="V112" s="5" t="s">
        <v>77</v>
      </c>
      <c r="W112" s="5"/>
      <c r="X112" s="11" t="s">
        <v>186</v>
      </c>
      <c r="Y112" s="5"/>
    </row>
    <row r="113" spans="1:25" ht="29" x14ac:dyDescent="0.35">
      <c r="A113" s="6">
        <f>IF(FormToExcel[[#This Row],[Action Status?]]="closed",1,0)</f>
        <v>0</v>
      </c>
      <c r="B113" s="13">
        <v>112</v>
      </c>
      <c r="C113" s="7">
        <v>45247.321493055555</v>
      </c>
      <c r="D113" s="8">
        <v>46</v>
      </c>
      <c r="E113" s="8">
        <v>11</v>
      </c>
      <c r="F113" s="8">
        <v>2023</v>
      </c>
      <c r="G113" s="9" t="s">
        <v>643</v>
      </c>
      <c r="H113" s="5" t="s">
        <v>644</v>
      </c>
      <c r="I113" s="9">
        <v>1050</v>
      </c>
      <c r="J113" s="5" t="s">
        <v>639</v>
      </c>
      <c r="K113" s="5" t="s">
        <v>187</v>
      </c>
      <c r="L113" s="5" t="s">
        <v>645</v>
      </c>
      <c r="M113" s="9" t="s">
        <v>447</v>
      </c>
      <c r="N113" s="9"/>
      <c r="O113" s="9" t="s">
        <v>29</v>
      </c>
      <c r="P113" s="9"/>
      <c r="Q113" s="9"/>
      <c r="R113" s="5" t="s">
        <v>646</v>
      </c>
      <c r="S113" s="5" t="s">
        <v>447</v>
      </c>
      <c r="T113" s="5" t="s">
        <v>647</v>
      </c>
      <c r="U113" s="10"/>
      <c r="V113" s="5" t="s">
        <v>77</v>
      </c>
      <c r="W113" s="5"/>
      <c r="X113" s="11" t="s">
        <v>186</v>
      </c>
      <c r="Y113" s="5"/>
    </row>
    <row r="114" spans="1:25" x14ac:dyDescent="0.35">
      <c r="A114" s="6">
        <f>IF(FormToExcel[[#This Row],[Action Status?]]="closed",1,0)</f>
        <v>1</v>
      </c>
      <c r="B114" s="13">
        <v>113</v>
      </c>
      <c r="C114" s="7">
        <v>45247.326666666668</v>
      </c>
      <c r="D114" s="8">
        <v>46</v>
      </c>
      <c r="E114" s="8">
        <v>11</v>
      </c>
      <c r="F114" s="8">
        <v>2023</v>
      </c>
      <c r="G114" s="9" t="s">
        <v>648</v>
      </c>
      <c r="H114" s="5" t="s">
        <v>649</v>
      </c>
      <c r="I114" s="9">
        <v>1050</v>
      </c>
      <c r="J114" s="5" t="s">
        <v>639</v>
      </c>
      <c r="K114" s="5" t="s">
        <v>187</v>
      </c>
      <c r="L114" s="5" t="s">
        <v>650</v>
      </c>
      <c r="M114" s="9" t="s">
        <v>40</v>
      </c>
      <c r="N114" s="9"/>
      <c r="O114" s="9" t="s">
        <v>29</v>
      </c>
      <c r="P114" s="9"/>
      <c r="Q114" s="9"/>
      <c r="R114" s="5" t="s">
        <v>651</v>
      </c>
      <c r="S114" s="5" t="s">
        <v>40</v>
      </c>
      <c r="T114" s="5" t="s">
        <v>652</v>
      </c>
      <c r="U114" s="10"/>
      <c r="V114" s="5" t="s">
        <v>33</v>
      </c>
      <c r="W114" s="5"/>
      <c r="X114" s="11" t="s">
        <v>186</v>
      </c>
      <c r="Y114" s="5"/>
    </row>
    <row r="115" spans="1:25" ht="29" x14ac:dyDescent="0.35">
      <c r="A115" s="6">
        <f>IF(FormToExcel[[#This Row],[Action Status?]]="closed",1,0)</f>
        <v>0</v>
      </c>
      <c r="B115" s="13">
        <v>114</v>
      </c>
      <c r="C115" s="7">
        <v>45247.330347222225</v>
      </c>
      <c r="D115" s="8">
        <v>46</v>
      </c>
      <c r="E115" s="8">
        <v>11</v>
      </c>
      <c r="F115" s="8">
        <v>2023</v>
      </c>
      <c r="G115" s="9" t="s">
        <v>653</v>
      </c>
      <c r="H115" s="5" t="s">
        <v>654</v>
      </c>
      <c r="I115" s="9">
        <v>1050</v>
      </c>
      <c r="J115" s="5" t="s">
        <v>639</v>
      </c>
      <c r="K115" s="5" t="s">
        <v>187</v>
      </c>
      <c r="L115" s="5" t="s">
        <v>640</v>
      </c>
      <c r="M115" s="9" t="s">
        <v>28</v>
      </c>
      <c r="N115" s="9"/>
      <c r="O115" s="9" t="s">
        <v>29</v>
      </c>
      <c r="P115" s="9"/>
      <c r="Q115" s="9"/>
      <c r="R115" s="5" t="s">
        <v>655</v>
      </c>
      <c r="S115" s="5" t="s">
        <v>28</v>
      </c>
      <c r="T115" s="5" t="s">
        <v>656</v>
      </c>
      <c r="U115" s="10"/>
      <c r="V115" s="5" t="s">
        <v>77</v>
      </c>
      <c r="W115" s="5"/>
      <c r="X115" s="11" t="s">
        <v>186</v>
      </c>
      <c r="Y115" s="5"/>
    </row>
    <row r="116" spans="1:25" ht="29" x14ac:dyDescent="0.35">
      <c r="A116" s="6">
        <f>IF(FormToExcel[[#This Row],[Action Status?]]="closed",1,0)</f>
        <v>1</v>
      </c>
      <c r="B116" s="13">
        <v>115</v>
      </c>
      <c r="C116" s="7">
        <v>45247.332453703704</v>
      </c>
      <c r="D116" s="8">
        <v>46</v>
      </c>
      <c r="E116" s="8">
        <v>11</v>
      </c>
      <c r="F116" s="8">
        <v>2023</v>
      </c>
      <c r="G116" s="9" t="s">
        <v>657</v>
      </c>
      <c r="H116" s="5" t="s">
        <v>658</v>
      </c>
      <c r="I116" s="9">
        <v>2532747215</v>
      </c>
      <c r="J116" s="5" t="s">
        <v>199</v>
      </c>
      <c r="K116" s="5" t="s">
        <v>187</v>
      </c>
      <c r="L116" s="5" t="s">
        <v>253</v>
      </c>
      <c r="M116" s="9" t="s">
        <v>40</v>
      </c>
      <c r="N116" s="9"/>
      <c r="O116" s="9" t="s">
        <v>29</v>
      </c>
      <c r="P116" s="9"/>
      <c r="Q116" s="9" t="s">
        <v>66</v>
      </c>
      <c r="R116" s="5" t="s">
        <v>659</v>
      </c>
      <c r="S116" s="5" t="s">
        <v>40</v>
      </c>
      <c r="T116" s="5" t="s">
        <v>660</v>
      </c>
      <c r="U116" s="10"/>
      <c r="V116" s="5" t="s">
        <v>33</v>
      </c>
      <c r="W116" s="5"/>
      <c r="X116" s="11" t="s">
        <v>186</v>
      </c>
      <c r="Y116" s="5"/>
    </row>
    <row r="117" spans="1:25" x14ac:dyDescent="0.35">
      <c r="A117" s="6">
        <f>IF(FormToExcel[[#This Row],[Action Status?]]="closed",1,0)</f>
        <v>1</v>
      </c>
      <c r="B117" s="13">
        <v>116</v>
      </c>
      <c r="C117" s="7">
        <v>45280.329791666663</v>
      </c>
      <c r="D117" s="8">
        <v>51</v>
      </c>
      <c r="E117" s="8">
        <v>12</v>
      </c>
      <c r="F117" s="8">
        <v>2023</v>
      </c>
      <c r="G117" s="9" t="s">
        <v>661</v>
      </c>
      <c r="H117" s="5" t="s">
        <v>662</v>
      </c>
      <c r="I117" s="9">
        <v>1086</v>
      </c>
      <c r="J117" s="5" t="s">
        <v>554</v>
      </c>
      <c r="K117" s="5" t="s">
        <v>26</v>
      </c>
      <c r="L117" s="5" t="s">
        <v>663</v>
      </c>
      <c r="M117" s="9" t="s">
        <v>47</v>
      </c>
      <c r="N117" s="9"/>
      <c r="O117" s="9" t="s">
        <v>29</v>
      </c>
      <c r="P117" s="9"/>
      <c r="Q117" s="9" t="s">
        <v>66</v>
      </c>
      <c r="R117" s="5" t="s">
        <v>664</v>
      </c>
      <c r="S117" s="5" t="s">
        <v>47</v>
      </c>
      <c r="T117" s="5" t="s">
        <v>665</v>
      </c>
      <c r="U117" s="10"/>
      <c r="V117" s="5" t="s">
        <v>33</v>
      </c>
      <c r="W117" s="5"/>
      <c r="X117" s="11" t="s">
        <v>25</v>
      </c>
      <c r="Y117" s="5"/>
    </row>
    <row r="118" spans="1:25" ht="29" x14ac:dyDescent="0.35">
      <c r="A118" s="6">
        <f>IF(FormToExcel[[#This Row],[Action Status?]]="closed",1,0)</f>
        <v>1</v>
      </c>
      <c r="B118" s="13">
        <v>117</v>
      </c>
      <c r="C118" s="7">
        <v>45306.558923611112</v>
      </c>
      <c r="D118" s="8">
        <v>3</v>
      </c>
      <c r="E118" s="8">
        <v>1</v>
      </c>
      <c r="F118" s="8">
        <v>2024</v>
      </c>
      <c r="G118" s="9" t="s">
        <v>666</v>
      </c>
      <c r="H118" s="5" t="s">
        <v>667</v>
      </c>
      <c r="I118" s="9">
        <v>1086</v>
      </c>
      <c r="J118" s="5" t="s">
        <v>668</v>
      </c>
      <c r="K118" s="5" t="s">
        <v>26</v>
      </c>
      <c r="L118" s="5" t="s">
        <v>669</v>
      </c>
      <c r="M118" s="9" t="s">
        <v>47</v>
      </c>
      <c r="N118" s="9"/>
      <c r="O118" s="9" t="s">
        <v>29</v>
      </c>
      <c r="P118" s="9"/>
      <c r="Q118" s="9" t="s">
        <v>66</v>
      </c>
      <c r="R118" s="5" t="s">
        <v>670</v>
      </c>
      <c r="S118" s="5" t="s">
        <v>47</v>
      </c>
      <c r="T118" s="5" t="s">
        <v>671</v>
      </c>
      <c r="U118" s="10"/>
      <c r="V118" s="5" t="s">
        <v>33</v>
      </c>
      <c r="W118" s="5"/>
      <c r="X118" s="11" t="s">
        <v>25</v>
      </c>
      <c r="Y118" s="5"/>
    </row>
    <row r="119" spans="1:25" x14ac:dyDescent="0.35">
      <c r="A119" s="6">
        <f>IF(FormToExcel[[#This Row],[Action Status?]]="closed",1,0)</f>
        <v>1</v>
      </c>
      <c r="B119" s="13">
        <v>118</v>
      </c>
      <c r="C119" s="7">
        <v>45308.400567129633</v>
      </c>
      <c r="D119" s="8">
        <v>3</v>
      </c>
      <c r="E119" s="8">
        <v>1</v>
      </c>
      <c r="F119" s="8">
        <v>2024</v>
      </c>
      <c r="G119" s="9" t="s">
        <v>672</v>
      </c>
      <c r="H119" s="5" t="s">
        <v>673</v>
      </c>
      <c r="I119" s="9" t="s">
        <v>674</v>
      </c>
      <c r="J119" s="5" t="s">
        <v>675</v>
      </c>
      <c r="K119" s="5" t="s">
        <v>187</v>
      </c>
      <c r="L119" s="5" t="s">
        <v>676</v>
      </c>
      <c r="M119" s="9" t="s">
        <v>350</v>
      </c>
      <c r="N119" s="9"/>
      <c r="O119" s="9" t="s">
        <v>29</v>
      </c>
      <c r="P119" s="9"/>
      <c r="Q119" s="9" t="s">
        <v>66</v>
      </c>
      <c r="R119" s="5" t="s">
        <v>677</v>
      </c>
      <c r="S119" s="5" t="s">
        <v>350</v>
      </c>
      <c r="T119" s="5" t="s">
        <v>678</v>
      </c>
      <c r="U119" s="10"/>
      <c r="V119" s="5" t="s">
        <v>33</v>
      </c>
      <c r="W119" s="5"/>
      <c r="X119" s="11" t="s">
        <v>186</v>
      </c>
      <c r="Y119" s="5"/>
    </row>
    <row r="120" spans="1:25" ht="43.5" x14ac:dyDescent="0.35">
      <c r="A120" s="6">
        <f>IF(FormToExcel[[#This Row],[Action Status?]]="closed",1,0)</f>
        <v>1</v>
      </c>
      <c r="B120" s="13">
        <v>119</v>
      </c>
      <c r="C120" s="7">
        <v>45308.402789351851</v>
      </c>
      <c r="D120" s="8">
        <v>3</v>
      </c>
      <c r="E120" s="8">
        <v>1</v>
      </c>
      <c r="F120" s="8">
        <v>2024</v>
      </c>
      <c r="G120" s="9" t="s">
        <v>679</v>
      </c>
      <c r="H120" s="5" t="s">
        <v>680</v>
      </c>
      <c r="I120" s="9" t="s">
        <v>674</v>
      </c>
      <c r="J120" s="5" t="s">
        <v>681</v>
      </c>
      <c r="K120" s="5" t="s">
        <v>187</v>
      </c>
      <c r="L120" s="5" t="s">
        <v>682</v>
      </c>
      <c r="M120" s="9" t="s">
        <v>28</v>
      </c>
      <c r="N120" s="9"/>
      <c r="O120" s="9" t="s">
        <v>85</v>
      </c>
      <c r="P120" s="9" t="s">
        <v>381</v>
      </c>
      <c r="Q120" s="9" t="s">
        <v>66</v>
      </c>
      <c r="R120" s="5" t="s">
        <v>683</v>
      </c>
      <c r="S120" s="5" t="s">
        <v>28</v>
      </c>
      <c r="T120" s="5" t="s">
        <v>684</v>
      </c>
      <c r="U120" s="10"/>
      <c r="V120" s="5" t="s">
        <v>33</v>
      </c>
      <c r="W120" s="5"/>
      <c r="X120" s="11" t="s">
        <v>186</v>
      </c>
      <c r="Y120" s="5"/>
    </row>
    <row r="121" spans="1:25" ht="29" x14ac:dyDescent="0.35">
      <c r="A121" s="6">
        <f>IF(FormToExcel[[#This Row],[Action Status?]]="closed",1,0)</f>
        <v>1</v>
      </c>
      <c r="B121" s="13">
        <v>120</v>
      </c>
      <c r="C121" s="7">
        <v>45308.405671296299</v>
      </c>
      <c r="D121" s="8">
        <v>3</v>
      </c>
      <c r="E121" s="8">
        <v>1</v>
      </c>
      <c r="F121" s="8">
        <v>2024</v>
      </c>
      <c r="G121" s="9" t="s">
        <v>685</v>
      </c>
      <c r="H121" s="5" t="s">
        <v>686</v>
      </c>
      <c r="I121" s="9" t="s">
        <v>674</v>
      </c>
      <c r="J121" s="5" t="s">
        <v>681</v>
      </c>
      <c r="K121" s="5" t="s">
        <v>187</v>
      </c>
      <c r="L121" s="5" t="s">
        <v>676</v>
      </c>
      <c r="M121" s="9" t="s">
        <v>28</v>
      </c>
      <c r="N121" s="9"/>
      <c r="O121" s="9" t="s">
        <v>29</v>
      </c>
      <c r="P121" s="9"/>
      <c r="Q121" s="9" t="s">
        <v>87</v>
      </c>
      <c r="R121" s="5" t="s">
        <v>687</v>
      </c>
      <c r="S121" s="5" t="s">
        <v>28</v>
      </c>
      <c r="T121" s="5" t="s">
        <v>688</v>
      </c>
      <c r="U121" s="10"/>
      <c r="V121" s="5" t="s">
        <v>33</v>
      </c>
      <c r="W121" s="5"/>
      <c r="X121" s="11" t="s">
        <v>186</v>
      </c>
      <c r="Y121" s="5"/>
    </row>
    <row r="122" spans="1:25" ht="29" x14ac:dyDescent="0.35">
      <c r="A122" s="6">
        <f>IF(FormToExcel[[#This Row],[Action Status?]]="closed",1,0)</f>
        <v>1</v>
      </c>
      <c r="B122" s="13">
        <v>121</v>
      </c>
      <c r="C122" s="7">
        <v>45308.494050925925</v>
      </c>
      <c r="D122" s="8">
        <v>3</v>
      </c>
      <c r="E122" s="8">
        <v>1</v>
      </c>
      <c r="F122" s="8">
        <v>2024</v>
      </c>
      <c r="G122" s="9" t="s">
        <v>689</v>
      </c>
      <c r="H122" s="5" t="s">
        <v>690</v>
      </c>
      <c r="I122" s="9" t="s">
        <v>674</v>
      </c>
      <c r="J122" s="5" t="s">
        <v>681</v>
      </c>
      <c r="K122" s="5" t="s">
        <v>187</v>
      </c>
      <c r="L122" s="5" t="s">
        <v>676</v>
      </c>
      <c r="M122" s="9" t="s">
        <v>691</v>
      </c>
      <c r="N122" s="9"/>
      <c r="O122" s="9" t="s">
        <v>344</v>
      </c>
      <c r="P122" s="9"/>
      <c r="Q122" s="9" t="s">
        <v>66</v>
      </c>
      <c r="R122" s="5" t="s">
        <v>692</v>
      </c>
      <c r="S122" s="5" t="s">
        <v>691</v>
      </c>
      <c r="T122" s="5" t="s">
        <v>693</v>
      </c>
      <c r="U122" s="10"/>
      <c r="V122" s="5" t="s">
        <v>33</v>
      </c>
      <c r="W122" s="5"/>
      <c r="X122" s="11" t="s">
        <v>186</v>
      </c>
      <c r="Y122" s="5"/>
    </row>
    <row r="123" spans="1:25" ht="29" x14ac:dyDescent="0.35">
      <c r="A123" s="6">
        <f>IF(FormToExcel[[#This Row],[Action Status?]]="closed",1,0)</f>
        <v>1</v>
      </c>
      <c r="B123" s="13">
        <v>122</v>
      </c>
      <c r="C123" s="7">
        <v>45308.501493055555</v>
      </c>
      <c r="D123" s="8">
        <v>3</v>
      </c>
      <c r="E123" s="8">
        <v>1</v>
      </c>
      <c r="F123" s="8">
        <v>2024</v>
      </c>
      <c r="G123" s="9" t="s">
        <v>694</v>
      </c>
      <c r="H123" s="5" t="s">
        <v>695</v>
      </c>
      <c r="I123" s="9" t="s">
        <v>674</v>
      </c>
      <c r="J123" s="5" t="s">
        <v>681</v>
      </c>
      <c r="K123" s="5" t="s">
        <v>187</v>
      </c>
      <c r="L123" s="5" t="s">
        <v>676</v>
      </c>
      <c r="M123" s="9" t="s">
        <v>696</v>
      </c>
      <c r="N123" s="9"/>
      <c r="O123" s="9" t="s">
        <v>29</v>
      </c>
      <c r="P123" s="9"/>
      <c r="Q123" s="9" t="s">
        <v>87</v>
      </c>
      <c r="R123" s="5" t="s">
        <v>697</v>
      </c>
      <c r="S123" s="5" t="s">
        <v>696</v>
      </c>
      <c r="T123" s="5" t="s">
        <v>698</v>
      </c>
      <c r="U123" s="10"/>
      <c r="V123" s="5" t="s">
        <v>33</v>
      </c>
      <c r="W123" s="5"/>
      <c r="X123" s="11" t="s">
        <v>186</v>
      </c>
      <c r="Y123" s="5"/>
    </row>
    <row r="124" spans="1:25" ht="29" x14ac:dyDescent="0.35">
      <c r="A124" s="6">
        <f>IF(FormToExcel[[#This Row],[Action Status?]]="closed",1,0)</f>
        <v>1</v>
      </c>
      <c r="B124" s="13">
        <v>123</v>
      </c>
      <c r="C124" s="7">
        <v>45309.387071759258</v>
      </c>
      <c r="D124" s="8">
        <v>3</v>
      </c>
      <c r="E124" s="8">
        <v>1</v>
      </c>
      <c r="F124" s="8">
        <v>2024</v>
      </c>
      <c r="G124" s="9" t="s">
        <v>699</v>
      </c>
      <c r="H124" s="5" t="s">
        <v>700</v>
      </c>
      <c r="I124" s="9" t="s">
        <v>701</v>
      </c>
      <c r="J124" s="5" t="s">
        <v>681</v>
      </c>
      <c r="K124" s="5" t="s">
        <v>187</v>
      </c>
      <c r="L124" s="5" t="s">
        <v>676</v>
      </c>
      <c r="M124" s="9" t="s">
        <v>691</v>
      </c>
      <c r="N124" s="9"/>
      <c r="O124" s="9" t="s">
        <v>29</v>
      </c>
      <c r="P124" s="9"/>
      <c r="Q124" s="9" t="s">
        <v>87</v>
      </c>
      <c r="R124" s="5" t="s">
        <v>702</v>
      </c>
      <c r="S124" s="5" t="s">
        <v>691</v>
      </c>
      <c r="T124" s="5" t="s">
        <v>703</v>
      </c>
      <c r="U124" s="10"/>
      <c r="V124" s="5" t="s">
        <v>33</v>
      </c>
      <c r="W124" s="5"/>
      <c r="X124" s="11" t="s">
        <v>186</v>
      </c>
      <c r="Y124" s="5"/>
    </row>
    <row r="125" spans="1:25" ht="29" x14ac:dyDescent="0.35">
      <c r="A125" s="6">
        <f>IF(FormToExcel[[#This Row],[Action Status?]]="closed",1,0)</f>
        <v>1</v>
      </c>
      <c r="B125" s="13">
        <v>124</v>
      </c>
      <c r="C125" s="7">
        <v>45310.53497685185</v>
      </c>
      <c r="D125" s="8">
        <v>3</v>
      </c>
      <c r="E125" s="8">
        <v>1</v>
      </c>
      <c r="F125" s="8">
        <v>2024</v>
      </c>
      <c r="G125" s="9" t="s">
        <v>704</v>
      </c>
      <c r="H125" s="5" t="s">
        <v>705</v>
      </c>
      <c r="I125" s="9">
        <v>2515506638</v>
      </c>
      <c r="J125" s="5" t="s">
        <v>91</v>
      </c>
      <c r="K125" s="5" t="s">
        <v>706</v>
      </c>
      <c r="L125" s="5" t="s">
        <v>707</v>
      </c>
      <c r="M125" s="9" t="s">
        <v>28</v>
      </c>
      <c r="N125" s="9"/>
      <c r="O125" s="9" t="s">
        <v>29</v>
      </c>
      <c r="P125" s="9"/>
      <c r="Q125" s="9" t="s">
        <v>66</v>
      </c>
      <c r="R125" s="5" t="s">
        <v>708</v>
      </c>
      <c r="S125" s="5" t="s">
        <v>28</v>
      </c>
      <c r="T125" s="5" t="s">
        <v>709</v>
      </c>
      <c r="U125" s="10"/>
      <c r="V125" s="5" t="s">
        <v>33</v>
      </c>
      <c r="W125" s="5"/>
      <c r="X125" s="11" t="s">
        <v>91</v>
      </c>
      <c r="Y125" s="5"/>
    </row>
    <row r="126" spans="1:25" ht="29" x14ac:dyDescent="0.35">
      <c r="A126" s="6">
        <f>IF(FormToExcel[[#This Row],[Action Status?]]="closed",1,0)</f>
        <v>1</v>
      </c>
      <c r="B126" s="13">
        <v>125</v>
      </c>
      <c r="C126" s="7">
        <v>45310.537245370368</v>
      </c>
      <c r="D126" s="8">
        <v>3</v>
      </c>
      <c r="E126" s="8">
        <v>1</v>
      </c>
      <c r="F126" s="8">
        <v>2024</v>
      </c>
      <c r="G126" s="9" t="s">
        <v>710</v>
      </c>
      <c r="H126" s="5" t="s">
        <v>711</v>
      </c>
      <c r="I126" s="9">
        <v>2515506636</v>
      </c>
      <c r="J126" s="5" t="s">
        <v>91</v>
      </c>
      <c r="K126" s="5" t="s">
        <v>706</v>
      </c>
      <c r="L126" s="5" t="s">
        <v>119</v>
      </c>
      <c r="M126" s="9" t="s">
        <v>28</v>
      </c>
      <c r="N126" s="9"/>
      <c r="O126" s="9" t="s">
        <v>29</v>
      </c>
      <c r="P126" s="9"/>
      <c r="Q126" s="9" t="s">
        <v>66</v>
      </c>
      <c r="R126" s="5" t="s">
        <v>712</v>
      </c>
      <c r="S126" s="5" t="s">
        <v>28</v>
      </c>
      <c r="T126" s="5" t="s">
        <v>713</v>
      </c>
      <c r="U126" s="10"/>
      <c r="V126" s="5" t="s">
        <v>33</v>
      </c>
      <c r="W126" s="5"/>
      <c r="X126" s="11" t="s">
        <v>91</v>
      </c>
      <c r="Y126" s="5"/>
    </row>
    <row r="127" spans="1:25" ht="29" x14ac:dyDescent="0.35">
      <c r="A127" s="6">
        <f>IF(FormToExcel[[#This Row],[Action Status?]]="closed",1,0)</f>
        <v>1</v>
      </c>
      <c r="B127" s="13">
        <v>126</v>
      </c>
      <c r="C127" s="7">
        <v>45310.543611111112</v>
      </c>
      <c r="D127" s="8">
        <v>3</v>
      </c>
      <c r="E127" s="8">
        <v>1</v>
      </c>
      <c r="F127" s="8">
        <v>2024</v>
      </c>
      <c r="G127" s="9" t="s">
        <v>714</v>
      </c>
      <c r="H127" s="5" t="s">
        <v>715</v>
      </c>
      <c r="I127" s="9">
        <v>2515506636</v>
      </c>
      <c r="J127" s="5" t="s">
        <v>81</v>
      </c>
      <c r="K127" s="5" t="s">
        <v>706</v>
      </c>
      <c r="L127" s="5" t="s">
        <v>716</v>
      </c>
      <c r="M127" s="9" t="s">
        <v>53</v>
      </c>
      <c r="N127" s="9"/>
      <c r="O127" s="9" t="s">
        <v>29</v>
      </c>
      <c r="P127" s="9"/>
      <c r="Q127" s="9" t="s">
        <v>66</v>
      </c>
      <c r="R127" s="5" t="s">
        <v>717</v>
      </c>
      <c r="S127" s="5" t="s">
        <v>308</v>
      </c>
      <c r="T127" s="5" t="s">
        <v>718</v>
      </c>
      <c r="U127" s="10"/>
      <c r="V127" s="5" t="s">
        <v>33</v>
      </c>
      <c r="W127" s="5"/>
      <c r="X127" s="11" t="s">
        <v>91</v>
      </c>
      <c r="Y127" s="5"/>
    </row>
    <row r="128" spans="1:25" ht="29" x14ac:dyDescent="0.35">
      <c r="A128" s="6">
        <f>IF(FormToExcel[[#This Row],[Action Status?]]="closed",1,0)</f>
        <v>1</v>
      </c>
      <c r="B128" s="13">
        <v>127</v>
      </c>
      <c r="C128" s="7">
        <v>45311.266597222224</v>
      </c>
      <c r="D128" s="8">
        <v>3</v>
      </c>
      <c r="E128" s="8">
        <v>1</v>
      </c>
      <c r="F128" s="8">
        <v>2024</v>
      </c>
      <c r="G128" s="9" t="s">
        <v>719</v>
      </c>
      <c r="H128" s="5" t="s">
        <v>720</v>
      </c>
      <c r="I128" s="9" t="s">
        <v>721</v>
      </c>
      <c r="J128" s="5" t="s">
        <v>681</v>
      </c>
      <c r="K128" s="5" t="s">
        <v>187</v>
      </c>
      <c r="L128" s="5" t="s">
        <v>676</v>
      </c>
      <c r="M128" s="9" t="s">
        <v>330</v>
      </c>
      <c r="N128" s="9"/>
      <c r="O128" s="9" t="s">
        <v>29</v>
      </c>
      <c r="P128" s="9"/>
      <c r="Q128" s="9" t="s">
        <v>87</v>
      </c>
      <c r="R128" s="5" t="s">
        <v>722</v>
      </c>
      <c r="S128" s="5" t="s">
        <v>723</v>
      </c>
      <c r="T128" s="5" t="s">
        <v>724</v>
      </c>
      <c r="U128" s="10"/>
      <c r="V128" s="5" t="s">
        <v>33</v>
      </c>
      <c r="W128" s="5"/>
      <c r="X128" s="11" t="s">
        <v>186</v>
      </c>
      <c r="Y128" s="5"/>
    </row>
    <row r="129" spans="1:25" ht="29" x14ac:dyDescent="0.35">
      <c r="A129" s="6">
        <f>IF(FormToExcel[[#This Row],[Action Status?]]="closed",1,0)</f>
        <v>1</v>
      </c>
      <c r="B129" s="13">
        <v>128</v>
      </c>
      <c r="C129" s="7">
        <v>45313.313391203701</v>
      </c>
      <c r="D129" s="8">
        <v>4</v>
      </c>
      <c r="E129" s="8">
        <v>1</v>
      </c>
      <c r="F129" s="8">
        <v>2024</v>
      </c>
      <c r="G129" s="9" t="s">
        <v>725</v>
      </c>
      <c r="H129" s="5" t="s">
        <v>726</v>
      </c>
      <c r="I129" s="9" t="s">
        <v>727</v>
      </c>
      <c r="J129" s="5" t="s">
        <v>728</v>
      </c>
      <c r="K129" s="5" t="s">
        <v>187</v>
      </c>
      <c r="L129" s="5" t="s">
        <v>682</v>
      </c>
      <c r="M129" s="9" t="s">
        <v>47</v>
      </c>
      <c r="N129" s="9"/>
      <c r="O129" s="9" t="s">
        <v>29</v>
      </c>
      <c r="P129" s="9"/>
      <c r="Q129" s="9" t="s">
        <v>87</v>
      </c>
      <c r="R129" s="5" t="s">
        <v>729</v>
      </c>
      <c r="S129" s="5" t="s">
        <v>730</v>
      </c>
      <c r="T129" s="5" t="s">
        <v>731</v>
      </c>
      <c r="U129" s="10"/>
      <c r="V129" s="5" t="s">
        <v>33</v>
      </c>
      <c r="W129" s="5"/>
      <c r="X129" s="11" t="s">
        <v>186</v>
      </c>
      <c r="Y129" s="5"/>
    </row>
    <row r="130" spans="1:25" ht="43.5" x14ac:dyDescent="0.35">
      <c r="A130" s="6">
        <f>IF(FormToExcel[[#This Row],[Action Status?]]="closed",1,0)</f>
        <v>1</v>
      </c>
      <c r="B130" s="13">
        <v>129</v>
      </c>
      <c r="C130" s="7">
        <v>45313.577499999999</v>
      </c>
      <c r="D130" s="8">
        <v>4</v>
      </c>
      <c r="E130" s="8">
        <v>1</v>
      </c>
      <c r="F130" s="8">
        <v>2024</v>
      </c>
      <c r="G130" s="9" t="s">
        <v>732</v>
      </c>
      <c r="H130" s="5" t="s">
        <v>733</v>
      </c>
      <c r="I130" s="9" t="s">
        <v>674</v>
      </c>
      <c r="J130" s="5" t="s">
        <v>734</v>
      </c>
      <c r="K130" s="5" t="s">
        <v>187</v>
      </c>
      <c r="L130" s="5" t="s">
        <v>735</v>
      </c>
      <c r="M130" s="9" t="s">
        <v>40</v>
      </c>
      <c r="N130" s="9"/>
      <c r="O130" s="9" t="s">
        <v>85</v>
      </c>
      <c r="P130" s="9" t="s">
        <v>381</v>
      </c>
      <c r="Q130" s="9"/>
      <c r="R130" s="5" t="s">
        <v>736</v>
      </c>
      <c r="S130" s="5" t="s">
        <v>40</v>
      </c>
      <c r="T130" s="5" t="s">
        <v>737</v>
      </c>
      <c r="U130" s="10"/>
      <c r="V130" s="5" t="s">
        <v>33</v>
      </c>
      <c r="W130" s="5"/>
      <c r="X130" s="11" t="s">
        <v>186</v>
      </c>
      <c r="Y130" s="5"/>
    </row>
    <row r="131" spans="1:25" x14ac:dyDescent="0.35">
      <c r="A131" s="6">
        <f>IF(FormToExcel[[#This Row],[Action Status?]]="closed",1,0)</f>
        <v>1</v>
      </c>
      <c r="B131" s="13">
        <v>130</v>
      </c>
      <c r="C131" s="7">
        <v>45314.522858796299</v>
      </c>
      <c r="D131" s="8">
        <v>4</v>
      </c>
      <c r="E131" s="8">
        <v>1</v>
      </c>
      <c r="F131" s="8">
        <v>2024</v>
      </c>
      <c r="G131" s="9" t="s">
        <v>738</v>
      </c>
      <c r="H131" s="5" t="s">
        <v>739</v>
      </c>
      <c r="I131" s="9" t="s">
        <v>674</v>
      </c>
      <c r="J131" s="5" t="s">
        <v>734</v>
      </c>
      <c r="K131" s="5" t="s">
        <v>187</v>
      </c>
      <c r="L131" s="5" t="s">
        <v>740</v>
      </c>
      <c r="M131" s="9" t="s">
        <v>53</v>
      </c>
      <c r="N131" s="9"/>
      <c r="O131" s="9" t="s">
        <v>344</v>
      </c>
      <c r="P131" s="9"/>
      <c r="Q131" s="9" t="s">
        <v>87</v>
      </c>
      <c r="R131" s="5" t="s">
        <v>741</v>
      </c>
      <c r="S131" s="5" t="s">
        <v>308</v>
      </c>
      <c r="T131" s="5" t="s">
        <v>742</v>
      </c>
      <c r="U131" s="10"/>
      <c r="V131" s="5" t="s">
        <v>33</v>
      </c>
      <c r="W131" s="5"/>
      <c r="X131" s="11" t="s">
        <v>186</v>
      </c>
      <c r="Y131" s="5"/>
    </row>
    <row r="132" spans="1:25" ht="43.5" x14ac:dyDescent="0.35">
      <c r="A132" s="6">
        <f>IF(FormToExcel[[#This Row],[Action Status?]]="closed",1,0)</f>
        <v>1</v>
      </c>
      <c r="B132" s="13">
        <v>131</v>
      </c>
      <c r="C132" s="7">
        <v>45315.624293981484</v>
      </c>
      <c r="D132" s="8">
        <v>4</v>
      </c>
      <c r="E132" s="8">
        <v>1</v>
      </c>
      <c r="F132" s="8">
        <v>2024</v>
      </c>
      <c r="G132" s="9" t="s">
        <v>743</v>
      </c>
      <c r="H132" s="5" t="s">
        <v>744</v>
      </c>
      <c r="I132" s="9" t="s">
        <v>674</v>
      </c>
      <c r="J132" s="5" t="s">
        <v>734</v>
      </c>
      <c r="K132" s="5" t="s">
        <v>187</v>
      </c>
      <c r="L132" s="5" t="s">
        <v>676</v>
      </c>
      <c r="M132" s="9" t="s">
        <v>28</v>
      </c>
      <c r="N132" s="9"/>
      <c r="O132" s="9" t="s">
        <v>85</v>
      </c>
      <c r="P132" s="9" t="s">
        <v>381</v>
      </c>
      <c r="Q132" s="9"/>
      <c r="R132" s="5" t="s">
        <v>745</v>
      </c>
      <c r="S132" s="5" t="s">
        <v>28</v>
      </c>
      <c r="T132" s="5" t="s">
        <v>746</v>
      </c>
      <c r="U132" s="10"/>
      <c r="V132" s="5" t="s">
        <v>33</v>
      </c>
      <c r="W132" s="5"/>
      <c r="X132" s="11" t="s">
        <v>186</v>
      </c>
      <c r="Y132" s="5"/>
    </row>
    <row r="133" spans="1:25" x14ac:dyDescent="0.35">
      <c r="A133" s="6">
        <f>IF(FormToExcel[[#This Row],[Action Status?]]="closed",1,0)</f>
        <v>1</v>
      </c>
      <c r="B133" s="13">
        <v>132</v>
      </c>
      <c r="C133" s="7">
        <v>45315.626076388886</v>
      </c>
      <c r="D133" s="8">
        <v>4</v>
      </c>
      <c r="E133" s="8">
        <v>1</v>
      </c>
      <c r="F133" s="8">
        <v>2024</v>
      </c>
      <c r="G133" s="9" t="s">
        <v>747</v>
      </c>
      <c r="H133" s="5" t="s">
        <v>748</v>
      </c>
      <c r="I133" s="9" t="s">
        <v>674</v>
      </c>
      <c r="J133" s="5" t="s">
        <v>749</v>
      </c>
      <c r="K133" s="5" t="s">
        <v>187</v>
      </c>
      <c r="L133" s="5" t="s">
        <v>676</v>
      </c>
      <c r="M133" s="9" t="s">
        <v>28</v>
      </c>
      <c r="N133" s="9"/>
      <c r="O133" s="9" t="s">
        <v>344</v>
      </c>
      <c r="P133" s="9"/>
      <c r="Q133" s="9" t="s">
        <v>87</v>
      </c>
      <c r="R133" s="5" t="s">
        <v>750</v>
      </c>
      <c r="S133" s="5" t="s">
        <v>28</v>
      </c>
      <c r="T133" s="5" t="s">
        <v>751</v>
      </c>
      <c r="U133" s="10"/>
      <c r="V133" s="5" t="s">
        <v>33</v>
      </c>
      <c r="W133" s="5"/>
      <c r="X133" s="11" t="s">
        <v>186</v>
      </c>
      <c r="Y133" s="5"/>
    </row>
    <row r="134" spans="1:25" ht="29" x14ac:dyDescent="0.35">
      <c r="A134" s="6">
        <f>IF(FormToExcel[[#This Row],[Action Status?]]="closed",1,0)</f>
        <v>1</v>
      </c>
      <c r="B134" s="13">
        <v>133</v>
      </c>
      <c r="C134" s="7">
        <v>45316.500567129631</v>
      </c>
      <c r="D134" s="8">
        <v>4</v>
      </c>
      <c r="E134" s="8">
        <v>1</v>
      </c>
      <c r="F134" s="8">
        <v>2024</v>
      </c>
      <c r="G134" s="9" t="s">
        <v>752</v>
      </c>
      <c r="H134" s="5" t="s">
        <v>753</v>
      </c>
      <c r="I134" s="9" t="s">
        <v>674</v>
      </c>
      <c r="J134" s="5" t="s">
        <v>749</v>
      </c>
      <c r="K134" s="5" t="s">
        <v>187</v>
      </c>
      <c r="L134" s="5" t="s">
        <v>676</v>
      </c>
      <c r="M134" s="9" t="s">
        <v>53</v>
      </c>
      <c r="N134" s="9"/>
      <c r="O134" s="9" t="s">
        <v>344</v>
      </c>
      <c r="P134" s="9"/>
      <c r="Q134" s="9" t="s">
        <v>87</v>
      </c>
      <c r="R134" s="5" t="s">
        <v>754</v>
      </c>
      <c r="S134" s="5" t="s">
        <v>53</v>
      </c>
      <c r="T134" s="5" t="s">
        <v>755</v>
      </c>
      <c r="U134" s="10"/>
      <c r="V134" s="5" t="s">
        <v>33</v>
      </c>
      <c r="W134" s="5"/>
      <c r="X134" s="11" t="s">
        <v>186</v>
      </c>
      <c r="Y134" s="5"/>
    </row>
    <row r="135" spans="1:25" ht="29" x14ac:dyDescent="0.35">
      <c r="A135" s="6">
        <f>IF(FormToExcel[[#This Row],[Action Status?]]="closed",1,0)</f>
        <v>1</v>
      </c>
      <c r="B135" s="13">
        <v>134</v>
      </c>
      <c r="C135" s="7">
        <v>45318.283229166664</v>
      </c>
      <c r="D135" s="8">
        <v>4</v>
      </c>
      <c r="E135" s="8">
        <v>1</v>
      </c>
      <c r="F135" s="8">
        <v>2024</v>
      </c>
      <c r="G135" s="9" t="s">
        <v>756</v>
      </c>
      <c r="H135" s="5" t="s">
        <v>757</v>
      </c>
      <c r="I135" s="9" t="s">
        <v>674</v>
      </c>
      <c r="J135" s="5" t="s">
        <v>734</v>
      </c>
      <c r="K135" s="5" t="s">
        <v>187</v>
      </c>
      <c r="L135" s="5" t="s">
        <v>682</v>
      </c>
      <c r="M135" s="9" t="s">
        <v>28</v>
      </c>
      <c r="N135" s="9"/>
      <c r="O135" s="9" t="s">
        <v>29</v>
      </c>
      <c r="P135" s="9"/>
      <c r="Q135" s="9" t="s">
        <v>87</v>
      </c>
      <c r="R135" s="5" t="s">
        <v>758</v>
      </c>
      <c r="S135" s="5" t="s">
        <v>28</v>
      </c>
      <c r="T135" s="5" t="s">
        <v>759</v>
      </c>
      <c r="U135" s="10"/>
      <c r="V135" s="5" t="s">
        <v>33</v>
      </c>
      <c r="W135" s="5"/>
      <c r="X135" s="11" t="s">
        <v>186</v>
      </c>
      <c r="Y135" s="5"/>
    </row>
    <row r="136" spans="1:25" ht="116" x14ac:dyDescent="0.35">
      <c r="A136" s="6">
        <f>IF(FormToExcel[[#This Row],[Action Status?]]="closed",1,0)</f>
        <v>1</v>
      </c>
      <c r="B136" s="13">
        <v>135</v>
      </c>
      <c r="C136" s="7">
        <v>45318.287638888891</v>
      </c>
      <c r="D136" s="8">
        <v>4</v>
      </c>
      <c r="E136" s="8">
        <v>1</v>
      </c>
      <c r="F136" s="8">
        <v>2024</v>
      </c>
      <c r="G136" s="9" t="s">
        <v>760</v>
      </c>
      <c r="H136" s="5" t="s">
        <v>761</v>
      </c>
      <c r="I136" s="9" t="s">
        <v>674</v>
      </c>
      <c r="J136" s="5" t="s">
        <v>734</v>
      </c>
      <c r="K136" s="5" t="s">
        <v>187</v>
      </c>
      <c r="L136" s="5" t="s">
        <v>676</v>
      </c>
      <c r="M136" s="9" t="s">
        <v>40</v>
      </c>
      <c r="N136" s="9"/>
      <c r="O136" s="9" t="s">
        <v>85</v>
      </c>
      <c r="P136" s="9" t="s">
        <v>762</v>
      </c>
      <c r="Q136" s="9"/>
      <c r="R136" s="5" t="s">
        <v>763</v>
      </c>
      <c r="S136" s="5" t="s">
        <v>40</v>
      </c>
      <c r="T136" s="5" t="s">
        <v>764</v>
      </c>
      <c r="U136" s="10"/>
      <c r="V136" s="5" t="s">
        <v>33</v>
      </c>
      <c r="W136" s="5"/>
      <c r="X136" s="11" t="s">
        <v>186</v>
      </c>
      <c r="Y136" s="5"/>
    </row>
    <row r="137" spans="1:25" ht="29" x14ac:dyDescent="0.35">
      <c r="A137" s="6">
        <f>IF(FormToExcel[[#This Row],[Action Status?]]="closed",1,0)</f>
        <v>1</v>
      </c>
      <c r="B137" s="13">
        <v>136</v>
      </c>
      <c r="C137" s="7">
        <v>45318.344155092593</v>
      </c>
      <c r="D137" s="8">
        <v>4</v>
      </c>
      <c r="E137" s="8">
        <v>1</v>
      </c>
      <c r="F137" s="8">
        <v>2024</v>
      </c>
      <c r="G137" s="9" t="s">
        <v>765</v>
      </c>
      <c r="H137" s="5" t="s">
        <v>766</v>
      </c>
      <c r="I137" s="9" t="s">
        <v>674</v>
      </c>
      <c r="J137" s="5" t="s">
        <v>734</v>
      </c>
      <c r="K137" s="5" t="s">
        <v>187</v>
      </c>
      <c r="L137" s="5" t="s">
        <v>676</v>
      </c>
      <c r="M137" s="9" t="s">
        <v>691</v>
      </c>
      <c r="N137" s="9"/>
      <c r="O137" s="9" t="s">
        <v>29</v>
      </c>
      <c r="P137" s="9"/>
      <c r="Q137" s="9" t="s">
        <v>87</v>
      </c>
      <c r="R137" s="5" t="s">
        <v>767</v>
      </c>
      <c r="S137" s="5" t="s">
        <v>691</v>
      </c>
      <c r="T137" s="5" t="s">
        <v>768</v>
      </c>
      <c r="U137" s="10"/>
      <c r="V137" s="5" t="s">
        <v>33</v>
      </c>
      <c r="W137" s="5"/>
      <c r="X137" s="11" t="s">
        <v>186</v>
      </c>
      <c r="Y137" s="5"/>
    </row>
    <row r="138" spans="1:25" ht="29" x14ac:dyDescent="0.35">
      <c r="A138" s="6">
        <f>IF(FormToExcel[[#This Row],[Action Status?]]="closed",1,0)</f>
        <v>1</v>
      </c>
      <c r="B138" s="13">
        <v>137</v>
      </c>
      <c r="C138" s="7">
        <v>45319.587800925925</v>
      </c>
      <c r="D138" s="8">
        <v>5</v>
      </c>
      <c r="E138" s="8">
        <v>1</v>
      </c>
      <c r="F138" s="8">
        <v>2024</v>
      </c>
      <c r="G138" s="9" t="s">
        <v>769</v>
      </c>
      <c r="H138" s="5" t="s">
        <v>770</v>
      </c>
      <c r="I138" s="9" t="s">
        <v>674</v>
      </c>
      <c r="J138" s="5" t="s">
        <v>734</v>
      </c>
      <c r="K138" s="5" t="s">
        <v>187</v>
      </c>
      <c r="L138" s="5" t="s">
        <v>676</v>
      </c>
      <c r="M138" s="9" t="s">
        <v>47</v>
      </c>
      <c r="N138" s="9"/>
      <c r="O138" s="9" t="s">
        <v>29</v>
      </c>
      <c r="P138" s="9"/>
      <c r="Q138" s="9" t="s">
        <v>87</v>
      </c>
      <c r="R138" s="5" t="s">
        <v>771</v>
      </c>
      <c r="S138" s="5" t="s">
        <v>47</v>
      </c>
      <c r="T138" s="5" t="s">
        <v>772</v>
      </c>
      <c r="U138" s="10"/>
      <c r="V138" s="5" t="s">
        <v>33</v>
      </c>
      <c r="W138" s="5"/>
      <c r="X138" s="11" t="s">
        <v>186</v>
      </c>
      <c r="Y138" s="5"/>
    </row>
    <row r="139" spans="1:25" ht="29" x14ac:dyDescent="0.35">
      <c r="A139" s="6">
        <f>IF(FormToExcel[[#This Row],[Action Status?]]="closed",1,0)</f>
        <v>1</v>
      </c>
      <c r="B139" s="13">
        <v>138</v>
      </c>
      <c r="C139" s="7">
        <v>45319.592789351853</v>
      </c>
      <c r="D139" s="8">
        <v>5</v>
      </c>
      <c r="E139" s="8">
        <v>1</v>
      </c>
      <c r="F139" s="8">
        <v>2024</v>
      </c>
      <c r="G139" s="9" t="s">
        <v>773</v>
      </c>
      <c r="H139" s="5" t="s">
        <v>774</v>
      </c>
      <c r="I139" s="9" t="s">
        <v>674</v>
      </c>
      <c r="J139" s="5" t="s">
        <v>734</v>
      </c>
      <c r="K139" s="5" t="s">
        <v>187</v>
      </c>
      <c r="L139" s="5" t="s">
        <v>775</v>
      </c>
      <c r="M139" s="9" t="s">
        <v>47</v>
      </c>
      <c r="N139" s="9"/>
      <c r="O139" s="9" t="s">
        <v>29</v>
      </c>
      <c r="P139" s="9"/>
      <c r="Q139" s="9" t="s">
        <v>87</v>
      </c>
      <c r="R139" s="5" t="s">
        <v>776</v>
      </c>
      <c r="S139" s="5" t="s">
        <v>777</v>
      </c>
      <c r="T139" s="5" t="s">
        <v>778</v>
      </c>
      <c r="U139" s="10"/>
      <c r="V139" s="5" t="s">
        <v>33</v>
      </c>
      <c r="W139" s="5"/>
      <c r="X139" s="11" t="s">
        <v>186</v>
      </c>
      <c r="Y139" s="5"/>
    </row>
    <row r="140" spans="1:25" ht="29" x14ac:dyDescent="0.35">
      <c r="A140" s="6">
        <f>IF(FormToExcel[[#This Row],[Action Status?]]="closed",1,0)</f>
        <v>1</v>
      </c>
      <c r="B140" s="13">
        <v>139</v>
      </c>
      <c r="C140" s="7">
        <v>45320.34715277778</v>
      </c>
      <c r="D140" s="8">
        <v>5</v>
      </c>
      <c r="E140" s="8">
        <v>1</v>
      </c>
      <c r="F140" s="8">
        <v>2024</v>
      </c>
      <c r="G140" s="9" t="s">
        <v>779</v>
      </c>
      <c r="H140" s="5" t="s">
        <v>780</v>
      </c>
      <c r="I140" s="9" t="s">
        <v>674</v>
      </c>
      <c r="J140" s="5" t="s">
        <v>734</v>
      </c>
      <c r="K140" s="5" t="s">
        <v>187</v>
      </c>
      <c r="L140" s="5" t="s">
        <v>676</v>
      </c>
      <c r="M140" s="9" t="s">
        <v>691</v>
      </c>
      <c r="N140" s="9"/>
      <c r="O140" s="9" t="s">
        <v>29</v>
      </c>
      <c r="P140" s="9"/>
      <c r="Q140" s="9" t="s">
        <v>87</v>
      </c>
      <c r="R140" s="5" t="s">
        <v>781</v>
      </c>
      <c r="S140" s="5" t="s">
        <v>691</v>
      </c>
      <c r="T140" s="5" t="s">
        <v>782</v>
      </c>
      <c r="U140" s="10"/>
      <c r="V140" s="5" t="s">
        <v>33</v>
      </c>
      <c r="W140" s="5"/>
      <c r="X140" s="11" t="s">
        <v>186</v>
      </c>
      <c r="Y140" s="5"/>
    </row>
    <row r="141" spans="1:25" ht="29" x14ac:dyDescent="0.35">
      <c r="A141" s="6">
        <f>IF(FormToExcel[[#This Row],[Action Status?]]="closed",1,0)</f>
        <v>1</v>
      </c>
      <c r="B141" s="13">
        <v>140</v>
      </c>
      <c r="C141" s="7">
        <v>45321.688576388886</v>
      </c>
      <c r="D141" s="8">
        <v>5</v>
      </c>
      <c r="E141" s="8">
        <v>1</v>
      </c>
      <c r="F141" s="8">
        <v>2024</v>
      </c>
      <c r="G141" s="9" t="s">
        <v>783</v>
      </c>
      <c r="H141" s="5" t="s">
        <v>784</v>
      </c>
      <c r="I141" s="9" t="s">
        <v>674</v>
      </c>
      <c r="J141" s="5" t="s">
        <v>734</v>
      </c>
      <c r="K141" s="5" t="s">
        <v>187</v>
      </c>
      <c r="L141" s="5" t="s">
        <v>676</v>
      </c>
      <c r="M141" s="9" t="s">
        <v>28</v>
      </c>
      <c r="N141" s="9"/>
      <c r="O141" s="9" t="s">
        <v>29</v>
      </c>
      <c r="P141" s="9"/>
      <c r="Q141" s="9" t="s">
        <v>87</v>
      </c>
      <c r="R141" s="5" t="s">
        <v>785</v>
      </c>
      <c r="S141" s="5" t="s">
        <v>308</v>
      </c>
      <c r="T141" s="5" t="s">
        <v>786</v>
      </c>
      <c r="U141" s="10"/>
      <c r="V141" s="5" t="s">
        <v>33</v>
      </c>
      <c r="W141" s="5"/>
      <c r="X141" s="11" t="s">
        <v>186</v>
      </c>
      <c r="Y141" s="5"/>
    </row>
    <row r="142" spans="1:25" x14ac:dyDescent="0.35">
      <c r="A142" s="6">
        <f>IF(FormToExcel[[#This Row],[Action Status?]]="closed",1,0)</f>
        <v>1</v>
      </c>
      <c r="B142" s="13">
        <v>141</v>
      </c>
      <c r="C142" s="7">
        <v>45322.360474537039</v>
      </c>
      <c r="D142" s="8">
        <v>5</v>
      </c>
      <c r="E142" s="8">
        <v>1</v>
      </c>
      <c r="F142" s="8">
        <v>2024</v>
      </c>
      <c r="G142" s="9" t="s">
        <v>787</v>
      </c>
      <c r="H142" s="5" t="s">
        <v>788</v>
      </c>
      <c r="I142" s="9" t="s">
        <v>674</v>
      </c>
      <c r="J142" s="5" t="s">
        <v>734</v>
      </c>
      <c r="K142" s="5" t="s">
        <v>187</v>
      </c>
      <c r="L142" s="5" t="s">
        <v>789</v>
      </c>
      <c r="M142" s="9" t="s">
        <v>350</v>
      </c>
      <c r="N142" s="9"/>
      <c r="O142" s="9" t="s">
        <v>344</v>
      </c>
      <c r="P142" s="9"/>
      <c r="Q142" s="9" t="s">
        <v>87</v>
      </c>
      <c r="R142" s="5" t="s">
        <v>790</v>
      </c>
      <c r="S142" s="5" t="s">
        <v>350</v>
      </c>
      <c r="T142" s="5" t="s">
        <v>791</v>
      </c>
      <c r="U142" s="10"/>
      <c r="V142" s="5" t="s">
        <v>33</v>
      </c>
      <c r="W142" s="5"/>
      <c r="X142" s="11" t="s">
        <v>186</v>
      </c>
      <c r="Y142" s="5"/>
    </row>
    <row r="143" spans="1:25" ht="29" x14ac:dyDescent="0.35">
      <c r="A143" s="6">
        <f>IF(FormToExcel[[#This Row],[Action Status?]]="closed",1,0)</f>
        <v>1</v>
      </c>
      <c r="B143" s="13">
        <v>142</v>
      </c>
      <c r="C143" s="7">
        <v>45323.565995370373</v>
      </c>
      <c r="D143" s="8">
        <v>5</v>
      </c>
      <c r="E143" s="8">
        <v>2</v>
      </c>
      <c r="F143" s="8">
        <v>2024</v>
      </c>
      <c r="G143" s="9" t="s">
        <v>792</v>
      </c>
      <c r="H143" s="5" t="s">
        <v>793</v>
      </c>
      <c r="I143" s="9" t="s">
        <v>674</v>
      </c>
      <c r="J143" s="5" t="s">
        <v>734</v>
      </c>
      <c r="K143" s="5" t="s">
        <v>187</v>
      </c>
      <c r="L143" s="5" t="s">
        <v>676</v>
      </c>
      <c r="M143" s="9" t="s">
        <v>47</v>
      </c>
      <c r="N143" s="9"/>
      <c r="O143" s="9" t="s">
        <v>29</v>
      </c>
      <c r="P143" s="9"/>
      <c r="Q143" s="9" t="s">
        <v>87</v>
      </c>
      <c r="R143" s="5" t="s">
        <v>794</v>
      </c>
      <c r="S143" s="5" t="s">
        <v>795</v>
      </c>
      <c r="T143" s="5" t="s">
        <v>796</v>
      </c>
      <c r="U143" s="10"/>
      <c r="V143" s="5" t="s">
        <v>33</v>
      </c>
      <c r="W143" s="5"/>
      <c r="X143" s="11" t="s">
        <v>186</v>
      </c>
      <c r="Y143" s="5"/>
    </row>
    <row r="144" spans="1:25" ht="29" x14ac:dyDescent="0.35">
      <c r="A144" s="6">
        <f>IF(FormToExcel[[#This Row],[Action Status?]]="closed",1,0)</f>
        <v>1</v>
      </c>
      <c r="B144" s="13">
        <v>143</v>
      </c>
      <c r="C144" s="7">
        <v>45323.56821759259</v>
      </c>
      <c r="D144" s="8">
        <v>5</v>
      </c>
      <c r="E144" s="8">
        <v>2</v>
      </c>
      <c r="F144" s="8">
        <v>2024</v>
      </c>
      <c r="G144" s="9" t="s">
        <v>797</v>
      </c>
      <c r="H144" s="5" t="s">
        <v>798</v>
      </c>
      <c r="I144" s="9" t="s">
        <v>674</v>
      </c>
      <c r="J144" s="5" t="s">
        <v>734</v>
      </c>
      <c r="K144" s="5" t="s">
        <v>187</v>
      </c>
      <c r="L144" s="5" t="s">
        <v>799</v>
      </c>
      <c r="M144" s="9" t="s">
        <v>350</v>
      </c>
      <c r="N144" s="9"/>
      <c r="O144" s="9" t="s">
        <v>344</v>
      </c>
      <c r="P144" s="9"/>
      <c r="Q144" s="9" t="s">
        <v>87</v>
      </c>
      <c r="R144" s="5" t="s">
        <v>800</v>
      </c>
      <c r="S144" s="5" t="s">
        <v>308</v>
      </c>
      <c r="T144" s="5" t="s">
        <v>801</v>
      </c>
      <c r="U144" s="10"/>
      <c r="V144" s="5" t="s">
        <v>33</v>
      </c>
      <c r="W144" s="5"/>
      <c r="X144" s="11" t="s">
        <v>186</v>
      </c>
      <c r="Y144" s="5"/>
    </row>
    <row r="145" spans="1:25" x14ac:dyDescent="0.35">
      <c r="A145" s="6">
        <f>IF(FormToExcel[[#This Row],[Action Status?]]="closed",1,0)</f>
        <v>1</v>
      </c>
      <c r="B145" s="13">
        <v>144</v>
      </c>
      <c r="C145" s="7">
        <v>45323.572164351855</v>
      </c>
      <c r="D145" s="8">
        <v>5</v>
      </c>
      <c r="E145" s="8">
        <v>2</v>
      </c>
      <c r="F145" s="8">
        <v>2024</v>
      </c>
      <c r="G145" s="9" t="s">
        <v>802</v>
      </c>
      <c r="H145" s="5" t="s">
        <v>803</v>
      </c>
      <c r="I145" s="9" t="s">
        <v>674</v>
      </c>
      <c r="J145" s="5" t="s">
        <v>734</v>
      </c>
      <c r="K145" s="5" t="s">
        <v>187</v>
      </c>
      <c r="L145" s="5" t="s">
        <v>804</v>
      </c>
      <c r="M145" s="9" t="s">
        <v>53</v>
      </c>
      <c r="N145" s="9"/>
      <c r="O145" s="9" t="s">
        <v>29</v>
      </c>
      <c r="P145" s="9"/>
      <c r="Q145" s="9" t="s">
        <v>87</v>
      </c>
      <c r="R145" s="5" t="s">
        <v>805</v>
      </c>
      <c r="S145" s="5" t="s">
        <v>53</v>
      </c>
      <c r="T145" s="5" t="s">
        <v>806</v>
      </c>
      <c r="U145" s="10"/>
      <c r="V145" s="5" t="s">
        <v>33</v>
      </c>
      <c r="W145" s="5"/>
      <c r="X145" s="11" t="s">
        <v>186</v>
      </c>
      <c r="Y145" s="5"/>
    </row>
    <row r="146" spans="1:25" x14ac:dyDescent="0.35">
      <c r="A146" s="6">
        <f>IF(FormToExcel[[#This Row],[Action Status?]]="closed",1,0)</f>
        <v>1</v>
      </c>
      <c r="B146" s="13">
        <v>145</v>
      </c>
      <c r="C146" s="7">
        <v>45326.245532407411</v>
      </c>
      <c r="D146" s="8">
        <v>6</v>
      </c>
      <c r="E146" s="8">
        <v>2</v>
      </c>
      <c r="F146" s="8">
        <v>2024</v>
      </c>
      <c r="G146" s="9" t="s">
        <v>807</v>
      </c>
      <c r="H146" s="5" t="s">
        <v>808</v>
      </c>
      <c r="I146" s="9" t="s">
        <v>674</v>
      </c>
      <c r="J146" s="5" t="s">
        <v>734</v>
      </c>
      <c r="K146" s="5" t="s">
        <v>187</v>
      </c>
      <c r="L146" s="5" t="s">
        <v>682</v>
      </c>
      <c r="M146" s="9" t="s">
        <v>40</v>
      </c>
      <c r="N146" s="9"/>
      <c r="O146" s="9" t="s">
        <v>29</v>
      </c>
      <c r="P146" s="9"/>
      <c r="Q146" s="9" t="s">
        <v>87</v>
      </c>
      <c r="R146" s="5" t="s">
        <v>809</v>
      </c>
      <c r="S146" s="5" t="s">
        <v>40</v>
      </c>
      <c r="T146" s="5" t="s">
        <v>810</v>
      </c>
      <c r="U146" s="10"/>
      <c r="V146" s="5" t="s">
        <v>33</v>
      </c>
      <c r="W146" s="5"/>
      <c r="X146" s="11" t="s">
        <v>186</v>
      </c>
      <c r="Y146" s="5"/>
    </row>
    <row r="147" spans="1:25" ht="29" x14ac:dyDescent="0.35">
      <c r="A147" s="6">
        <f>IF(FormToExcel[[#This Row],[Action Status?]]="closed",1,0)</f>
        <v>1</v>
      </c>
      <c r="B147" s="13">
        <v>146</v>
      </c>
      <c r="C147" s="7">
        <v>45329.266921296294</v>
      </c>
      <c r="D147" s="8">
        <v>6</v>
      </c>
      <c r="E147" s="8">
        <v>2</v>
      </c>
      <c r="F147" s="8">
        <v>2024</v>
      </c>
      <c r="G147" s="9" t="s">
        <v>811</v>
      </c>
      <c r="H147" s="5" t="s">
        <v>812</v>
      </c>
      <c r="I147" s="9" t="s">
        <v>674</v>
      </c>
      <c r="J147" s="5" t="s">
        <v>734</v>
      </c>
      <c r="K147" s="5" t="s">
        <v>187</v>
      </c>
      <c r="L147" s="5" t="s">
        <v>813</v>
      </c>
      <c r="M147" s="9" t="s">
        <v>814</v>
      </c>
      <c r="N147" s="9"/>
      <c r="O147" s="9" t="s">
        <v>344</v>
      </c>
      <c r="P147" s="9"/>
      <c r="Q147" s="9" t="s">
        <v>87</v>
      </c>
      <c r="R147" s="5" t="s">
        <v>815</v>
      </c>
      <c r="S147" s="5" t="s">
        <v>308</v>
      </c>
      <c r="T147" s="5" t="s">
        <v>816</v>
      </c>
      <c r="U147" s="10"/>
      <c r="V147" s="5" t="s">
        <v>33</v>
      </c>
      <c r="W147" s="5"/>
      <c r="X147" s="11" t="s">
        <v>186</v>
      </c>
      <c r="Y147" s="5"/>
    </row>
    <row r="148" spans="1:25" ht="29" x14ac:dyDescent="0.35">
      <c r="A148" s="6">
        <f>IF(FormToExcel[[#This Row],[Action Status?]]="closed",1,0)</f>
        <v>1</v>
      </c>
      <c r="B148" s="13">
        <v>147</v>
      </c>
      <c r="C148" s="7">
        <v>45329.271180555559</v>
      </c>
      <c r="D148" s="8">
        <v>6</v>
      </c>
      <c r="E148" s="8">
        <v>2</v>
      </c>
      <c r="F148" s="8">
        <v>2024</v>
      </c>
      <c r="G148" s="9" t="s">
        <v>817</v>
      </c>
      <c r="H148" s="5" t="s">
        <v>818</v>
      </c>
      <c r="I148" s="9" t="s">
        <v>674</v>
      </c>
      <c r="J148" s="5" t="s">
        <v>734</v>
      </c>
      <c r="K148" s="5" t="s">
        <v>187</v>
      </c>
      <c r="L148" s="5" t="s">
        <v>819</v>
      </c>
      <c r="M148" s="9" t="s">
        <v>350</v>
      </c>
      <c r="N148" s="9"/>
      <c r="O148" s="9" t="s">
        <v>344</v>
      </c>
      <c r="P148" s="9"/>
      <c r="Q148" s="9" t="s">
        <v>87</v>
      </c>
      <c r="R148" s="5" t="s">
        <v>820</v>
      </c>
      <c r="S148" s="5" t="s">
        <v>821</v>
      </c>
      <c r="T148" s="5" t="s">
        <v>822</v>
      </c>
      <c r="U148" s="10"/>
      <c r="V148" s="5" t="s">
        <v>33</v>
      </c>
      <c r="W148" s="5"/>
      <c r="X148" s="11" t="s">
        <v>186</v>
      </c>
      <c r="Y148" s="5"/>
    </row>
    <row r="149" spans="1:25" x14ac:dyDescent="0.35">
      <c r="A149" s="6">
        <f>IF(FormToExcel[[#This Row],[Action Status?]]="closed",1,0)</f>
        <v>1</v>
      </c>
      <c r="B149" s="13">
        <v>148</v>
      </c>
      <c r="C149" s="7">
        <v>45329.492789351854</v>
      </c>
      <c r="D149" s="8">
        <v>6</v>
      </c>
      <c r="E149" s="8">
        <v>2</v>
      </c>
      <c r="F149" s="8">
        <v>2024</v>
      </c>
      <c r="G149" s="9" t="s">
        <v>823</v>
      </c>
      <c r="H149" s="5" t="s">
        <v>824</v>
      </c>
      <c r="I149" s="9" t="s">
        <v>674</v>
      </c>
      <c r="J149" s="5" t="s">
        <v>734</v>
      </c>
      <c r="K149" s="5" t="s">
        <v>187</v>
      </c>
      <c r="L149" s="5" t="s">
        <v>789</v>
      </c>
      <c r="M149" s="9" t="s">
        <v>47</v>
      </c>
      <c r="N149" s="9"/>
      <c r="O149" s="9" t="s">
        <v>29</v>
      </c>
      <c r="P149" s="9"/>
      <c r="Q149" s="9" t="s">
        <v>87</v>
      </c>
      <c r="R149" s="5" t="s">
        <v>825</v>
      </c>
      <c r="S149" s="5" t="s">
        <v>730</v>
      </c>
      <c r="T149" s="5" t="s">
        <v>826</v>
      </c>
      <c r="U149" s="10"/>
      <c r="V149" s="5" t="s">
        <v>33</v>
      </c>
      <c r="W149" s="5"/>
      <c r="X149" s="11" t="s">
        <v>186</v>
      </c>
      <c r="Y149" s="5"/>
    </row>
    <row r="150" spans="1:25" ht="29" x14ac:dyDescent="0.35">
      <c r="A150" s="6">
        <f>IF(FormToExcel[[#This Row],[Action Status?]]="closed",1,0)</f>
        <v>1</v>
      </c>
      <c r="B150" s="13">
        <v>149</v>
      </c>
      <c r="C150" s="7">
        <v>45329.503020833334</v>
      </c>
      <c r="D150" s="8">
        <v>6</v>
      </c>
      <c r="E150" s="8">
        <v>2</v>
      </c>
      <c r="F150" s="8">
        <v>2024</v>
      </c>
      <c r="G150" s="9" t="s">
        <v>827</v>
      </c>
      <c r="H150" s="5" t="s">
        <v>828</v>
      </c>
      <c r="I150" s="9" t="s">
        <v>674</v>
      </c>
      <c r="J150" s="5" t="s">
        <v>734</v>
      </c>
      <c r="K150" s="5" t="s">
        <v>187</v>
      </c>
      <c r="L150" s="5" t="s">
        <v>676</v>
      </c>
      <c r="M150" s="9" t="s">
        <v>330</v>
      </c>
      <c r="N150" s="9"/>
      <c r="O150" s="9" t="s">
        <v>29</v>
      </c>
      <c r="P150" s="9"/>
      <c r="Q150" s="9" t="s">
        <v>87</v>
      </c>
      <c r="R150" s="5" t="s">
        <v>829</v>
      </c>
      <c r="S150" s="5" t="s">
        <v>53</v>
      </c>
      <c r="T150" s="5" t="s">
        <v>830</v>
      </c>
      <c r="U150" s="10"/>
      <c r="V150" s="5" t="s">
        <v>33</v>
      </c>
      <c r="W150" s="5"/>
      <c r="X150" s="11" t="s">
        <v>186</v>
      </c>
      <c r="Y150" s="5"/>
    </row>
    <row r="151" spans="1:25" x14ac:dyDescent="0.35">
      <c r="A151" s="6">
        <f>IF(FormToExcel[[#This Row],[Action Status?]]="closed",1,0)</f>
        <v>1</v>
      </c>
      <c r="B151" s="13">
        <v>150</v>
      </c>
      <c r="C151" s="7">
        <v>45334.23605324074</v>
      </c>
      <c r="D151" s="8">
        <v>7</v>
      </c>
      <c r="E151" s="8">
        <v>2</v>
      </c>
      <c r="F151" s="8">
        <v>2024</v>
      </c>
      <c r="G151" s="9" t="s">
        <v>831</v>
      </c>
      <c r="H151" s="5" t="s">
        <v>832</v>
      </c>
      <c r="I151" s="9" t="s">
        <v>674</v>
      </c>
      <c r="J151" s="5" t="s">
        <v>734</v>
      </c>
      <c r="K151" s="5" t="s">
        <v>187</v>
      </c>
      <c r="L151" s="5" t="s">
        <v>228</v>
      </c>
      <c r="M151" s="9" t="s">
        <v>40</v>
      </c>
      <c r="N151" s="9"/>
      <c r="O151" s="9" t="s">
        <v>29</v>
      </c>
      <c r="P151" s="9"/>
      <c r="Q151" s="9" t="s">
        <v>87</v>
      </c>
      <c r="R151" s="5" t="s">
        <v>833</v>
      </c>
      <c r="S151" s="5" t="s">
        <v>40</v>
      </c>
      <c r="T151" s="5" t="s">
        <v>834</v>
      </c>
      <c r="U151" s="10"/>
      <c r="V151" s="5" t="s">
        <v>33</v>
      </c>
      <c r="W151" s="5"/>
      <c r="X151" s="11" t="s">
        <v>186</v>
      </c>
      <c r="Y151" s="5"/>
    </row>
    <row r="152" spans="1:25" ht="29" x14ac:dyDescent="0.35">
      <c r="A152" s="6">
        <f>IF(FormToExcel[[#This Row],[Action Status?]]="closed",1,0)</f>
        <v>1</v>
      </c>
      <c r="B152" s="13">
        <v>151</v>
      </c>
      <c r="C152" s="7">
        <v>45334.240266203706</v>
      </c>
      <c r="D152" s="8">
        <v>7</v>
      </c>
      <c r="E152" s="8">
        <v>2</v>
      </c>
      <c r="F152" s="8">
        <v>2024</v>
      </c>
      <c r="G152" s="9" t="s">
        <v>835</v>
      </c>
      <c r="H152" s="5" t="s">
        <v>836</v>
      </c>
      <c r="I152" s="9" t="s">
        <v>674</v>
      </c>
      <c r="J152" s="5" t="s">
        <v>734</v>
      </c>
      <c r="K152" s="5" t="s">
        <v>187</v>
      </c>
      <c r="L152" s="5" t="s">
        <v>837</v>
      </c>
      <c r="M152" s="9" t="s">
        <v>40</v>
      </c>
      <c r="N152" s="9"/>
      <c r="O152" s="9" t="s">
        <v>29</v>
      </c>
      <c r="P152" s="9"/>
      <c r="Q152" s="9" t="s">
        <v>87</v>
      </c>
      <c r="R152" s="5" t="s">
        <v>838</v>
      </c>
      <c r="S152" s="5" t="s">
        <v>40</v>
      </c>
      <c r="T152" s="5" t="s">
        <v>839</v>
      </c>
      <c r="U152" s="10"/>
      <c r="V152" s="5" t="s">
        <v>33</v>
      </c>
      <c r="W152" s="5"/>
      <c r="X152" s="11" t="s">
        <v>186</v>
      </c>
      <c r="Y152" s="5"/>
    </row>
    <row r="153" spans="1:25" x14ac:dyDescent="0.35">
      <c r="A153" s="6">
        <f>IF(FormToExcel[[#This Row],[Action Status?]]="closed",1,0)</f>
        <v>1</v>
      </c>
      <c r="B153" s="13">
        <v>152</v>
      </c>
      <c r="C153" s="7">
        <v>45335.525081018517</v>
      </c>
      <c r="D153" s="8">
        <v>7</v>
      </c>
      <c r="E153" s="8">
        <v>2</v>
      </c>
      <c r="F153" s="8">
        <v>2024</v>
      </c>
      <c r="G153" s="9" t="s">
        <v>840</v>
      </c>
      <c r="H153" s="5" t="s">
        <v>841</v>
      </c>
      <c r="I153" s="9" t="s">
        <v>674</v>
      </c>
      <c r="J153" s="5" t="s">
        <v>734</v>
      </c>
      <c r="K153" s="5" t="s">
        <v>187</v>
      </c>
      <c r="L153" s="5" t="s">
        <v>228</v>
      </c>
      <c r="M153" s="9" t="s">
        <v>40</v>
      </c>
      <c r="N153" s="9"/>
      <c r="O153" s="9" t="s">
        <v>29</v>
      </c>
      <c r="P153" s="9"/>
      <c r="Q153" s="9" t="s">
        <v>87</v>
      </c>
      <c r="R153" s="5" t="s">
        <v>842</v>
      </c>
      <c r="S153" s="5" t="s">
        <v>40</v>
      </c>
      <c r="T153" s="5" t="s">
        <v>843</v>
      </c>
      <c r="U153" s="10"/>
      <c r="V153" s="5" t="s">
        <v>33</v>
      </c>
      <c r="W153" s="5"/>
      <c r="X153" s="11" t="s">
        <v>186</v>
      </c>
      <c r="Y153" s="5"/>
    </row>
    <row r="154" spans="1:25" ht="29" x14ac:dyDescent="0.35">
      <c r="A154" s="6">
        <f>IF(FormToExcel[[#This Row],[Action Status?]]="closed",1,0)</f>
        <v>1</v>
      </c>
      <c r="B154" s="13">
        <v>153</v>
      </c>
      <c r="C154" s="7">
        <v>45335.52716435185</v>
      </c>
      <c r="D154" s="8">
        <v>7</v>
      </c>
      <c r="E154" s="8">
        <v>2</v>
      </c>
      <c r="F154" s="8">
        <v>2024</v>
      </c>
      <c r="G154" s="9" t="s">
        <v>844</v>
      </c>
      <c r="H154" s="5" t="s">
        <v>845</v>
      </c>
      <c r="I154" s="9" t="s">
        <v>674</v>
      </c>
      <c r="J154" s="5" t="s">
        <v>734</v>
      </c>
      <c r="K154" s="5" t="s">
        <v>187</v>
      </c>
      <c r="L154" s="5" t="s">
        <v>228</v>
      </c>
      <c r="M154" s="9" t="s">
        <v>40</v>
      </c>
      <c r="N154" s="9"/>
      <c r="O154" s="9" t="s">
        <v>29</v>
      </c>
      <c r="P154" s="9"/>
      <c r="Q154" s="9" t="s">
        <v>87</v>
      </c>
      <c r="R154" s="5" t="s">
        <v>846</v>
      </c>
      <c r="S154" s="5" t="s">
        <v>40</v>
      </c>
      <c r="T154" s="5" t="s">
        <v>847</v>
      </c>
      <c r="U154" s="10"/>
      <c r="V154" s="5" t="s">
        <v>33</v>
      </c>
      <c r="W154" s="5"/>
      <c r="X154" s="11" t="s">
        <v>186</v>
      </c>
      <c r="Y154" s="5"/>
    </row>
    <row r="155" spans="1:25" x14ac:dyDescent="0.35">
      <c r="A155" s="6">
        <f>IF(FormToExcel[[#This Row],[Action Status?]]="closed",1,0)</f>
        <v>1</v>
      </c>
      <c r="B155" s="13">
        <v>154</v>
      </c>
      <c r="C155" s="7">
        <v>45338.284317129626</v>
      </c>
      <c r="D155" s="8">
        <v>7</v>
      </c>
      <c r="E155" s="8">
        <v>2</v>
      </c>
      <c r="F155" s="8">
        <v>2024</v>
      </c>
      <c r="G155" s="9" t="s">
        <v>848</v>
      </c>
      <c r="H155" s="5" t="s">
        <v>849</v>
      </c>
      <c r="I155" s="9" t="s">
        <v>674</v>
      </c>
      <c r="J155" s="5" t="s">
        <v>734</v>
      </c>
      <c r="K155" s="5" t="s">
        <v>187</v>
      </c>
      <c r="L155" s="5" t="s">
        <v>228</v>
      </c>
      <c r="M155" s="9" t="s">
        <v>40</v>
      </c>
      <c r="N155" s="9"/>
      <c r="O155" s="9" t="s">
        <v>29</v>
      </c>
      <c r="P155" s="9"/>
      <c r="Q155" s="9" t="s">
        <v>87</v>
      </c>
      <c r="R155" s="5" t="s">
        <v>850</v>
      </c>
      <c r="S155" s="5" t="s">
        <v>40</v>
      </c>
      <c r="T155" s="5" t="s">
        <v>851</v>
      </c>
      <c r="U155" s="10"/>
      <c r="V155" s="5" t="s">
        <v>33</v>
      </c>
      <c r="W155" s="5"/>
      <c r="X155" s="11" t="s">
        <v>186</v>
      </c>
      <c r="Y155" s="5"/>
    </row>
    <row r="156" spans="1:25" x14ac:dyDescent="0.35">
      <c r="A156" s="6">
        <f>IF(FormToExcel[[#This Row],[Action Status?]]="closed",1,0)</f>
        <v>1</v>
      </c>
      <c r="B156" s="13">
        <v>155</v>
      </c>
      <c r="C156" s="7">
        <v>45338.287233796298</v>
      </c>
      <c r="D156" s="8">
        <v>7</v>
      </c>
      <c r="E156" s="8">
        <v>2</v>
      </c>
      <c r="F156" s="8">
        <v>2024</v>
      </c>
      <c r="G156" s="9" t="s">
        <v>852</v>
      </c>
      <c r="H156" s="5" t="s">
        <v>853</v>
      </c>
      <c r="I156" s="9" t="s">
        <v>674</v>
      </c>
      <c r="J156" s="5" t="s">
        <v>734</v>
      </c>
      <c r="K156" s="5" t="s">
        <v>187</v>
      </c>
      <c r="L156" s="5" t="s">
        <v>228</v>
      </c>
      <c r="M156" s="9" t="s">
        <v>40</v>
      </c>
      <c r="N156" s="9"/>
      <c r="O156" s="9" t="s">
        <v>29</v>
      </c>
      <c r="P156" s="9"/>
      <c r="Q156" s="9" t="s">
        <v>87</v>
      </c>
      <c r="R156" s="5" t="s">
        <v>854</v>
      </c>
      <c r="S156" s="5" t="s">
        <v>40</v>
      </c>
      <c r="T156" s="5" t="s">
        <v>855</v>
      </c>
      <c r="U156" s="10"/>
      <c r="V156" s="5" t="s">
        <v>33</v>
      </c>
      <c r="W156" s="5"/>
      <c r="X156" s="11" t="s">
        <v>186</v>
      </c>
      <c r="Y156" s="5"/>
    </row>
    <row r="157" spans="1:25" ht="43.5" x14ac:dyDescent="0.35">
      <c r="A157" s="6">
        <f>IF(FormToExcel[[#This Row],[Action Status?]]="closed",1,0)</f>
        <v>1</v>
      </c>
      <c r="B157" s="13">
        <v>156</v>
      </c>
      <c r="C157" s="7">
        <v>45338.293715277781</v>
      </c>
      <c r="D157" s="8">
        <v>7</v>
      </c>
      <c r="E157" s="8">
        <v>2</v>
      </c>
      <c r="F157" s="8">
        <v>2024</v>
      </c>
      <c r="G157" s="9" t="s">
        <v>856</v>
      </c>
      <c r="H157" s="5" t="s">
        <v>857</v>
      </c>
      <c r="I157" s="9" t="s">
        <v>674</v>
      </c>
      <c r="J157" s="5" t="s">
        <v>858</v>
      </c>
      <c r="K157" s="5" t="s">
        <v>187</v>
      </c>
      <c r="L157" s="5" t="s">
        <v>228</v>
      </c>
      <c r="M157" s="9" t="s">
        <v>28</v>
      </c>
      <c r="N157" s="9"/>
      <c r="O157" s="9" t="s">
        <v>85</v>
      </c>
      <c r="P157" s="9" t="s">
        <v>381</v>
      </c>
      <c r="Q157" s="9" t="s">
        <v>87</v>
      </c>
      <c r="R157" s="5" t="s">
        <v>859</v>
      </c>
      <c r="S157" s="5" t="s">
        <v>28</v>
      </c>
      <c r="T157" s="5" t="s">
        <v>860</v>
      </c>
      <c r="U157" s="10"/>
      <c r="V157" s="5" t="s">
        <v>33</v>
      </c>
      <c r="W157" s="5"/>
      <c r="X157" s="11" t="s">
        <v>186</v>
      </c>
      <c r="Y157" s="5"/>
    </row>
    <row r="158" spans="1:25" ht="29" x14ac:dyDescent="0.35">
      <c r="A158" s="6">
        <f>IF(FormToExcel[[#This Row],[Action Status?]]="closed",1,0)</f>
        <v>1</v>
      </c>
      <c r="B158" s="13">
        <v>157</v>
      </c>
      <c r="C158" s="7">
        <v>45340.314756944441</v>
      </c>
      <c r="D158" s="8">
        <v>8</v>
      </c>
      <c r="E158" s="8">
        <v>2</v>
      </c>
      <c r="F158" s="8">
        <v>2024</v>
      </c>
      <c r="G158" s="9" t="s">
        <v>861</v>
      </c>
      <c r="H158" s="5" t="s">
        <v>862</v>
      </c>
      <c r="I158" s="9" t="s">
        <v>674</v>
      </c>
      <c r="J158" s="5" t="s">
        <v>734</v>
      </c>
      <c r="K158" s="5" t="s">
        <v>187</v>
      </c>
      <c r="L158" s="5" t="s">
        <v>228</v>
      </c>
      <c r="M158" s="9" t="s">
        <v>691</v>
      </c>
      <c r="N158" s="9"/>
      <c r="O158" s="9" t="s">
        <v>29</v>
      </c>
      <c r="P158" s="9"/>
      <c r="Q158" s="9" t="s">
        <v>87</v>
      </c>
      <c r="R158" s="5" t="s">
        <v>863</v>
      </c>
      <c r="S158" s="5" t="s">
        <v>308</v>
      </c>
      <c r="T158" s="5" t="s">
        <v>864</v>
      </c>
      <c r="U158" s="10"/>
      <c r="V158" s="5" t="s">
        <v>33</v>
      </c>
      <c r="W158" s="5"/>
      <c r="X158" s="11" t="s">
        <v>186</v>
      </c>
      <c r="Y158" s="5"/>
    </row>
    <row r="159" spans="1:25" ht="29" x14ac:dyDescent="0.35">
      <c r="A159" s="6">
        <f>IF(FormToExcel[[#This Row],[Action Status?]]="closed",1,0)</f>
        <v>1</v>
      </c>
      <c r="B159" s="13">
        <v>158</v>
      </c>
      <c r="C159" s="7">
        <v>45340.316979166666</v>
      </c>
      <c r="D159" s="8">
        <v>8</v>
      </c>
      <c r="E159" s="8">
        <v>2</v>
      </c>
      <c r="F159" s="8">
        <v>2024</v>
      </c>
      <c r="G159" s="9" t="s">
        <v>865</v>
      </c>
      <c r="H159" s="5" t="s">
        <v>866</v>
      </c>
      <c r="I159" s="9" t="s">
        <v>674</v>
      </c>
      <c r="J159" s="5" t="s">
        <v>734</v>
      </c>
      <c r="K159" s="5" t="s">
        <v>187</v>
      </c>
      <c r="L159" s="5" t="s">
        <v>228</v>
      </c>
      <c r="M159" s="9" t="s">
        <v>28</v>
      </c>
      <c r="N159" s="9"/>
      <c r="O159" s="9" t="s">
        <v>29</v>
      </c>
      <c r="P159" s="9"/>
      <c r="Q159" s="9" t="s">
        <v>87</v>
      </c>
      <c r="R159" s="5" t="s">
        <v>867</v>
      </c>
      <c r="S159" s="5" t="s">
        <v>28</v>
      </c>
      <c r="T159" s="5" t="s">
        <v>868</v>
      </c>
      <c r="U159" s="10"/>
      <c r="V159" s="5" t="s">
        <v>33</v>
      </c>
      <c r="W159" s="5"/>
      <c r="X159" s="11" t="s">
        <v>186</v>
      </c>
      <c r="Y159" s="5"/>
    </row>
    <row r="160" spans="1:25" x14ac:dyDescent="0.35">
      <c r="A160" s="6">
        <f>IF(FormToExcel[[#This Row],[Action Status?]]="closed",1,0)</f>
        <v>1</v>
      </c>
      <c r="B160" s="13">
        <v>159</v>
      </c>
      <c r="C160" s="7">
        <v>45343.454629629632</v>
      </c>
      <c r="D160" s="8">
        <v>8</v>
      </c>
      <c r="E160" s="8">
        <v>2</v>
      </c>
      <c r="F160" s="8">
        <v>2024</v>
      </c>
      <c r="G160" s="9" t="s">
        <v>869</v>
      </c>
      <c r="H160" s="5" t="s">
        <v>870</v>
      </c>
      <c r="I160" s="9">
        <v>1086</v>
      </c>
      <c r="J160" s="5" t="s">
        <v>554</v>
      </c>
      <c r="K160" s="5" t="s">
        <v>26</v>
      </c>
      <c r="L160" s="5" t="s">
        <v>871</v>
      </c>
      <c r="M160" s="9" t="s">
        <v>287</v>
      </c>
      <c r="N160" s="9"/>
      <c r="O160" s="9" t="s">
        <v>29</v>
      </c>
      <c r="P160" s="9"/>
      <c r="Q160" s="9" t="s">
        <v>66</v>
      </c>
      <c r="R160" s="5" t="s">
        <v>872</v>
      </c>
      <c r="S160" s="5" t="s">
        <v>287</v>
      </c>
      <c r="T160" s="5" t="s">
        <v>628</v>
      </c>
      <c r="U160" s="10"/>
      <c r="V160" s="5" t="s">
        <v>33</v>
      </c>
      <c r="W160" s="5"/>
      <c r="X160" s="11" t="s">
        <v>25</v>
      </c>
      <c r="Y160" s="5"/>
    </row>
    <row r="161" spans="1:25" ht="29" x14ac:dyDescent="0.35">
      <c r="A161" s="6">
        <f>IF(FormToExcel[[#This Row],[Action Status?]]="closed",1,0)</f>
        <v>1</v>
      </c>
      <c r="B161" s="13">
        <v>160</v>
      </c>
      <c r="C161" s="7">
        <v>45344.751631944448</v>
      </c>
      <c r="D161" s="8">
        <v>8</v>
      </c>
      <c r="E161" s="8">
        <v>2</v>
      </c>
      <c r="F161" s="8">
        <v>2024</v>
      </c>
      <c r="G161" s="9" t="s">
        <v>873</v>
      </c>
      <c r="H161" s="5" t="s">
        <v>874</v>
      </c>
      <c r="I161" s="9" t="s">
        <v>875</v>
      </c>
      <c r="J161" s="5" t="s">
        <v>876</v>
      </c>
      <c r="K161" s="5" t="s">
        <v>877</v>
      </c>
      <c r="L161" s="5" t="s">
        <v>878</v>
      </c>
      <c r="M161" s="9" t="s">
        <v>28</v>
      </c>
      <c r="N161" s="9"/>
      <c r="O161" s="9" t="s">
        <v>29</v>
      </c>
      <c r="P161" s="9"/>
      <c r="Q161" s="9" t="s">
        <v>87</v>
      </c>
      <c r="R161" s="5" t="s">
        <v>879</v>
      </c>
      <c r="S161" s="5" t="s">
        <v>28</v>
      </c>
      <c r="T161" s="5" t="s">
        <v>880</v>
      </c>
      <c r="U161" s="10"/>
      <c r="V161" s="5" t="s">
        <v>33</v>
      </c>
      <c r="W161" s="5"/>
      <c r="X161" s="11" t="s">
        <v>876</v>
      </c>
      <c r="Y161" s="5"/>
    </row>
    <row r="162" spans="1:25" ht="43.5" x14ac:dyDescent="0.35">
      <c r="A162" s="6">
        <f>IF(FormToExcel[[#This Row],[Action Status?]]="closed",1,0)</f>
        <v>1</v>
      </c>
      <c r="B162" s="13">
        <v>161</v>
      </c>
      <c r="C162" s="7">
        <v>45344.746550925927</v>
      </c>
      <c r="D162" s="8">
        <v>8</v>
      </c>
      <c r="E162" s="8">
        <v>2</v>
      </c>
      <c r="F162" s="8">
        <v>2024</v>
      </c>
      <c r="G162" s="9" t="s">
        <v>881</v>
      </c>
      <c r="H162" s="5" t="s">
        <v>882</v>
      </c>
      <c r="I162" s="9" t="s">
        <v>875</v>
      </c>
      <c r="J162" s="5" t="s">
        <v>876</v>
      </c>
      <c r="K162" s="5" t="s">
        <v>877</v>
      </c>
      <c r="L162" s="5" t="s">
        <v>878</v>
      </c>
      <c r="M162" s="9" t="s">
        <v>277</v>
      </c>
      <c r="N162" s="9"/>
      <c r="O162" s="9" t="s">
        <v>85</v>
      </c>
      <c r="P162" s="9" t="s">
        <v>883</v>
      </c>
      <c r="Q162" s="9" t="s">
        <v>87</v>
      </c>
      <c r="R162" s="5" t="s">
        <v>884</v>
      </c>
      <c r="S162" s="5" t="s">
        <v>885</v>
      </c>
      <c r="T162" s="5" t="s">
        <v>886</v>
      </c>
      <c r="U162" s="10"/>
      <c r="V162" s="5" t="s">
        <v>33</v>
      </c>
      <c r="W162" s="5"/>
      <c r="X162" s="11" t="s">
        <v>876</v>
      </c>
      <c r="Y162" s="5"/>
    </row>
    <row r="163" spans="1:25" x14ac:dyDescent="0.35">
      <c r="A163" s="6">
        <f>IF(FormToExcel[[#This Row],[Action Status?]]="closed",1,0)</f>
        <v>1</v>
      </c>
      <c r="B163" s="13">
        <v>162</v>
      </c>
      <c r="C163" s="7">
        <v>45346.263668981483</v>
      </c>
      <c r="D163" s="8">
        <v>8</v>
      </c>
      <c r="E163" s="8">
        <v>2</v>
      </c>
      <c r="F163" s="8">
        <v>2024</v>
      </c>
      <c r="G163" s="9" t="s">
        <v>887</v>
      </c>
      <c r="H163" s="5" t="s">
        <v>888</v>
      </c>
      <c r="I163" s="9" t="s">
        <v>674</v>
      </c>
      <c r="J163" s="5" t="s">
        <v>734</v>
      </c>
      <c r="K163" s="5" t="s">
        <v>187</v>
      </c>
      <c r="L163" s="5" t="s">
        <v>889</v>
      </c>
      <c r="M163" s="9" t="s">
        <v>53</v>
      </c>
      <c r="N163" s="9"/>
      <c r="O163" s="9" t="s">
        <v>344</v>
      </c>
      <c r="P163" s="9"/>
      <c r="Q163" s="9" t="s">
        <v>87</v>
      </c>
      <c r="R163" s="5" t="s">
        <v>890</v>
      </c>
      <c r="S163" s="5" t="s">
        <v>53</v>
      </c>
      <c r="T163" s="5" t="s">
        <v>891</v>
      </c>
      <c r="U163" s="10"/>
      <c r="V163" s="5" t="s">
        <v>33</v>
      </c>
      <c r="W163" s="5"/>
      <c r="X163" s="11" t="s">
        <v>186</v>
      </c>
      <c r="Y163" s="5"/>
    </row>
    <row r="164" spans="1:25" ht="43.5" x14ac:dyDescent="0.35">
      <c r="A164" s="6">
        <f>IF(FormToExcel[[#This Row],[Action Status?]]="closed",1,0)</f>
        <v>1</v>
      </c>
      <c r="B164" s="13">
        <v>163</v>
      </c>
      <c r="C164" s="7">
        <v>45346.352488425924</v>
      </c>
      <c r="D164" s="8">
        <v>8</v>
      </c>
      <c r="E164" s="8">
        <v>2</v>
      </c>
      <c r="F164" s="8">
        <v>2024</v>
      </c>
      <c r="G164" s="9" t="s">
        <v>892</v>
      </c>
      <c r="H164" s="5" t="s">
        <v>893</v>
      </c>
      <c r="I164" s="9" t="s">
        <v>602</v>
      </c>
      <c r="J164" s="5" t="s">
        <v>622</v>
      </c>
      <c r="K164" s="5" t="s">
        <v>894</v>
      </c>
      <c r="L164" s="5" t="s">
        <v>895</v>
      </c>
      <c r="M164" s="9" t="s">
        <v>896</v>
      </c>
      <c r="N164" s="9"/>
      <c r="O164" s="9" t="s">
        <v>29</v>
      </c>
      <c r="P164" s="9"/>
      <c r="Q164" s="9" t="s">
        <v>66</v>
      </c>
      <c r="R164" s="5" t="s">
        <v>897</v>
      </c>
      <c r="S164" s="5" t="s">
        <v>896</v>
      </c>
      <c r="T164" s="5" t="s">
        <v>898</v>
      </c>
      <c r="U164" s="10"/>
      <c r="V164" s="5" t="s">
        <v>33</v>
      </c>
      <c r="W164" s="5"/>
      <c r="X164" s="11" t="s">
        <v>622</v>
      </c>
      <c r="Y164" s="5"/>
    </row>
    <row r="165" spans="1:25" ht="72.5" x14ac:dyDescent="0.35">
      <c r="A165" s="6">
        <f>IF(FormToExcel[[#This Row],[Action Status?]]="closed",1,0)</f>
        <v>1</v>
      </c>
      <c r="B165" s="13">
        <v>164</v>
      </c>
      <c r="C165" s="7">
        <v>45346.355243055557</v>
      </c>
      <c r="D165" s="8">
        <v>8</v>
      </c>
      <c r="E165" s="8">
        <v>2</v>
      </c>
      <c r="F165" s="8">
        <v>2024</v>
      </c>
      <c r="G165" s="9" t="s">
        <v>899</v>
      </c>
      <c r="H165" s="5" t="s">
        <v>900</v>
      </c>
      <c r="I165" s="9" t="s">
        <v>602</v>
      </c>
      <c r="J165" s="5" t="s">
        <v>622</v>
      </c>
      <c r="K165" s="5" t="s">
        <v>894</v>
      </c>
      <c r="L165" s="5" t="s">
        <v>895</v>
      </c>
      <c r="M165" s="9" t="s">
        <v>59</v>
      </c>
      <c r="N165" s="9"/>
      <c r="O165" s="9" t="s">
        <v>85</v>
      </c>
      <c r="P165" s="9" t="s">
        <v>901</v>
      </c>
      <c r="Q165" s="9" t="s">
        <v>66</v>
      </c>
      <c r="R165" s="5" t="s">
        <v>902</v>
      </c>
      <c r="S165" s="5" t="s">
        <v>59</v>
      </c>
      <c r="T165" s="5" t="s">
        <v>903</v>
      </c>
      <c r="U165" s="10"/>
      <c r="V165" s="5" t="s">
        <v>33</v>
      </c>
      <c r="W165" s="5"/>
      <c r="X165" s="11" t="s">
        <v>622</v>
      </c>
      <c r="Y165" s="5"/>
    </row>
    <row r="166" spans="1:25" ht="43.5" x14ac:dyDescent="0.35">
      <c r="A166" s="6">
        <f>IF(FormToExcel[[#This Row],[Action Status?]]="closed",1,0)</f>
        <v>1</v>
      </c>
      <c r="B166" s="13">
        <v>165</v>
      </c>
      <c r="C166" s="7">
        <v>45346.357627314814</v>
      </c>
      <c r="D166" s="8">
        <f>WEEKNUM(FormToExcel[[#This Row],[Date]])</f>
        <v>8</v>
      </c>
      <c r="E166" s="8">
        <f>MONTH(FormToExcel[[#This Row],[Date]])</f>
        <v>2</v>
      </c>
      <c r="F166" s="8">
        <f>YEAR(FormToExcel[[#This Row],[Date]])</f>
        <v>2024</v>
      </c>
      <c r="G166" s="9" t="str">
        <f>+FormToExcel[[#This Row],[SN]]&amp;".jpg"</f>
        <v>165.jpg</v>
      </c>
      <c r="H166" s="5" t="str">
        <f>+FormToExcel[[#This Row],[SN]]&amp;"a"&amp;".jpg"</f>
        <v>165a.jpg</v>
      </c>
      <c r="I166" s="9" t="s">
        <v>602</v>
      </c>
      <c r="J166" s="5" t="s">
        <v>904</v>
      </c>
      <c r="K166" s="5" t="s">
        <v>894</v>
      </c>
      <c r="L166" s="5" t="s">
        <v>895</v>
      </c>
      <c r="M166" s="9" t="s">
        <v>40</v>
      </c>
      <c r="N166" s="9"/>
      <c r="O166" s="9" t="s">
        <v>29</v>
      </c>
      <c r="P166" s="9"/>
      <c r="Q166" s="9" t="s">
        <v>87</v>
      </c>
      <c r="R166" s="5" t="s">
        <v>905</v>
      </c>
      <c r="S166" s="5" t="s">
        <v>40</v>
      </c>
      <c r="T166" s="5" t="s">
        <v>906</v>
      </c>
      <c r="U166" s="10"/>
      <c r="V166" s="5" t="s">
        <v>33</v>
      </c>
      <c r="W166" s="5"/>
      <c r="X166" s="11" t="s">
        <v>622</v>
      </c>
      <c r="Y166" s="5"/>
    </row>
    <row r="167" spans="1:25" ht="29" x14ac:dyDescent="0.35">
      <c r="A167" s="6">
        <f>IF(FormToExcel[[#This Row],[Action Status?]]="closed",1,0)</f>
        <v>1</v>
      </c>
      <c r="B167" s="13">
        <v>166</v>
      </c>
      <c r="C167" s="7">
        <v>45347.568067129629</v>
      </c>
      <c r="D167" s="8">
        <f>WEEKNUM(FormToExcel[[#This Row],[Date]])</f>
        <v>9</v>
      </c>
      <c r="E167" s="8">
        <f>MONTH(FormToExcel[[#This Row],[Date]])</f>
        <v>2</v>
      </c>
      <c r="F167" s="8">
        <f>YEAR(FormToExcel[[#This Row],[Date]])</f>
        <v>2024</v>
      </c>
      <c r="G167" s="9" t="str">
        <f>+FormToExcel[[#This Row],[SN]]&amp;".jpg"</f>
        <v>166.jpg</v>
      </c>
      <c r="H167" s="5" t="str">
        <f>+FormToExcel[[#This Row],[SN]]&amp;"a"&amp;".jpg"</f>
        <v>166a.jpg</v>
      </c>
      <c r="I167" s="9">
        <v>1080</v>
      </c>
      <c r="J167" s="5" t="s">
        <v>907</v>
      </c>
      <c r="K167" s="5" t="s">
        <v>706</v>
      </c>
      <c r="L167" s="5" t="s">
        <v>908</v>
      </c>
      <c r="M167" s="9" t="s">
        <v>47</v>
      </c>
      <c r="N167" s="9"/>
      <c r="O167" s="9" t="s">
        <v>29</v>
      </c>
      <c r="P167" s="9"/>
      <c r="Q167" s="9" t="s">
        <v>87</v>
      </c>
      <c r="R167" s="5" t="s">
        <v>499</v>
      </c>
      <c r="S167" s="5" t="s">
        <v>909</v>
      </c>
      <c r="T167" s="5" t="s">
        <v>910</v>
      </c>
      <c r="U167" s="10"/>
      <c r="V167" s="5" t="s">
        <v>33</v>
      </c>
      <c r="W167" s="5"/>
      <c r="X167" s="11" t="s">
        <v>91</v>
      </c>
      <c r="Y167" s="5"/>
    </row>
    <row r="168" spans="1:25" ht="29" x14ac:dyDescent="0.35">
      <c r="A168" s="6">
        <f>IF(FormToExcel[[#This Row],[Action Status?]]="closed",1,0)</f>
        <v>1</v>
      </c>
      <c r="B168" s="13">
        <v>167</v>
      </c>
      <c r="C168" s="7">
        <v>45348.242592592593</v>
      </c>
      <c r="D168" s="8">
        <f>WEEKNUM(FormToExcel[[#This Row],[Date]])</f>
        <v>9</v>
      </c>
      <c r="E168" s="8">
        <f>MONTH(FormToExcel[[#This Row],[Date]])</f>
        <v>2</v>
      </c>
      <c r="F168" s="8">
        <f>YEAR(FormToExcel[[#This Row],[Date]])</f>
        <v>2024</v>
      </c>
      <c r="G168" s="9" t="str">
        <f>+FormToExcel[[#This Row],[SN]]&amp;".jpg"</f>
        <v>167.jpg</v>
      </c>
      <c r="H168" s="5" t="str">
        <f>+FormToExcel[[#This Row],[SN]]&amp;"a"&amp;".jpg"</f>
        <v>167a.jpg</v>
      </c>
      <c r="I168" s="9">
        <v>2444683177</v>
      </c>
      <c r="J168" s="5" t="s">
        <v>911</v>
      </c>
      <c r="K168" s="5" t="s">
        <v>706</v>
      </c>
      <c r="L168" s="5" t="s">
        <v>707</v>
      </c>
      <c r="M168" s="9" t="s">
        <v>59</v>
      </c>
      <c r="N168" s="9"/>
      <c r="O168" s="9" t="s">
        <v>29</v>
      </c>
      <c r="P168" s="9"/>
      <c r="Q168" s="9" t="s">
        <v>66</v>
      </c>
      <c r="R168" s="5" t="s">
        <v>912</v>
      </c>
      <c r="S168" s="5" t="s">
        <v>59</v>
      </c>
      <c r="T168" s="5" t="s">
        <v>913</v>
      </c>
      <c r="U168" s="10"/>
      <c r="V168" s="5" t="s">
        <v>33</v>
      </c>
      <c r="W168" s="5"/>
      <c r="X168" s="11" t="s">
        <v>91</v>
      </c>
      <c r="Y168" s="5"/>
    </row>
    <row r="169" spans="1:25" ht="29" x14ac:dyDescent="0.35">
      <c r="A169" s="6">
        <f>IF(FormToExcel[[#This Row],[Action Status?]]="closed",1,0)</f>
        <v>1</v>
      </c>
      <c r="B169" s="13">
        <v>168</v>
      </c>
      <c r="C169" s="7">
        <v>45349.607685185183</v>
      </c>
      <c r="D169" s="8">
        <f>WEEKNUM(FormToExcel[[#This Row],[Date]])</f>
        <v>9</v>
      </c>
      <c r="E169" s="8">
        <f>MONTH(FormToExcel[[#This Row],[Date]])</f>
        <v>2</v>
      </c>
      <c r="F169" s="8">
        <f>YEAR(FormToExcel[[#This Row],[Date]])</f>
        <v>2024</v>
      </c>
      <c r="G169" s="9" t="str">
        <f>+FormToExcel[[#This Row],[SN]]&amp;".jpg"</f>
        <v>168.jpg</v>
      </c>
      <c r="H169" s="5" t="str">
        <f>+FormToExcel[[#This Row],[SN]]&amp;"a"&amp;".jpg"</f>
        <v>168a.jpg</v>
      </c>
      <c r="I169" s="9" t="s">
        <v>674</v>
      </c>
      <c r="J169" s="5" t="s">
        <v>749</v>
      </c>
      <c r="K169" s="5" t="s">
        <v>187</v>
      </c>
      <c r="L169" s="5" t="s">
        <v>228</v>
      </c>
      <c r="M169" s="9" t="s">
        <v>691</v>
      </c>
      <c r="N169" s="9"/>
      <c r="O169" s="9" t="s">
        <v>29</v>
      </c>
      <c r="P169" s="9"/>
      <c r="Q169" s="9" t="s">
        <v>87</v>
      </c>
      <c r="R169" s="5" t="s">
        <v>914</v>
      </c>
      <c r="S169" s="5" t="s">
        <v>308</v>
      </c>
      <c r="T169" s="5" t="s">
        <v>915</v>
      </c>
      <c r="U169" s="10"/>
      <c r="V169" s="5" t="s">
        <v>33</v>
      </c>
      <c r="W169" s="5"/>
      <c r="X169" s="11" t="s">
        <v>186</v>
      </c>
      <c r="Y169" s="5"/>
    </row>
    <row r="170" spans="1:25" ht="58" x14ac:dyDescent="0.35">
      <c r="A170" s="6">
        <f>IF(FormToExcel[[#This Row],[Action Status?]]="closed",1,0)</f>
        <v>1</v>
      </c>
      <c r="B170" s="13">
        <v>169</v>
      </c>
      <c r="C170" s="15">
        <v>45351.443738425929</v>
      </c>
      <c r="D170" s="8">
        <f>WEEKNUM(FormToExcel[[#This Row],[Date]])</f>
        <v>9</v>
      </c>
      <c r="E170" s="8">
        <f>MONTH(FormToExcel[[#This Row],[Date]])</f>
        <v>2</v>
      </c>
      <c r="F170" s="8">
        <f>YEAR(FormToExcel[[#This Row],[Date]])</f>
        <v>2024</v>
      </c>
      <c r="G170" s="9" t="str">
        <f>+FormToExcel[[#This Row],[SN]]&amp;".jpg"</f>
        <v>169.jpg</v>
      </c>
      <c r="H170" s="5" t="str">
        <f>+FormToExcel[[#This Row],[SN]]&amp;"a"&amp;".jpg"</f>
        <v>169a.jpg</v>
      </c>
      <c r="I170" s="16">
        <v>1086</v>
      </c>
      <c r="J170" s="17" t="s">
        <v>554</v>
      </c>
      <c r="K170" s="17" t="s">
        <v>26</v>
      </c>
      <c r="L170" s="17" t="s">
        <v>871</v>
      </c>
      <c r="M170" s="9" t="s">
        <v>40</v>
      </c>
      <c r="N170" s="16" t="s">
        <v>344</v>
      </c>
      <c r="O170" s="17" t="s">
        <v>344</v>
      </c>
      <c r="P170" s="17" t="s">
        <v>916</v>
      </c>
      <c r="Q170" s="17"/>
      <c r="R170" s="18" t="s">
        <v>916</v>
      </c>
      <c r="S170" s="17"/>
      <c r="T170" s="17" t="s">
        <v>917</v>
      </c>
      <c r="U170" s="19"/>
      <c r="V170" s="5" t="s">
        <v>33</v>
      </c>
      <c r="W170" s="5"/>
      <c r="X170" s="11" t="s">
        <v>25</v>
      </c>
      <c r="Y170" s="5"/>
    </row>
    <row r="171" spans="1:25" ht="29" x14ac:dyDescent="0.35">
      <c r="A171" s="6">
        <f>IF(FormToExcel[[#This Row],[Action Status?]]="closed",1,0)</f>
        <v>1</v>
      </c>
      <c r="B171" s="13">
        <v>170</v>
      </c>
      <c r="C171" s="7">
        <v>45352.256932870368</v>
      </c>
      <c r="D171" s="8">
        <f>WEEKNUM(FormToExcel[[#This Row],[Date]])</f>
        <v>9</v>
      </c>
      <c r="E171" s="8">
        <f>MONTH(FormToExcel[[#This Row],[Date]])</f>
        <v>3</v>
      </c>
      <c r="F171" s="8">
        <f>YEAR(FormToExcel[[#This Row],[Date]])</f>
        <v>2024</v>
      </c>
      <c r="G171" s="9" t="str">
        <f>+FormToExcel[[#This Row],[SN]]&amp;".jpg"</f>
        <v>170.jpg</v>
      </c>
      <c r="H171" s="5" t="str">
        <f>+FormToExcel[[#This Row],[SN]]&amp;"a"&amp;".jpg"</f>
        <v>170a.jpg</v>
      </c>
      <c r="I171" s="9">
        <v>1074</v>
      </c>
      <c r="J171" s="5" t="s">
        <v>143</v>
      </c>
      <c r="K171" s="5" t="s">
        <v>706</v>
      </c>
      <c r="L171" s="5" t="s">
        <v>908</v>
      </c>
      <c r="M171" s="9" t="s">
        <v>40</v>
      </c>
      <c r="N171" s="9"/>
      <c r="O171" s="9" t="s">
        <v>29</v>
      </c>
      <c r="P171" s="9"/>
      <c r="Q171" s="9"/>
      <c r="R171" s="5" t="s">
        <v>918</v>
      </c>
      <c r="S171" s="5" t="s">
        <v>40</v>
      </c>
      <c r="T171" s="5" t="s">
        <v>919</v>
      </c>
      <c r="U171" s="10"/>
      <c r="V171" s="5" t="s">
        <v>33</v>
      </c>
      <c r="W171" s="5"/>
      <c r="X171" s="11" t="s">
        <v>91</v>
      </c>
      <c r="Y171" s="5"/>
    </row>
    <row r="172" spans="1:25" ht="29" x14ac:dyDescent="0.35">
      <c r="A172" s="6">
        <f>IF(FormToExcel[[#This Row],[Action Status?]]="closed",1,0)</f>
        <v>1</v>
      </c>
      <c r="B172" s="13">
        <v>171</v>
      </c>
      <c r="C172" s="12">
        <v>45353.946099537003</v>
      </c>
      <c r="D172" s="8">
        <f>WEEKNUM(FormToExcel[[#This Row],[Date]])</f>
        <v>9</v>
      </c>
      <c r="E172" s="8">
        <f>MONTH(FormToExcel[[#This Row],[Date]])</f>
        <v>3</v>
      </c>
      <c r="F172" s="8">
        <f>YEAR(FormToExcel[[#This Row],[Date]])</f>
        <v>2024</v>
      </c>
      <c r="G172" s="9" t="str">
        <f>+FormToExcel[[#This Row],[SN]]&amp;".jpg"</f>
        <v>171.jpg</v>
      </c>
      <c r="H172" s="5" t="str">
        <f>+FormToExcel[[#This Row],[SN]]&amp;"a"&amp;".jpg"</f>
        <v>171a.jpg</v>
      </c>
      <c r="I172" s="9" t="s">
        <v>920</v>
      </c>
      <c r="J172" s="5" t="s">
        <v>921</v>
      </c>
      <c r="K172" s="5" t="s">
        <v>187</v>
      </c>
      <c r="L172" s="5" t="s">
        <v>922</v>
      </c>
      <c r="M172" s="9" t="s">
        <v>28</v>
      </c>
      <c r="N172" s="9"/>
      <c r="O172" s="9" t="s">
        <v>29</v>
      </c>
      <c r="P172" s="9"/>
      <c r="Q172" s="9"/>
      <c r="R172" s="5" t="s">
        <v>923</v>
      </c>
      <c r="S172" s="5" t="s">
        <v>31</v>
      </c>
      <c r="T172" s="5" t="s">
        <v>924</v>
      </c>
      <c r="U172" s="10"/>
      <c r="V172" s="5" t="s">
        <v>33</v>
      </c>
      <c r="W172" s="5"/>
      <c r="X172" s="11" t="s">
        <v>186</v>
      </c>
      <c r="Y172" s="5"/>
    </row>
    <row r="173" spans="1:25" x14ac:dyDescent="0.35">
      <c r="A173" s="6">
        <f>IF(FormToExcel[[#This Row],[Action Status?]]="closed",1,0)</f>
        <v>1</v>
      </c>
      <c r="B173" s="13">
        <v>172</v>
      </c>
      <c r="C173" s="12">
        <v>45353.989039351902</v>
      </c>
      <c r="D173" s="8">
        <f>WEEKNUM(FormToExcel[[#This Row],[Date]])</f>
        <v>9</v>
      </c>
      <c r="E173" s="8">
        <f>MONTH(FormToExcel[[#This Row],[Date]])</f>
        <v>3</v>
      </c>
      <c r="F173" s="8">
        <f>YEAR(FormToExcel[[#This Row],[Date]])</f>
        <v>2024</v>
      </c>
      <c r="G173" s="9" t="str">
        <f>+FormToExcel[[#This Row],[SN]]&amp;".jpg"</f>
        <v>172.jpg</v>
      </c>
      <c r="H173" s="5" t="str">
        <f>+FormToExcel[[#This Row],[SN]]&amp;"a"&amp;".jpg"</f>
        <v>172a.jpg</v>
      </c>
      <c r="I173" s="9" t="s">
        <v>920</v>
      </c>
      <c r="J173" s="5" t="s">
        <v>921</v>
      </c>
      <c r="K173" s="5" t="s">
        <v>187</v>
      </c>
      <c r="L173" s="5" t="s">
        <v>925</v>
      </c>
      <c r="M173" s="9" t="s">
        <v>370</v>
      </c>
      <c r="N173" s="9"/>
      <c r="O173" s="9" t="s">
        <v>29</v>
      </c>
      <c r="P173" s="9"/>
      <c r="Q173" s="9"/>
      <c r="R173" s="5" t="s">
        <v>926</v>
      </c>
      <c r="S173" s="5" t="s">
        <v>42</v>
      </c>
      <c r="T173" s="5" t="s">
        <v>927</v>
      </c>
      <c r="U173" s="10"/>
      <c r="V173" s="5" t="s">
        <v>33</v>
      </c>
      <c r="W173" s="5"/>
      <c r="X173" s="11" t="s">
        <v>186</v>
      </c>
      <c r="Y173" s="5"/>
    </row>
    <row r="174" spans="1:25" x14ac:dyDescent="0.35">
      <c r="A174" s="6">
        <f>IF(FormToExcel[[#This Row],[Action Status?]]="closed",1,0)</f>
        <v>1</v>
      </c>
      <c r="B174" s="13">
        <v>173</v>
      </c>
      <c r="C174" s="12">
        <v>45354.532569444404</v>
      </c>
      <c r="D174" s="8">
        <f>WEEKNUM(FormToExcel[[#This Row],[Date]])</f>
        <v>10</v>
      </c>
      <c r="E174" s="8">
        <f>MONTH(FormToExcel[[#This Row],[Date]])</f>
        <v>3</v>
      </c>
      <c r="F174" s="8">
        <f>YEAR(FormToExcel[[#This Row],[Date]])</f>
        <v>2024</v>
      </c>
      <c r="G174" s="9" t="str">
        <f>+FormToExcel[[#This Row],[SN]]&amp;".jpg"</f>
        <v>173.jpg</v>
      </c>
      <c r="H174" s="5" t="str">
        <f>+FormToExcel[[#This Row],[SN]]&amp;"a"&amp;".jpg"</f>
        <v>173a.jpg</v>
      </c>
      <c r="I174" s="9" t="s">
        <v>928</v>
      </c>
      <c r="J174" s="5" t="s">
        <v>734</v>
      </c>
      <c r="K174" s="5" t="s">
        <v>187</v>
      </c>
      <c r="L174" s="5" t="s">
        <v>228</v>
      </c>
      <c r="M174" s="9" t="s">
        <v>350</v>
      </c>
      <c r="N174" s="9"/>
      <c r="O174" s="9" t="s">
        <v>344</v>
      </c>
      <c r="P174" s="9"/>
      <c r="Q174" s="9"/>
      <c r="R174" s="5" t="s">
        <v>929</v>
      </c>
      <c r="S174" s="5" t="s">
        <v>31</v>
      </c>
      <c r="T174" s="5" t="s">
        <v>930</v>
      </c>
      <c r="U174" s="10"/>
      <c r="V174" s="5" t="s">
        <v>33</v>
      </c>
      <c r="W174" s="5"/>
      <c r="X174" s="11" t="s">
        <v>186</v>
      </c>
      <c r="Y174" s="5"/>
    </row>
    <row r="175" spans="1:25" ht="43.5" x14ac:dyDescent="0.35">
      <c r="A175" s="6">
        <f>IF(FormToExcel[[#This Row],[Action Status?]]="closed",1,0)</f>
        <v>1</v>
      </c>
      <c r="B175" s="13">
        <v>174</v>
      </c>
      <c r="C175" s="12">
        <v>45354.712546296301</v>
      </c>
      <c r="D175" s="8">
        <f>WEEKNUM(FormToExcel[[#This Row],[Date]])</f>
        <v>10</v>
      </c>
      <c r="E175" s="8">
        <f>MONTH(FormToExcel[[#This Row],[Date]])</f>
        <v>3</v>
      </c>
      <c r="F175" s="8">
        <f>YEAR(FormToExcel[[#This Row],[Date]])</f>
        <v>2024</v>
      </c>
      <c r="G175" s="9" t="str">
        <f>+FormToExcel[[#This Row],[SN]]&amp;".jpg"</f>
        <v>174.jpg</v>
      </c>
      <c r="H175" s="5" t="str">
        <f>+FormToExcel[[#This Row],[SN]]&amp;"a"&amp;".jpg"</f>
        <v>174a.jpg</v>
      </c>
      <c r="I175" s="9" t="s">
        <v>198</v>
      </c>
      <c r="J175" s="5" t="s">
        <v>608</v>
      </c>
      <c r="K175" s="5" t="s">
        <v>187</v>
      </c>
      <c r="L175" s="5" t="s">
        <v>931</v>
      </c>
      <c r="M175" s="9" t="s">
        <v>447</v>
      </c>
      <c r="N175" s="9"/>
      <c r="O175" s="9" t="s">
        <v>932</v>
      </c>
      <c r="P175" s="9"/>
      <c r="Q175" s="9"/>
      <c r="R175" s="5" t="s">
        <v>933</v>
      </c>
      <c r="S175" s="5" t="s">
        <v>42</v>
      </c>
      <c r="T175" s="5" t="s">
        <v>934</v>
      </c>
      <c r="U175" s="10"/>
      <c r="V175" s="5" t="s">
        <v>33</v>
      </c>
      <c r="W175" s="5"/>
      <c r="X175" s="11" t="s">
        <v>186</v>
      </c>
      <c r="Y175" s="5"/>
    </row>
    <row r="176" spans="1:25" ht="29" x14ac:dyDescent="0.35">
      <c r="A176" s="6">
        <f>IF(FormToExcel[[#This Row],[Action Status?]]="closed",1,0)</f>
        <v>1</v>
      </c>
      <c r="B176" s="13">
        <v>175</v>
      </c>
      <c r="C176" s="12">
        <v>45354.8331481481</v>
      </c>
      <c r="D176" s="8">
        <f>WEEKNUM(FormToExcel[[#This Row],[Date]])</f>
        <v>10</v>
      </c>
      <c r="E176" s="8">
        <f>MONTH(FormToExcel[[#This Row],[Date]])</f>
        <v>3</v>
      </c>
      <c r="F176" s="8">
        <f>YEAR(FormToExcel[[#This Row],[Date]])</f>
        <v>2024</v>
      </c>
      <c r="G176" s="9" t="str">
        <f>+FormToExcel[[#This Row],[SN]]&amp;".jpg"</f>
        <v>175.jpg</v>
      </c>
      <c r="H176" s="5" t="str">
        <f>+FormToExcel[[#This Row],[SN]]&amp;"a"&amp;".jpg"</f>
        <v>175a.jpg</v>
      </c>
      <c r="I176" s="9" t="s">
        <v>920</v>
      </c>
      <c r="J176" s="5" t="s">
        <v>921</v>
      </c>
      <c r="K176" s="5" t="s">
        <v>187</v>
      </c>
      <c r="L176" s="5" t="s">
        <v>935</v>
      </c>
      <c r="M176" s="9" t="s">
        <v>330</v>
      </c>
      <c r="N176" s="9"/>
      <c r="O176" s="9" t="s">
        <v>29</v>
      </c>
      <c r="P176" s="9"/>
      <c r="Q176" s="9"/>
      <c r="R176" s="5" t="s">
        <v>936</v>
      </c>
      <c r="S176" s="5" t="s">
        <v>42</v>
      </c>
      <c r="T176" s="5" t="s">
        <v>937</v>
      </c>
      <c r="U176" s="10"/>
      <c r="V176" s="5" t="s">
        <v>33</v>
      </c>
      <c r="W176" s="5"/>
      <c r="X176" s="11" t="s">
        <v>186</v>
      </c>
      <c r="Y176" s="5"/>
    </row>
    <row r="177" spans="1:25" ht="29" x14ac:dyDescent="0.35">
      <c r="A177" s="6">
        <f>IF(FormToExcel[[#This Row],[Action Status?]]="closed",1,0)</f>
        <v>1</v>
      </c>
      <c r="B177" s="13">
        <v>176</v>
      </c>
      <c r="C177" s="12">
        <v>45354.838506944398</v>
      </c>
      <c r="D177" s="8">
        <f>WEEKNUM(FormToExcel[[#This Row],[Date]])</f>
        <v>10</v>
      </c>
      <c r="E177" s="8">
        <f>MONTH(FormToExcel[[#This Row],[Date]])</f>
        <v>3</v>
      </c>
      <c r="F177" s="8">
        <f>YEAR(FormToExcel[[#This Row],[Date]])</f>
        <v>2024</v>
      </c>
      <c r="G177" s="9" t="str">
        <f>+FormToExcel[[#This Row],[SN]]&amp;".jpg"</f>
        <v>176.jpg</v>
      </c>
      <c r="H177" s="5" t="str">
        <f>+FormToExcel[[#This Row],[SN]]&amp;"a"&amp;".jpg"</f>
        <v>176a.jpg</v>
      </c>
      <c r="I177" s="9" t="s">
        <v>928</v>
      </c>
      <c r="J177" s="5" t="s">
        <v>734</v>
      </c>
      <c r="K177" s="5" t="s">
        <v>187</v>
      </c>
      <c r="L177" s="5" t="s">
        <v>938</v>
      </c>
      <c r="M177" s="9" t="s">
        <v>28</v>
      </c>
      <c r="N177" s="9"/>
      <c r="O177" s="9" t="s">
        <v>344</v>
      </c>
      <c r="P177" s="9"/>
      <c r="Q177" s="9"/>
      <c r="R177" s="5" t="s">
        <v>939</v>
      </c>
      <c r="S177" s="5" t="s">
        <v>31</v>
      </c>
      <c r="T177" s="5" t="s">
        <v>940</v>
      </c>
      <c r="U177" s="10"/>
      <c r="V177" s="5" t="s">
        <v>33</v>
      </c>
      <c r="W177" s="5"/>
      <c r="X177" s="11" t="s">
        <v>186</v>
      </c>
      <c r="Y177" s="5"/>
    </row>
    <row r="178" spans="1:25" ht="29" x14ac:dyDescent="0.35">
      <c r="A178" s="6">
        <f>IF(FormToExcel[[#This Row],[Action Status?]]="closed",1,0)</f>
        <v>1</v>
      </c>
      <c r="B178" s="13">
        <v>177</v>
      </c>
      <c r="C178" s="12">
        <v>45354.847337963001</v>
      </c>
      <c r="D178" s="8">
        <f>WEEKNUM(FormToExcel[[#This Row],[Date]])</f>
        <v>10</v>
      </c>
      <c r="E178" s="8">
        <f>MONTH(FormToExcel[[#This Row],[Date]])</f>
        <v>3</v>
      </c>
      <c r="F178" s="8">
        <f>YEAR(FormToExcel[[#This Row],[Date]])</f>
        <v>2024</v>
      </c>
      <c r="G178" s="9" t="str">
        <f>+FormToExcel[[#This Row],[SN]]&amp;".jpg"</f>
        <v>177.jpg</v>
      </c>
      <c r="H178" s="5" t="str">
        <f>+FormToExcel[[#This Row],[SN]]&amp;"a"&amp;".jpg"</f>
        <v>177a.jpg</v>
      </c>
      <c r="I178" s="9" t="s">
        <v>928</v>
      </c>
      <c r="J178" s="5" t="s">
        <v>734</v>
      </c>
      <c r="K178" s="5" t="s">
        <v>187</v>
      </c>
      <c r="L178" s="5" t="s">
        <v>228</v>
      </c>
      <c r="M178" s="9" t="s">
        <v>28</v>
      </c>
      <c r="N178" s="9"/>
      <c r="O178" s="9" t="s">
        <v>344</v>
      </c>
      <c r="P178" s="9"/>
      <c r="Q178" s="9"/>
      <c r="R178" s="5" t="s">
        <v>941</v>
      </c>
      <c r="S178" s="5" t="s">
        <v>31</v>
      </c>
      <c r="T178" s="5" t="s">
        <v>942</v>
      </c>
      <c r="U178" s="10"/>
      <c r="V178" s="5" t="s">
        <v>33</v>
      </c>
      <c r="W178" s="5"/>
      <c r="X178" s="11" t="s">
        <v>186</v>
      </c>
      <c r="Y178" s="5"/>
    </row>
    <row r="179" spans="1:25" ht="29" x14ac:dyDescent="0.35">
      <c r="A179" s="6">
        <f>IF(FormToExcel[[#This Row],[Action Status?]]="closed",1,0)</f>
        <v>1</v>
      </c>
      <c r="B179" s="13">
        <v>178</v>
      </c>
      <c r="C179" s="12">
        <v>45355.507893518501</v>
      </c>
      <c r="D179" s="8">
        <f>WEEKNUM(FormToExcel[[#This Row],[Date]])</f>
        <v>10</v>
      </c>
      <c r="E179" s="8">
        <f>MONTH(FormToExcel[[#This Row],[Date]])</f>
        <v>3</v>
      </c>
      <c r="F179" s="8">
        <f>YEAR(FormToExcel[[#This Row],[Date]])</f>
        <v>2024</v>
      </c>
      <c r="G179" s="9" t="str">
        <f>+FormToExcel[[#This Row],[SN]]&amp;".jpg"</f>
        <v>178.jpg</v>
      </c>
      <c r="H179" s="5" t="str">
        <f>+FormToExcel[[#This Row],[SN]]&amp;"a"&amp;".jpg"</f>
        <v>178a.jpg</v>
      </c>
      <c r="I179" s="9" t="s">
        <v>928</v>
      </c>
      <c r="J179" s="5" t="s">
        <v>734</v>
      </c>
      <c r="K179" s="5" t="s">
        <v>187</v>
      </c>
      <c r="L179" s="5" t="s">
        <v>943</v>
      </c>
      <c r="M179" s="9" t="s">
        <v>53</v>
      </c>
      <c r="N179" s="9"/>
      <c r="O179" s="9" t="s">
        <v>29</v>
      </c>
      <c r="P179" s="9"/>
      <c r="Q179" s="9"/>
      <c r="R179" s="5" t="s">
        <v>944</v>
      </c>
      <c r="S179" s="5" t="s">
        <v>31</v>
      </c>
      <c r="T179" s="5" t="s">
        <v>945</v>
      </c>
      <c r="U179" s="10"/>
      <c r="V179" s="5" t="s">
        <v>33</v>
      </c>
      <c r="W179" s="5"/>
      <c r="X179" s="11" t="s">
        <v>186</v>
      </c>
      <c r="Y179" s="5"/>
    </row>
    <row r="180" spans="1:25" ht="29" x14ac:dyDescent="0.35">
      <c r="A180" s="6">
        <f>IF(FormToExcel[[#This Row],[Action Status?]]="closed",1,0)</f>
        <v>1</v>
      </c>
      <c r="B180" s="13">
        <v>179</v>
      </c>
      <c r="C180" s="12">
        <v>45355.510023148097</v>
      </c>
      <c r="D180" s="8">
        <f>WEEKNUM(FormToExcel[[#This Row],[Date]])</f>
        <v>10</v>
      </c>
      <c r="E180" s="8">
        <f>MONTH(FormToExcel[[#This Row],[Date]])</f>
        <v>3</v>
      </c>
      <c r="F180" s="8">
        <f>YEAR(FormToExcel[[#This Row],[Date]])</f>
        <v>2024</v>
      </c>
      <c r="G180" s="9" t="str">
        <f>+FormToExcel[[#This Row],[SN]]&amp;".jpg"</f>
        <v>179.jpg</v>
      </c>
      <c r="H180" s="5" t="str">
        <f>+FormToExcel[[#This Row],[SN]]&amp;"a"&amp;".jpg"</f>
        <v>179a.jpg</v>
      </c>
      <c r="I180" s="9" t="s">
        <v>928</v>
      </c>
      <c r="J180" s="5" t="s">
        <v>734</v>
      </c>
      <c r="K180" s="5" t="s">
        <v>187</v>
      </c>
      <c r="L180" s="5" t="s">
        <v>946</v>
      </c>
      <c r="M180" s="9" t="s">
        <v>691</v>
      </c>
      <c r="N180" s="9"/>
      <c r="O180" s="9" t="s">
        <v>29</v>
      </c>
      <c r="P180" s="9"/>
      <c r="Q180" s="9"/>
      <c r="R180" s="5" t="s">
        <v>947</v>
      </c>
      <c r="S180" s="5" t="s">
        <v>31</v>
      </c>
      <c r="T180" s="5" t="s">
        <v>948</v>
      </c>
      <c r="U180" s="10"/>
      <c r="V180" s="5" t="s">
        <v>33</v>
      </c>
      <c r="W180" s="5"/>
      <c r="X180" s="11" t="s">
        <v>186</v>
      </c>
      <c r="Y180" s="5"/>
    </row>
    <row r="181" spans="1:25" ht="29" x14ac:dyDescent="0.35">
      <c r="A181" s="6">
        <f>IF(FormToExcel[[#This Row],[Action Status?]]="closed",1,0)</f>
        <v>1</v>
      </c>
      <c r="B181" s="13">
        <v>180</v>
      </c>
      <c r="C181" s="12">
        <v>45355.571736111102</v>
      </c>
      <c r="D181" s="8">
        <f>WEEKNUM(FormToExcel[[#This Row],[Date]])</f>
        <v>10</v>
      </c>
      <c r="E181" s="8">
        <f>MONTH(FormToExcel[[#This Row],[Date]])</f>
        <v>3</v>
      </c>
      <c r="F181" s="8">
        <f>YEAR(FormToExcel[[#This Row],[Date]])</f>
        <v>2024</v>
      </c>
      <c r="G181" s="9" t="str">
        <f>+FormToExcel[[#This Row],[SN]]&amp;".jpg"</f>
        <v>180.jpg</v>
      </c>
      <c r="H181" s="5" t="str">
        <f>+FormToExcel[[#This Row],[SN]]&amp;"a"&amp;".jpg"</f>
        <v>180a.jpg</v>
      </c>
      <c r="I181" s="9" t="s">
        <v>928</v>
      </c>
      <c r="J181" s="5" t="s">
        <v>734</v>
      </c>
      <c r="K181" s="5" t="s">
        <v>187</v>
      </c>
      <c r="L181" s="5" t="s">
        <v>943</v>
      </c>
      <c r="M181" s="9" t="s">
        <v>28</v>
      </c>
      <c r="N181" s="9"/>
      <c r="O181" s="9" t="s">
        <v>29</v>
      </c>
      <c r="P181" s="9"/>
      <c r="Q181" s="9"/>
      <c r="R181" s="5" t="s">
        <v>949</v>
      </c>
      <c r="S181" s="5" t="s">
        <v>31</v>
      </c>
      <c r="T181" s="5" t="s">
        <v>950</v>
      </c>
      <c r="U181" s="10"/>
      <c r="V181" s="5" t="s">
        <v>33</v>
      </c>
      <c r="W181" s="5"/>
      <c r="X181" s="11" t="s">
        <v>186</v>
      </c>
      <c r="Y181" s="5"/>
    </row>
    <row r="182" spans="1:25" ht="29" x14ac:dyDescent="0.35">
      <c r="A182" s="6">
        <f>IF(FormToExcel[[#This Row],[Action Status?]]="closed",1,0)</f>
        <v>1</v>
      </c>
      <c r="B182" s="13">
        <v>181</v>
      </c>
      <c r="C182" s="12">
        <v>45358.4633680556</v>
      </c>
      <c r="D182" s="8">
        <f>WEEKNUM(FormToExcel[[#This Row],[Date]])</f>
        <v>10</v>
      </c>
      <c r="E182" s="8">
        <f>MONTH(FormToExcel[[#This Row],[Date]])</f>
        <v>3</v>
      </c>
      <c r="F182" s="8">
        <f>YEAR(FormToExcel[[#This Row],[Date]])</f>
        <v>2024</v>
      </c>
      <c r="G182" s="9" t="str">
        <f>+FormToExcel[[#This Row],[SN]]&amp;".jpg"</f>
        <v>181.jpg</v>
      </c>
      <c r="H182" s="5" t="str">
        <f>+FormToExcel[[#This Row],[SN]]&amp;"a"&amp;".jpg"</f>
        <v>181a.jpg</v>
      </c>
      <c r="I182" s="9" t="s">
        <v>951</v>
      </c>
      <c r="J182" s="5" t="s">
        <v>336</v>
      </c>
      <c r="K182" s="5" t="s">
        <v>706</v>
      </c>
      <c r="L182" s="5" t="s">
        <v>952</v>
      </c>
      <c r="M182" s="9" t="s">
        <v>53</v>
      </c>
      <c r="N182" s="9"/>
      <c r="O182" s="9" t="s">
        <v>29</v>
      </c>
      <c r="P182" s="9"/>
      <c r="Q182" s="9"/>
      <c r="R182" s="5" t="s">
        <v>953</v>
      </c>
      <c r="S182" s="5" t="s">
        <v>42</v>
      </c>
      <c r="T182" s="5" t="s">
        <v>954</v>
      </c>
      <c r="U182" s="10"/>
      <c r="V182" s="5" t="s">
        <v>33</v>
      </c>
      <c r="W182" s="5"/>
      <c r="X182" s="11" t="s">
        <v>91</v>
      </c>
      <c r="Y182" s="5"/>
    </row>
    <row r="183" spans="1:25" ht="29" x14ac:dyDescent="0.35">
      <c r="A183" s="6">
        <f>IF(FormToExcel[[#This Row],[Action Status?]]="closed",1,0)</f>
        <v>1</v>
      </c>
      <c r="B183" s="13">
        <v>182</v>
      </c>
      <c r="C183" s="12">
        <v>45358.465729166703</v>
      </c>
      <c r="D183" s="8">
        <f>WEEKNUM(FormToExcel[[#This Row],[Date]])</f>
        <v>10</v>
      </c>
      <c r="E183" s="8">
        <f>MONTH(FormToExcel[[#This Row],[Date]])</f>
        <v>3</v>
      </c>
      <c r="F183" s="8">
        <f>YEAR(FormToExcel[[#This Row],[Date]])</f>
        <v>2024</v>
      </c>
      <c r="G183" s="9" t="str">
        <f>+FormToExcel[[#This Row],[SN]]&amp;".jpg"</f>
        <v>182.jpg</v>
      </c>
      <c r="H183" s="5" t="str">
        <f>+FormToExcel[[#This Row],[SN]]&amp;"a"&amp;".jpg"</f>
        <v>182a.jpg</v>
      </c>
      <c r="I183" s="9" t="s">
        <v>955</v>
      </c>
      <c r="J183" s="5" t="s">
        <v>956</v>
      </c>
      <c r="K183" s="5" t="s">
        <v>706</v>
      </c>
      <c r="L183" s="5" t="s">
        <v>957</v>
      </c>
      <c r="M183" s="9" t="s">
        <v>53</v>
      </c>
      <c r="N183" s="9"/>
      <c r="O183" s="9" t="s">
        <v>29</v>
      </c>
      <c r="P183" s="9"/>
      <c r="Q183" s="9"/>
      <c r="R183" s="5" t="s">
        <v>958</v>
      </c>
      <c r="S183" s="5" t="s">
        <v>31</v>
      </c>
      <c r="T183" s="5" t="s">
        <v>959</v>
      </c>
      <c r="U183" s="10"/>
      <c r="V183" s="5" t="s">
        <v>33</v>
      </c>
      <c r="W183" s="5"/>
      <c r="X183" s="11" t="s">
        <v>91</v>
      </c>
      <c r="Y183" s="5"/>
    </row>
    <row r="184" spans="1:25" ht="29" x14ac:dyDescent="0.35">
      <c r="A184" s="6">
        <f>IF(FormToExcel[[#This Row],[Action Status?]]="closed",1,0)</f>
        <v>1</v>
      </c>
      <c r="B184" s="13">
        <v>183</v>
      </c>
      <c r="C184" s="12">
        <v>45358.466527777797</v>
      </c>
      <c r="D184" s="8">
        <f>WEEKNUM(FormToExcel[[#This Row],[Date]])</f>
        <v>10</v>
      </c>
      <c r="E184" s="8">
        <f>MONTH(FormToExcel[[#This Row],[Date]])</f>
        <v>3</v>
      </c>
      <c r="F184" s="8">
        <f>YEAR(FormToExcel[[#This Row],[Date]])</f>
        <v>2024</v>
      </c>
      <c r="G184" s="9" t="str">
        <f>+FormToExcel[[#This Row],[SN]]&amp;".jpg"</f>
        <v>183.jpg</v>
      </c>
      <c r="H184" s="5" t="str">
        <f>+FormToExcel[[#This Row],[SN]]&amp;"a"&amp;".jpg"</f>
        <v>183a.jpg</v>
      </c>
      <c r="I184" s="9" t="s">
        <v>602</v>
      </c>
      <c r="J184" s="5" t="s">
        <v>622</v>
      </c>
      <c r="K184" s="5" t="s">
        <v>894</v>
      </c>
      <c r="L184" s="5" t="s">
        <v>895</v>
      </c>
      <c r="M184" s="9" t="s">
        <v>287</v>
      </c>
      <c r="N184" s="9"/>
      <c r="O184" s="9" t="s">
        <v>29</v>
      </c>
      <c r="P184" s="9"/>
      <c r="Q184" s="9"/>
      <c r="R184" s="5" t="s">
        <v>960</v>
      </c>
      <c r="S184" s="5" t="s">
        <v>42</v>
      </c>
      <c r="T184" s="5" t="s">
        <v>961</v>
      </c>
      <c r="U184" s="10"/>
      <c r="V184" s="5" t="s">
        <v>33</v>
      </c>
      <c r="W184" s="5"/>
      <c r="X184" s="5" t="s">
        <v>622</v>
      </c>
      <c r="Y184" s="5"/>
    </row>
    <row r="185" spans="1:25" ht="43.5" x14ac:dyDescent="0.35">
      <c r="A185" s="6">
        <f>IF(FormToExcel[[#This Row],[Action Status?]]="closed",1,0)</f>
        <v>1</v>
      </c>
      <c r="B185" s="13">
        <v>184</v>
      </c>
      <c r="C185" s="12">
        <v>45358.468587962998</v>
      </c>
      <c r="D185" s="8">
        <f>WEEKNUM(FormToExcel[[#This Row],[Date]])</f>
        <v>10</v>
      </c>
      <c r="E185" s="8">
        <f>MONTH(FormToExcel[[#This Row],[Date]])</f>
        <v>3</v>
      </c>
      <c r="F185" s="8">
        <f>YEAR(FormToExcel[[#This Row],[Date]])</f>
        <v>2024</v>
      </c>
      <c r="G185" s="9" t="str">
        <f>+FormToExcel[[#This Row],[SN]]&amp;".jpg"</f>
        <v>184.jpg</v>
      </c>
      <c r="H185" s="5" t="str">
        <f>+FormToExcel[[#This Row],[SN]]&amp;"a"&amp;".jpg"</f>
        <v>184a.jpg</v>
      </c>
      <c r="I185" s="9" t="s">
        <v>602</v>
      </c>
      <c r="J185" s="5" t="s">
        <v>622</v>
      </c>
      <c r="K185" s="5" t="s">
        <v>894</v>
      </c>
      <c r="L185" s="5" t="s">
        <v>895</v>
      </c>
      <c r="M185" s="9" t="s">
        <v>47</v>
      </c>
      <c r="N185" s="9"/>
      <c r="O185" s="9" t="s">
        <v>29</v>
      </c>
      <c r="P185" s="9"/>
      <c r="Q185" s="9"/>
      <c r="R185" s="5" t="s">
        <v>962</v>
      </c>
      <c r="S185" s="5" t="s">
        <v>31</v>
      </c>
      <c r="T185" s="5" t="s">
        <v>963</v>
      </c>
      <c r="U185" s="10"/>
      <c r="V185" s="5" t="s">
        <v>33</v>
      </c>
      <c r="W185" s="5"/>
      <c r="X185" s="11" t="s">
        <v>622</v>
      </c>
      <c r="Y185" s="5"/>
    </row>
    <row r="186" spans="1:25" ht="43.5" x14ac:dyDescent="0.35">
      <c r="A186" s="6">
        <f>IF(FormToExcel[[#This Row],[Action Status?]]="closed",1,0)</f>
        <v>1</v>
      </c>
      <c r="B186" s="13">
        <v>185</v>
      </c>
      <c r="C186" s="7">
        <v>45364.45076388889</v>
      </c>
      <c r="D186" s="8">
        <f>WEEKNUM(FormToExcel[[#This Row],[Date]])</f>
        <v>11</v>
      </c>
      <c r="E186" s="8">
        <f>MONTH(FormToExcel[[#This Row],[Date]])</f>
        <v>3</v>
      </c>
      <c r="F186" s="8">
        <f>YEAR(FormToExcel[[#This Row],[Date]])</f>
        <v>2024</v>
      </c>
      <c r="G186" s="9" t="str">
        <f>+FormToExcel[[#This Row],[SN]]&amp;".jpg"</f>
        <v>185.jpg</v>
      </c>
      <c r="H186" s="5" t="str">
        <f>+FormToExcel[[#This Row],[SN]]&amp;"a"&amp;".jpg"</f>
        <v>185a.jpg</v>
      </c>
      <c r="I186" s="9">
        <v>1112</v>
      </c>
      <c r="J186" s="5" t="s">
        <v>459</v>
      </c>
      <c r="K186" s="5" t="s">
        <v>187</v>
      </c>
      <c r="L186" s="5" t="s">
        <v>964</v>
      </c>
      <c r="M186" s="9" t="s">
        <v>28</v>
      </c>
      <c r="N186" s="9"/>
      <c r="O186" s="9" t="s">
        <v>29</v>
      </c>
      <c r="P186" s="9"/>
      <c r="Q186" s="9"/>
      <c r="R186" s="5" t="s">
        <v>965</v>
      </c>
      <c r="S186" s="5"/>
      <c r="T186" s="5" t="s">
        <v>966</v>
      </c>
      <c r="U186" s="10"/>
      <c r="V186" s="5" t="s">
        <v>33</v>
      </c>
      <c r="W186" s="5"/>
      <c r="X186" s="11" t="s">
        <v>91</v>
      </c>
      <c r="Y186" s="5"/>
    </row>
    <row r="187" spans="1:25" ht="29" x14ac:dyDescent="0.35">
      <c r="A187" s="6">
        <f>IF(FormToExcel[[#This Row],[Action Status?]]="closed",1,0)</f>
        <v>1</v>
      </c>
      <c r="B187" s="13">
        <v>186</v>
      </c>
      <c r="C187" s="7">
        <v>45365.432337962964</v>
      </c>
      <c r="D187" s="8">
        <f>WEEKNUM(FormToExcel[[#This Row],[Date]])</f>
        <v>11</v>
      </c>
      <c r="E187" s="8">
        <f>MONTH(FormToExcel[[#This Row],[Date]])</f>
        <v>3</v>
      </c>
      <c r="F187" s="8">
        <f>YEAR(FormToExcel[[#This Row],[Date]])</f>
        <v>2024</v>
      </c>
      <c r="G187" s="9" t="str">
        <f>+FormToExcel[[#This Row],[SN]]&amp;".jpg"</f>
        <v>186.jpg</v>
      </c>
      <c r="H187" s="5" t="str">
        <f>+FormToExcel[[#This Row],[SN]]&amp;"a"&amp;".jpg"</f>
        <v>186a.jpg</v>
      </c>
      <c r="I187" s="9">
        <v>904</v>
      </c>
      <c r="J187" s="5" t="s">
        <v>967</v>
      </c>
      <c r="K187" s="5" t="s">
        <v>26</v>
      </c>
      <c r="L187" s="5" t="s">
        <v>968</v>
      </c>
      <c r="M187" s="9" t="s">
        <v>47</v>
      </c>
      <c r="N187" s="9"/>
      <c r="O187" s="9" t="s">
        <v>42</v>
      </c>
      <c r="P187" s="9"/>
      <c r="Q187" s="9"/>
      <c r="R187" s="5" t="s">
        <v>969</v>
      </c>
      <c r="S187" s="5" t="s">
        <v>29</v>
      </c>
      <c r="T187" s="5" t="s">
        <v>970</v>
      </c>
      <c r="U187" s="10"/>
      <c r="V187" s="5" t="s">
        <v>33</v>
      </c>
      <c r="W187" s="5"/>
      <c r="X187" s="11" t="s">
        <v>25</v>
      </c>
      <c r="Y187" s="5"/>
    </row>
    <row r="188" spans="1:25" ht="29" x14ac:dyDescent="0.35">
      <c r="A188" s="6">
        <f>IF(FormToExcel[[#This Row],[Action Status?]]="closed",1,0)</f>
        <v>1</v>
      </c>
      <c r="B188" s="13">
        <v>187</v>
      </c>
      <c r="C188" s="7">
        <v>45365.4374537037</v>
      </c>
      <c r="D188" s="8">
        <f>WEEKNUM(FormToExcel[[#This Row],[Date]])</f>
        <v>11</v>
      </c>
      <c r="E188" s="8">
        <f>MONTH(FormToExcel[[#This Row],[Date]])</f>
        <v>3</v>
      </c>
      <c r="F188" s="8">
        <f>YEAR(FormToExcel[[#This Row],[Date]])</f>
        <v>2024</v>
      </c>
      <c r="G188" s="9" t="str">
        <f>+FormToExcel[[#This Row],[SN]]&amp;".jpg"</f>
        <v>187.jpg</v>
      </c>
      <c r="H188" s="5" t="str">
        <f>+FormToExcel[[#This Row],[SN]]&amp;"a"&amp;".jpg"</f>
        <v>187a.jpg</v>
      </c>
      <c r="I188" s="9">
        <v>80</v>
      </c>
      <c r="J188" s="5" t="s">
        <v>971</v>
      </c>
      <c r="K188" s="5" t="s">
        <v>26</v>
      </c>
      <c r="L188" s="5" t="s">
        <v>972</v>
      </c>
      <c r="M188" s="9" t="s">
        <v>691</v>
      </c>
      <c r="N188" s="9"/>
      <c r="O188" s="9" t="s">
        <v>31</v>
      </c>
      <c r="P188" s="9"/>
      <c r="Q188" s="9"/>
      <c r="R188" s="5" t="s">
        <v>973</v>
      </c>
      <c r="S188" s="5" t="s">
        <v>29</v>
      </c>
      <c r="T188" s="5" t="s">
        <v>974</v>
      </c>
      <c r="U188" s="10"/>
      <c r="V188" s="5" t="s">
        <v>33</v>
      </c>
      <c r="W188" s="5"/>
      <c r="X188" s="11" t="s">
        <v>25</v>
      </c>
      <c r="Y188" s="5"/>
    </row>
    <row r="189" spans="1:25" ht="29" x14ac:dyDescent="0.35">
      <c r="A189" s="6">
        <f>IF(FormToExcel[[#This Row],[Action Status?]]="closed",1,0)</f>
        <v>1</v>
      </c>
      <c r="B189" s="13">
        <v>188</v>
      </c>
      <c r="C189" s="7">
        <v>45365.48097222222</v>
      </c>
      <c r="D189" s="8">
        <f>WEEKNUM(FormToExcel[[#This Row],[Date]])</f>
        <v>11</v>
      </c>
      <c r="E189" s="8">
        <f>MONTH(FormToExcel[[#This Row],[Date]])</f>
        <v>3</v>
      </c>
      <c r="F189" s="8">
        <f>YEAR(FormToExcel[[#This Row],[Date]])</f>
        <v>2024</v>
      </c>
      <c r="G189" s="9" t="str">
        <f>+FormToExcel[[#This Row],[SN]]&amp;".jpg"</f>
        <v>188.jpg</v>
      </c>
      <c r="H189" s="5" t="str">
        <f>+FormToExcel[[#This Row],[SN]]&amp;"a"&amp;".jpg"</f>
        <v>188a.jpg</v>
      </c>
      <c r="I189" s="9" t="s">
        <v>875</v>
      </c>
      <c r="J189" s="5" t="s">
        <v>975</v>
      </c>
      <c r="K189" s="5" t="s">
        <v>877</v>
      </c>
      <c r="L189" s="5" t="s">
        <v>976</v>
      </c>
      <c r="M189" s="9" t="s">
        <v>28</v>
      </c>
      <c r="N189" s="9"/>
      <c r="O189" s="9" t="s">
        <v>31</v>
      </c>
      <c r="P189" s="9"/>
      <c r="Q189" s="9"/>
      <c r="R189" s="5" t="s">
        <v>977</v>
      </c>
      <c r="S189" s="5" t="s">
        <v>29</v>
      </c>
      <c r="T189" s="5" t="s">
        <v>978</v>
      </c>
      <c r="U189" s="10"/>
      <c r="V189" s="5" t="s">
        <v>33</v>
      </c>
      <c r="W189" s="5"/>
      <c r="X189" s="11" t="s">
        <v>876</v>
      </c>
      <c r="Y189" s="5"/>
    </row>
    <row r="190" spans="1:25" ht="29" x14ac:dyDescent="0.35">
      <c r="A190" s="6">
        <f>IF(FormToExcel[[#This Row],[Action Status?]]="closed",1,0)</f>
        <v>1</v>
      </c>
      <c r="B190" s="13">
        <v>189</v>
      </c>
      <c r="C190" s="7">
        <v>45365.717719907407</v>
      </c>
      <c r="D190" s="8">
        <f>WEEKNUM(FormToExcel[[#This Row],[Date]])</f>
        <v>11</v>
      </c>
      <c r="E190" s="8">
        <f>MONTH(FormToExcel[[#This Row],[Date]])</f>
        <v>3</v>
      </c>
      <c r="F190" s="8">
        <f>YEAR(FormToExcel[[#This Row],[Date]])</f>
        <v>2024</v>
      </c>
      <c r="G190" s="9" t="str">
        <f>+FormToExcel[[#This Row],[SN]]&amp;".jpg"</f>
        <v>189.jpg</v>
      </c>
      <c r="H190" s="5" t="str">
        <f>+FormToExcel[[#This Row],[SN]]&amp;"a"&amp;".jpg"</f>
        <v>189a.jpg</v>
      </c>
      <c r="I190" s="9" t="s">
        <v>602</v>
      </c>
      <c r="J190" s="5" t="s">
        <v>979</v>
      </c>
      <c r="K190" s="5" t="s">
        <v>894</v>
      </c>
      <c r="L190" s="5" t="s">
        <v>895</v>
      </c>
      <c r="M190" s="9" t="s">
        <v>40</v>
      </c>
      <c r="N190" s="9"/>
      <c r="O190" s="9" t="s">
        <v>42</v>
      </c>
      <c r="P190" s="9"/>
      <c r="Q190" s="9"/>
      <c r="R190" s="5" t="s">
        <v>980</v>
      </c>
      <c r="S190" s="5" t="s">
        <v>29</v>
      </c>
      <c r="T190" s="5" t="s">
        <v>981</v>
      </c>
      <c r="U190" s="10"/>
      <c r="V190" s="5" t="s">
        <v>33</v>
      </c>
      <c r="W190" s="5"/>
      <c r="X190" s="11" t="s">
        <v>622</v>
      </c>
      <c r="Y190" s="5"/>
    </row>
    <row r="191" spans="1:25" x14ac:dyDescent="0.35">
      <c r="A191" s="6">
        <f>IF(FormToExcel[[#This Row],[Action Status?]]="closed",1,0)</f>
        <v>1</v>
      </c>
      <c r="B191" s="13">
        <v>190</v>
      </c>
      <c r="C191" s="7">
        <v>45365.724074074074</v>
      </c>
      <c r="D191" s="8">
        <f>WEEKNUM(FormToExcel[[#This Row],[Date]])</f>
        <v>11</v>
      </c>
      <c r="E191" s="8">
        <f>MONTH(FormToExcel[[#This Row],[Date]])</f>
        <v>3</v>
      </c>
      <c r="F191" s="8">
        <f>YEAR(FormToExcel[[#This Row],[Date]])</f>
        <v>2024</v>
      </c>
      <c r="G191" s="9" t="str">
        <f>+FormToExcel[[#This Row],[SN]]&amp;".jpg"</f>
        <v>190.jpg</v>
      </c>
      <c r="H191" s="5" t="str">
        <f>+FormToExcel[[#This Row],[SN]]&amp;"a"&amp;".jpg"</f>
        <v>190a.jpg</v>
      </c>
      <c r="I191" s="9" t="s">
        <v>602</v>
      </c>
      <c r="J191" s="5" t="s">
        <v>982</v>
      </c>
      <c r="K191" s="5" t="s">
        <v>894</v>
      </c>
      <c r="L191" s="5" t="s">
        <v>895</v>
      </c>
      <c r="M191" s="9" t="s">
        <v>53</v>
      </c>
      <c r="N191" s="9"/>
      <c r="O191" s="9" t="s">
        <v>31</v>
      </c>
      <c r="P191" s="9"/>
      <c r="Q191" s="9"/>
      <c r="R191" s="5" t="s">
        <v>983</v>
      </c>
      <c r="S191" s="5" t="s">
        <v>29</v>
      </c>
      <c r="T191" s="5" t="s">
        <v>984</v>
      </c>
      <c r="U191" s="10"/>
      <c r="V191" s="5" t="s">
        <v>33</v>
      </c>
      <c r="W191" s="5"/>
      <c r="X191" s="11" t="s">
        <v>622</v>
      </c>
      <c r="Y191" s="5"/>
    </row>
    <row r="192" spans="1:25" ht="29" x14ac:dyDescent="0.35">
      <c r="A192" s="6">
        <f>IF(FormToExcel[[#This Row],[Action Status?]]="closed",1,0)</f>
        <v>1</v>
      </c>
      <c r="B192" s="13">
        <v>191</v>
      </c>
      <c r="C192" s="7">
        <v>45366.616990740738</v>
      </c>
      <c r="D192" s="8">
        <f>WEEKNUM(FormToExcel[[#This Row],[Date]])</f>
        <v>11</v>
      </c>
      <c r="E192" s="8">
        <f>MONTH(FormToExcel[[#This Row],[Date]])</f>
        <v>3</v>
      </c>
      <c r="F192" s="8">
        <f>YEAR(FormToExcel[[#This Row],[Date]])</f>
        <v>2024</v>
      </c>
      <c r="G192" s="9" t="str">
        <f>+FormToExcel[[#This Row],[SN]]&amp;".jpg"</f>
        <v>191.jpg</v>
      </c>
      <c r="H192" s="5" t="str">
        <f>+FormToExcel[[#This Row],[SN]]&amp;"a"&amp;".jpg"</f>
        <v>191a.jpg</v>
      </c>
      <c r="I192" s="9">
        <v>1070</v>
      </c>
      <c r="J192" s="5" t="s">
        <v>143</v>
      </c>
      <c r="K192" s="5" t="s">
        <v>706</v>
      </c>
      <c r="L192" s="5" t="s">
        <v>985</v>
      </c>
      <c r="M192" s="9" t="s">
        <v>277</v>
      </c>
      <c r="N192" s="9"/>
      <c r="O192" s="9" t="s">
        <v>31</v>
      </c>
      <c r="P192" s="9"/>
      <c r="Q192" s="9"/>
      <c r="R192" s="5" t="s">
        <v>986</v>
      </c>
      <c r="S192" s="5" t="s">
        <v>85</v>
      </c>
      <c r="T192" s="5" t="s">
        <v>987</v>
      </c>
      <c r="U192" s="10"/>
      <c r="V192" s="5" t="s">
        <v>33</v>
      </c>
      <c r="W192" s="5"/>
      <c r="X192" s="11" t="s">
        <v>988</v>
      </c>
      <c r="Y192" s="5"/>
    </row>
    <row r="193" spans="1:25" ht="29" x14ac:dyDescent="0.35">
      <c r="A193" s="6">
        <f>IF(FormToExcel[[#This Row],[Action Status?]]="closed",1,0)</f>
        <v>1</v>
      </c>
      <c r="B193" s="13">
        <v>192</v>
      </c>
      <c r="C193" s="7">
        <v>45366.619618055556</v>
      </c>
      <c r="D193" s="8">
        <f>WEEKNUM(FormToExcel[[#This Row],[Date]])</f>
        <v>11</v>
      </c>
      <c r="E193" s="8">
        <f>MONTH(FormToExcel[[#This Row],[Date]])</f>
        <v>3</v>
      </c>
      <c r="F193" s="8">
        <f>YEAR(FormToExcel[[#This Row],[Date]])</f>
        <v>2024</v>
      </c>
      <c r="G193" s="9" t="str">
        <f>+FormToExcel[[#This Row],[SN]]&amp;".jpg"</f>
        <v>192.jpg</v>
      </c>
      <c r="H193" s="5" t="str">
        <f>+FormToExcel[[#This Row],[SN]]&amp;"a"&amp;".jpg"</f>
        <v>192a.jpg</v>
      </c>
      <c r="I193" s="9">
        <v>1070</v>
      </c>
      <c r="J193" s="5" t="s">
        <v>143</v>
      </c>
      <c r="K193" s="5" t="s">
        <v>706</v>
      </c>
      <c r="L193" s="5" t="s">
        <v>908</v>
      </c>
      <c r="M193" s="9" t="s">
        <v>350</v>
      </c>
      <c r="N193" s="9"/>
      <c r="O193" s="9" t="s">
        <v>42</v>
      </c>
      <c r="P193" s="9"/>
      <c r="Q193" s="9"/>
      <c r="R193" s="5" t="s">
        <v>989</v>
      </c>
      <c r="S193" s="5" t="s">
        <v>29</v>
      </c>
      <c r="T193" s="5" t="s">
        <v>990</v>
      </c>
      <c r="U193" s="10"/>
      <c r="V193" s="5" t="s">
        <v>33</v>
      </c>
      <c r="W193" s="5"/>
      <c r="X193" s="11" t="s">
        <v>988</v>
      </c>
      <c r="Y193" s="5"/>
    </row>
    <row r="194" spans="1:25" ht="29" x14ac:dyDescent="0.35">
      <c r="A194" s="6">
        <f>IF(FormToExcel[[#This Row],[Action Status?]]="closed",1,0)</f>
        <v>1</v>
      </c>
      <c r="B194" s="13">
        <v>193</v>
      </c>
      <c r="C194" s="7">
        <v>45369.485451388886</v>
      </c>
      <c r="D194" s="8">
        <f>WEEKNUM(FormToExcel[[#This Row],[Date]])</f>
        <v>12</v>
      </c>
      <c r="E194" s="8">
        <f>MONTH(FormToExcel[[#This Row],[Date]])</f>
        <v>3</v>
      </c>
      <c r="F194" s="8">
        <f>YEAR(FormToExcel[[#This Row],[Date]])</f>
        <v>2024</v>
      </c>
      <c r="G194" s="9" t="str">
        <f>+FormToExcel[[#This Row],[SN]]&amp;".jpg"</f>
        <v>193.jpg</v>
      </c>
      <c r="H194" s="5" t="str">
        <f>+FormToExcel[[#This Row],[SN]]&amp;"a"&amp;".jpg"</f>
        <v>193a.jpg</v>
      </c>
      <c r="I194" s="9">
        <v>2549709083</v>
      </c>
      <c r="J194" s="5" t="s">
        <v>876</v>
      </c>
      <c r="K194" s="5" t="s">
        <v>991</v>
      </c>
      <c r="L194" s="5" t="s">
        <v>992</v>
      </c>
      <c r="M194" s="9" t="s">
        <v>40</v>
      </c>
      <c r="N194" s="9"/>
      <c r="O194" s="9" t="s">
        <v>42</v>
      </c>
      <c r="P194" s="9"/>
      <c r="Q194" s="9"/>
      <c r="R194" s="5" t="s">
        <v>993</v>
      </c>
      <c r="S194" s="5" t="s">
        <v>85</v>
      </c>
      <c r="T194" s="5" t="s">
        <v>994</v>
      </c>
      <c r="U194" s="10"/>
      <c r="V194" s="5" t="s">
        <v>33</v>
      </c>
      <c r="W194" s="5"/>
      <c r="X194" s="11" t="s">
        <v>876</v>
      </c>
      <c r="Y194" s="5"/>
    </row>
    <row r="195" spans="1:25" ht="58" x14ac:dyDescent="0.35">
      <c r="A195" s="6">
        <f>IF(FormToExcel[[#This Row],[Action Status?]]="closed",1,0)</f>
        <v>1</v>
      </c>
      <c r="B195" s="13">
        <v>194</v>
      </c>
      <c r="C195" s="7">
        <v>45370.010937500003</v>
      </c>
      <c r="D195" s="8">
        <f>WEEKNUM(FormToExcel[[#This Row],[Date]])</f>
        <v>12</v>
      </c>
      <c r="E195" s="8">
        <f>MONTH(FormToExcel[[#This Row],[Date]])</f>
        <v>3</v>
      </c>
      <c r="F195" s="8">
        <f>YEAR(FormToExcel[[#This Row],[Date]])</f>
        <v>2024</v>
      </c>
      <c r="G195" s="9" t="str">
        <f>+FormToExcel[[#This Row],[SN]]&amp;".jpg"</f>
        <v>194.jpg</v>
      </c>
      <c r="H195" s="5" t="str">
        <f>+FormToExcel[[#This Row],[SN]]&amp;"a"&amp;".jpg"</f>
        <v>194a.jpg</v>
      </c>
      <c r="I195" s="9">
        <v>1264</v>
      </c>
      <c r="J195" s="5" t="s">
        <v>995</v>
      </c>
      <c r="K195" s="5" t="s">
        <v>187</v>
      </c>
      <c r="L195" s="5" t="s">
        <v>996</v>
      </c>
      <c r="M195" s="9" t="s">
        <v>691</v>
      </c>
      <c r="N195" s="9"/>
      <c r="O195" s="9" t="s">
        <v>42</v>
      </c>
      <c r="P195" s="9"/>
      <c r="Q195" s="9"/>
      <c r="R195" s="5" t="s">
        <v>997</v>
      </c>
      <c r="S195" s="5" t="s">
        <v>29</v>
      </c>
      <c r="T195" s="5" t="s">
        <v>998</v>
      </c>
      <c r="U195" s="10"/>
      <c r="V195" s="5" t="s">
        <v>33</v>
      </c>
      <c r="W195" s="5"/>
      <c r="X195" s="11" t="s">
        <v>186</v>
      </c>
      <c r="Y195" s="5"/>
    </row>
    <row r="196" spans="1:25" x14ac:dyDescent="0.35">
      <c r="A196" s="6">
        <f>IF(FormToExcel[[#This Row],[Action Status?]]="closed",1,0)</f>
        <v>1</v>
      </c>
      <c r="B196" s="13">
        <v>195</v>
      </c>
      <c r="C196" s="7">
        <v>45370.438437500001</v>
      </c>
      <c r="D196" s="8">
        <f>WEEKNUM(FormToExcel[[#This Row],[Date]])</f>
        <v>12</v>
      </c>
      <c r="E196" s="8">
        <f>MONTH(FormToExcel[[#This Row],[Date]])</f>
        <v>3</v>
      </c>
      <c r="F196" s="8">
        <f>YEAR(FormToExcel[[#This Row],[Date]])</f>
        <v>2024</v>
      </c>
      <c r="G196" s="9" t="str">
        <f>+FormToExcel[[#This Row],[SN]]&amp;".jpg"</f>
        <v>195.jpg</v>
      </c>
      <c r="H196" s="5" t="str">
        <f>+FormToExcel[[#This Row],[SN]]&amp;"a"&amp;".jpg"</f>
        <v>195a.jpg</v>
      </c>
      <c r="I196" s="9">
        <v>2564907521</v>
      </c>
      <c r="J196" s="5" t="s">
        <v>734</v>
      </c>
      <c r="K196" s="5" t="s">
        <v>187</v>
      </c>
      <c r="L196" s="5" t="s">
        <v>228</v>
      </c>
      <c r="M196" s="9" t="s">
        <v>40</v>
      </c>
      <c r="N196" s="9"/>
      <c r="O196" s="9" t="s">
        <v>31</v>
      </c>
      <c r="P196" s="9"/>
      <c r="Q196" s="9"/>
      <c r="R196" s="5" t="s">
        <v>999</v>
      </c>
      <c r="S196" s="5" t="s">
        <v>29</v>
      </c>
      <c r="T196" s="5" t="s">
        <v>1000</v>
      </c>
      <c r="U196" s="10"/>
      <c r="V196" s="5" t="s">
        <v>33</v>
      </c>
      <c r="W196" s="5"/>
      <c r="X196" s="11" t="s">
        <v>186</v>
      </c>
      <c r="Y196" s="5"/>
    </row>
    <row r="197" spans="1:25" ht="29" x14ac:dyDescent="0.35">
      <c r="A197" s="6">
        <f>IF(FormToExcel[[#This Row],[Action Status?]]="closed",1,0)</f>
        <v>1</v>
      </c>
      <c r="B197" s="13">
        <v>196</v>
      </c>
      <c r="C197" s="7">
        <v>45370.440358796295</v>
      </c>
      <c r="D197" s="8">
        <f>WEEKNUM(FormToExcel[[#This Row],[Date]])</f>
        <v>12</v>
      </c>
      <c r="E197" s="8">
        <f>MONTH(FormToExcel[[#This Row],[Date]])</f>
        <v>3</v>
      </c>
      <c r="F197" s="8">
        <f>YEAR(FormToExcel[[#This Row],[Date]])</f>
        <v>2024</v>
      </c>
      <c r="G197" s="9" t="str">
        <f>+FormToExcel[[#This Row],[SN]]&amp;".jpg"</f>
        <v>196.jpg</v>
      </c>
      <c r="H197" s="5" t="str">
        <f>+FormToExcel[[#This Row],[SN]]&amp;"a"&amp;".jpg"</f>
        <v>196a.jpg</v>
      </c>
      <c r="I197" s="9">
        <v>2564907521</v>
      </c>
      <c r="J197" s="5" t="s">
        <v>734</v>
      </c>
      <c r="K197" s="5" t="s">
        <v>187</v>
      </c>
      <c r="L197" s="5" t="s">
        <v>946</v>
      </c>
      <c r="M197" s="9" t="s">
        <v>40</v>
      </c>
      <c r="N197" s="9"/>
      <c r="O197" s="9" t="s">
        <v>31</v>
      </c>
      <c r="P197" s="9"/>
      <c r="Q197" s="9"/>
      <c r="R197" s="5" t="s">
        <v>1001</v>
      </c>
      <c r="S197" s="5" t="s">
        <v>29</v>
      </c>
      <c r="T197" s="5" t="s">
        <v>1002</v>
      </c>
      <c r="U197" s="10"/>
      <c r="V197" s="5" t="s">
        <v>33</v>
      </c>
      <c r="W197" s="5"/>
      <c r="X197" s="11" t="s">
        <v>186</v>
      </c>
      <c r="Y197" s="5"/>
    </row>
    <row r="198" spans="1:25" ht="29" x14ac:dyDescent="0.35">
      <c r="A198" s="6">
        <f>IF(FormToExcel[[#This Row],[Action Status?]]="closed",1,0)</f>
        <v>1</v>
      </c>
      <c r="B198" s="13">
        <v>197</v>
      </c>
      <c r="C198" s="7">
        <v>45371.272615740738</v>
      </c>
      <c r="D198" s="8">
        <f>WEEKNUM(FormToExcel[[#This Row],[Date]])</f>
        <v>12</v>
      </c>
      <c r="E198" s="8">
        <f>MONTH(FormToExcel[[#This Row],[Date]])</f>
        <v>3</v>
      </c>
      <c r="F198" s="8">
        <f>YEAR(FormToExcel[[#This Row],[Date]])</f>
        <v>2024</v>
      </c>
      <c r="G198" s="9" t="str">
        <f>+FormToExcel[[#This Row],[SN]]&amp;".jpg"</f>
        <v>197.jpg</v>
      </c>
      <c r="H198" s="5" t="str">
        <f>+FormToExcel[[#This Row],[SN]]&amp;"a"&amp;".jpg"</f>
        <v>197a.jpg</v>
      </c>
      <c r="I198" s="9">
        <v>2558056483</v>
      </c>
      <c r="J198" s="5" t="s">
        <v>1003</v>
      </c>
      <c r="K198" s="5" t="s">
        <v>991</v>
      </c>
      <c r="L198" s="5" t="s">
        <v>992</v>
      </c>
      <c r="M198" s="9" t="s">
        <v>47</v>
      </c>
      <c r="N198" s="9"/>
      <c r="O198" s="9" t="s">
        <v>42</v>
      </c>
      <c r="P198" s="9"/>
      <c r="Q198" s="9"/>
      <c r="R198" s="5" t="s">
        <v>1004</v>
      </c>
      <c r="S198" s="5" t="s">
        <v>29</v>
      </c>
      <c r="T198" s="5" t="s">
        <v>1005</v>
      </c>
      <c r="U198" s="10"/>
      <c r="V198" s="5" t="s">
        <v>33</v>
      </c>
      <c r="W198" s="5"/>
      <c r="X198" s="11" t="s">
        <v>876</v>
      </c>
      <c r="Y198" s="5"/>
    </row>
    <row r="199" spans="1:25" ht="29" x14ac:dyDescent="0.35">
      <c r="A199" s="6">
        <f>IF(FormToExcel[[#This Row],[Action Status?]]="closed",1,0)</f>
        <v>1</v>
      </c>
      <c r="B199" s="13">
        <v>198</v>
      </c>
      <c r="C199" s="7">
        <v>45373.545173611114</v>
      </c>
      <c r="D199" s="8">
        <f>WEEKNUM(FormToExcel[[#This Row],[Date]])</f>
        <v>12</v>
      </c>
      <c r="E199" s="8">
        <f>MONTH(FormToExcel[[#This Row],[Date]])</f>
        <v>3</v>
      </c>
      <c r="F199" s="8">
        <f>YEAR(FormToExcel[[#This Row],[Date]])</f>
        <v>2024</v>
      </c>
      <c r="G199" s="9" t="str">
        <f>+FormToExcel[[#This Row],[SN]]&amp;".jpg"</f>
        <v>198.jpg</v>
      </c>
      <c r="H199" s="5" t="str">
        <f>+FormToExcel[[#This Row],[SN]]&amp;"a"&amp;".jpg"</f>
        <v>198a.jpg</v>
      </c>
      <c r="I199" s="9" t="s">
        <v>602</v>
      </c>
      <c r="J199" s="5" t="s">
        <v>1006</v>
      </c>
      <c r="K199" s="5" t="s">
        <v>895</v>
      </c>
      <c r="L199" s="5" t="s">
        <v>895</v>
      </c>
      <c r="M199" s="9" t="s">
        <v>896</v>
      </c>
      <c r="N199" s="9"/>
      <c r="O199" s="9" t="s">
        <v>42</v>
      </c>
      <c r="P199" s="9"/>
      <c r="Q199" s="9"/>
      <c r="R199" s="5" t="s">
        <v>1007</v>
      </c>
      <c r="S199" s="5" t="s">
        <v>29</v>
      </c>
      <c r="T199" s="5" t="s">
        <v>1008</v>
      </c>
      <c r="U199" s="10"/>
      <c r="V199" s="5" t="s">
        <v>33</v>
      </c>
      <c r="W199" s="5"/>
      <c r="X199" s="11" t="s">
        <v>622</v>
      </c>
      <c r="Y199" s="5"/>
    </row>
    <row r="200" spans="1:25" ht="29" x14ac:dyDescent="0.35">
      <c r="A200" s="6">
        <f>IF(FormToExcel[[#This Row],[Action Status?]]="closed",1,0)</f>
        <v>1</v>
      </c>
      <c r="B200" s="13">
        <v>199</v>
      </c>
      <c r="C200" s="7">
        <v>45373.550300925926</v>
      </c>
      <c r="D200" s="8">
        <f>WEEKNUM(FormToExcel[[#This Row],[Date]])</f>
        <v>12</v>
      </c>
      <c r="E200" s="8">
        <f>MONTH(FormToExcel[[#This Row],[Date]])</f>
        <v>3</v>
      </c>
      <c r="F200" s="8">
        <f>YEAR(FormToExcel[[#This Row],[Date]])</f>
        <v>2024</v>
      </c>
      <c r="G200" s="9" t="str">
        <f>+FormToExcel[[#This Row],[SN]]&amp;".jpg"</f>
        <v>199.jpg</v>
      </c>
      <c r="H200" s="5" t="str">
        <f>+FormToExcel[[#This Row],[SN]]&amp;"a"&amp;".jpg"</f>
        <v>199a.jpg</v>
      </c>
      <c r="I200" s="9" t="s">
        <v>602</v>
      </c>
      <c r="J200" s="5" t="s">
        <v>622</v>
      </c>
      <c r="K200" s="5" t="s">
        <v>895</v>
      </c>
      <c r="L200" s="5" t="s">
        <v>895</v>
      </c>
      <c r="M200" s="9" t="s">
        <v>896</v>
      </c>
      <c r="N200" s="9"/>
      <c r="O200" s="9" t="s">
        <v>42</v>
      </c>
      <c r="P200" s="9"/>
      <c r="Q200" s="9"/>
      <c r="R200" s="5" t="s">
        <v>1009</v>
      </c>
      <c r="S200" s="5" t="s">
        <v>29</v>
      </c>
      <c r="T200" s="5" t="s">
        <v>1010</v>
      </c>
      <c r="U200" s="10"/>
      <c r="V200" s="5" t="s">
        <v>33</v>
      </c>
      <c r="W200" s="5"/>
      <c r="X200" s="11" t="s">
        <v>622</v>
      </c>
      <c r="Y200" s="5"/>
    </row>
    <row r="201" spans="1:25" ht="29" x14ac:dyDescent="0.35">
      <c r="A201" s="6">
        <f>IF(FormToExcel[[#This Row],[Action Status?]]="closed",1,0)</f>
        <v>1</v>
      </c>
      <c r="B201" s="13">
        <v>200</v>
      </c>
      <c r="C201" s="7">
        <v>45373.613368055558</v>
      </c>
      <c r="D201" s="8">
        <f>WEEKNUM(FormToExcel[[#This Row],[Date]])</f>
        <v>12</v>
      </c>
      <c r="E201" s="8">
        <f>MONTH(FormToExcel[[#This Row],[Date]])</f>
        <v>3</v>
      </c>
      <c r="F201" s="8">
        <f>YEAR(FormToExcel[[#This Row],[Date]])</f>
        <v>2024</v>
      </c>
      <c r="G201" s="9" t="str">
        <f>+FormToExcel[[#This Row],[SN]]&amp;".jpg"</f>
        <v>200.jpg</v>
      </c>
      <c r="H201" s="5" t="str">
        <f>+FormToExcel[[#This Row],[SN]]&amp;"a"&amp;".jpg"</f>
        <v>200a.jpg</v>
      </c>
      <c r="I201" s="9">
        <v>1070</v>
      </c>
      <c r="J201" s="5" t="s">
        <v>1011</v>
      </c>
      <c r="K201" s="5" t="s">
        <v>706</v>
      </c>
      <c r="L201" s="5" t="s">
        <v>957</v>
      </c>
      <c r="M201" s="9" t="s">
        <v>40</v>
      </c>
      <c r="N201" s="9"/>
      <c r="O201" s="9" t="s">
        <v>42</v>
      </c>
      <c r="P201" s="9"/>
      <c r="Q201" s="9"/>
      <c r="R201" s="5" t="s">
        <v>1012</v>
      </c>
      <c r="S201" s="5" t="s">
        <v>29</v>
      </c>
      <c r="T201" s="5" t="s">
        <v>1013</v>
      </c>
      <c r="U201" s="10"/>
      <c r="V201" s="5" t="s">
        <v>33</v>
      </c>
      <c r="W201" s="5"/>
      <c r="X201" s="11" t="s">
        <v>988</v>
      </c>
      <c r="Y201" s="5"/>
    </row>
    <row r="202" spans="1:25" ht="29" x14ac:dyDescent="0.35">
      <c r="A202" s="6">
        <f>IF(FormToExcel[[#This Row],[Action Status?]]="closed",1,0)</f>
        <v>1</v>
      </c>
      <c r="B202" s="13">
        <v>201</v>
      </c>
      <c r="C202" s="7">
        <v>45373.618657407409</v>
      </c>
      <c r="D202" s="8">
        <f>WEEKNUM(FormToExcel[[#This Row],[Date]])</f>
        <v>12</v>
      </c>
      <c r="E202" s="8">
        <f>MONTH(FormToExcel[[#This Row],[Date]])</f>
        <v>3</v>
      </c>
      <c r="F202" s="8">
        <f>YEAR(FormToExcel[[#This Row],[Date]])</f>
        <v>2024</v>
      </c>
      <c r="G202" s="9" t="str">
        <f>+FormToExcel[[#This Row],[SN]]&amp;".jpg"</f>
        <v>201.jpg</v>
      </c>
      <c r="H202" s="5" t="str">
        <f>+FormToExcel[[#This Row],[SN]]&amp;"a"&amp;".jpg"</f>
        <v>201a.jpg</v>
      </c>
      <c r="I202" s="9">
        <v>1070</v>
      </c>
      <c r="J202" s="5" t="s">
        <v>1014</v>
      </c>
      <c r="K202" s="5" t="s">
        <v>706</v>
      </c>
      <c r="L202" s="5" t="s">
        <v>957</v>
      </c>
      <c r="M202" s="9" t="s">
        <v>53</v>
      </c>
      <c r="N202" s="9"/>
      <c r="O202" s="9" t="s">
        <v>31</v>
      </c>
      <c r="P202" s="9"/>
      <c r="Q202" s="9"/>
      <c r="R202" s="5" t="s">
        <v>1015</v>
      </c>
      <c r="S202" s="5" t="s">
        <v>29</v>
      </c>
      <c r="T202" s="5" t="s">
        <v>1016</v>
      </c>
      <c r="U202" s="10"/>
      <c r="V202" s="5" t="s">
        <v>33</v>
      </c>
      <c r="W202" s="5"/>
      <c r="X202" s="11" t="s">
        <v>988</v>
      </c>
      <c r="Y202" s="5"/>
    </row>
    <row r="203" spans="1:25" ht="43.5" x14ac:dyDescent="0.35">
      <c r="A203" s="6">
        <f>IF(FormToExcel[[#This Row],[Action Status?]]="closed",1,0)</f>
        <v>1</v>
      </c>
      <c r="B203" s="13">
        <v>202</v>
      </c>
      <c r="C203" s="7">
        <v>45375.329606481479</v>
      </c>
      <c r="D203" s="8">
        <f>WEEKNUM(FormToExcel[[#This Row],[Date]])</f>
        <v>13</v>
      </c>
      <c r="E203" s="8">
        <f>MONTH(FormToExcel[[#This Row],[Date]])</f>
        <v>3</v>
      </c>
      <c r="F203" s="8">
        <f>YEAR(FormToExcel[[#This Row],[Date]])</f>
        <v>2024</v>
      </c>
      <c r="G203" s="9" t="str">
        <f>+FormToExcel[[#This Row],[SN]]&amp;".jpg"</f>
        <v>202.jpg</v>
      </c>
      <c r="H203" s="5" t="str">
        <f>+FormToExcel[[#This Row],[SN]]&amp;"a"&amp;".jpg"</f>
        <v>202a.jpg</v>
      </c>
      <c r="I203" s="9">
        <v>1086</v>
      </c>
      <c r="J203" s="5" t="s">
        <v>554</v>
      </c>
      <c r="K203" s="5" t="s">
        <v>26</v>
      </c>
      <c r="L203" s="5" t="s">
        <v>1017</v>
      </c>
      <c r="M203" s="9" t="s">
        <v>65</v>
      </c>
      <c r="N203" s="9"/>
      <c r="O203" s="9" t="s">
        <v>29</v>
      </c>
      <c r="P203" s="9"/>
      <c r="Q203" s="9"/>
      <c r="R203" s="5" t="s">
        <v>1018</v>
      </c>
      <c r="S203" s="5" t="s">
        <v>42</v>
      </c>
      <c r="T203" s="5" t="s">
        <v>1019</v>
      </c>
      <c r="U203" s="10"/>
      <c r="V203" s="5" t="s">
        <v>33</v>
      </c>
      <c r="W203" s="5"/>
      <c r="X203" s="11" t="s">
        <v>25</v>
      </c>
      <c r="Y203" s="5"/>
    </row>
    <row r="204" spans="1:25" ht="29" x14ac:dyDescent="0.35">
      <c r="A204" s="6">
        <f>IF(FormToExcel[[#This Row],[Action Status?]]="closed",1,0)</f>
        <v>1</v>
      </c>
      <c r="B204" s="13">
        <v>203</v>
      </c>
      <c r="C204" s="7">
        <v>45375.840868055559</v>
      </c>
      <c r="D204" s="8">
        <f>WEEKNUM(FormToExcel[[#This Row],[Date]])</f>
        <v>13</v>
      </c>
      <c r="E204" s="8">
        <f>MONTH(FormToExcel[[#This Row],[Date]])</f>
        <v>3</v>
      </c>
      <c r="F204" s="8">
        <f>YEAR(FormToExcel[[#This Row],[Date]])</f>
        <v>2024</v>
      </c>
      <c r="G204" s="9" t="str">
        <f>+FormToExcel[[#This Row],[SN]]&amp;".jpg"</f>
        <v>203.jpg</v>
      </c>
      <c r="H204" s="5" t="str">
        <f>+FormToExcel[[#This Row],[SN]]&amp;"a"&amp;".jpg"</f>
        <v>203a.jpg</v>
      </c>
      <c r="I204" s="9">
        <v>1070</v>
      </c>
      <c r="J204" s="5" t="s">
        <v>313</v>
      </c>
      <c r="K204" s="5" t="s">
        <v>706</v>
      </c>
      <c r="L204" s="5" t="s">
        <v>908</v>
      </c>
      <c r="M204" s="9" t="s">
        <v>47</v>
      </c>
      <c r="N204" s="9"/>
      <c r="O204" s="9" t="s">
        <v>29</v>
      </c>
      <c r="P204" s="9"/>
      <c r="Q204" s="9"/>
      <c r="R204" s="5" t="s">
        <v>1020</v>
      </c>
      <c r="S204" s="5" t="s">
        <v>42</v>
      </c>
      <c r="T204" s="5" t="s">
        <v>1021</v>
      </c>
      <c r="U204" s="10"/>
      <c r="V204" s="5" t="s">
        <v>33</v>
      </c>
      <c r="W204" s="5"/>
      <c r="X204" s="11" t="s">
        <v>988</v>
      </c>
      <c r="Y204" s="5"/>
    </row>
    <row r="205" spans="1:25" ht="29" x14ac:dyDescent="0.35">
      <c r="A205" s="6">
        <f>IF(FormToExcel[[#This Row],[Action Status?]]="closed",1,0)</f>
        <v>1</v>
      </c>
      <c r="B205" s="13">
        <v>204</v>
      </c>
      <c r="C205" s="7">
        <v>45378.369687500002</v>
      </c>
      <c r="D205" s="8">
        <f>WEEKNUM(FormToExcel[[#This Row],[Date]])</f>
        <v>13</v>
      </c>
      <c r="E205" s="8">
        <f>MONTH(FormToExcel[[#This Row],[Date]])</f>
        <v>3</v>
      </c>
      <c r="F205" s="8">
        <f>YEAR(FormToExcel[[#This Row],[Date]])</f>
        <v>2024</v>
      </c>
      <c r="G205" s="9" t="str">
        <f>+FormToExcel[[#This Row],[SN]]&amp;".jpg"</f>
        <v>204.jpg</v>
      </c>
      <c r="H205" s="5" t="str">
        <f>+FormToExcel[[#This Row],[SN]]&amp;"a"&amp;".jpg"</f>
        <v>204a.jpg</v>
      </c>
      <c r="I205" s="9">
        <v>1254</v>
      </c>
      <c r="J205" s="5" t="s">
        <v>1022</v>
      </c>
      <c r="K205" s="5" t="s">
        <v>26</v>
      </c>
      <c r="L205" s="5" t="s">
        <v>228</v>
      </c>
      <c r="M205" s="9" t="s">
        <v>350</v>
      </c>
      <c r="N205" s="9"/>
      <c r="O205" s="9" t="s">
        <v>29</v>
      </c>
      <c r="P205" s="9"/>
      <c r="Q205" s="9"/>
      <c r="R205" s="5" t="s">
        <v>1023</v>
      </c>
      <c r="S205" s="5" t="s">
        <v>31</v>
      </c>
      <c r="T205" s="5" t="s">
        <v>1024</v>
      </c>
      <c r="U205" s="10"/>
      <c r="V205" s="5" t="s">
        <v>33</v>
      </c>
      <c r="W205" s="5"/>
      <c r="X205" s="11" t="s">
        <v>25</v>
      </c>
      <c r="Y205" s="5"/>
    </row>
    <row r="206" spans="1:25" ht="29" x14ac:dyDescent="0.35">
      <c r="A206" s="6">
        <f>IF(FormToExcel[[#This Row],[Action Status?]]="closed",1,0)</f>
        <v>1</v>
      </c>
      <c r="B206" s="13">
        <v>205</v>
      </c>
      <c r="C206" s="7">
        <v>45378.3825462963</v>
      </c>
      <c r="D206" s="8">
        <f>WEEKNUM(FormToExcel[[#This Row],[Date]])</f>
        <v>13</v>
      </c>
      <c r="E206" s="8">
        <f>MONTH(FormToExcel[[#This Row],[Date]])</f>
        <v>3</v>
      </c>
      <c r="F206" s="8">
        <f>YEAR(FormToExcel[[#This Row],[Date]])</f>
        <v>2024</v>
      </c>
      <c r="G206" s="9" t="str">
        <f>+FormToExcel[[#This Row],[SN]]&amp;".jpg"</f>
        <v>205.jpg</v>
      </c>
      <c r="H206" s="5" t="str">
        <f>+FormToExcel[[#This Row],[SN]]&amp;"a"&amp;".jpg"</f>
        <v>205a.jpg</v>
      </c>
      <c r="I206" s="9">
        <v>239</v>
      </c>
      <c r="J206" s="5" t="s">
        <v>1025</v>
      </c>
      <c r="K206" s="5" t="s">
        <v>26</v>
      </c>
      <c r="L206" s="5" t="s">
        <v>1026</v>
      </c>
      <c r="M206" s="9" t="s">
        <v>170</v>
      </c>
      <c r="N206" s="9"/>
      <c r="O206" s="9" t="s">
        <v>29</v>
      </c>
      <c r="P206" s="9"/>
      <c r="Q206" s="9"/>
      <c r="R206" s="5" t="s">
        <v>1027</v>
      </c>
      <c r="S206" s="5" t="s">
        <v>42</v>
      </c>
      <c r="T206" s="5" t="s">
        <v>1028</v>
      </c>
      <c r="U206" s="10"/>
      <c r="V206" s="5" t="s">
        <v>33</v>
      </c>
      <c r="W206" s="5"/>
      <c r="X206" s="11" t="s">
        <v>25</v>
      </c>
      <c r="Y206" s="5"/>
    </row>
    <row r="207" spans="1:25" ht="29" x14ac:dyDescent="0.35">
      <c r="A207" s="6">
        <f>IF(FormToExcel[[#This Row],[Action Status?]]="closed",1,0)</f>
        <v>1</v>
      </c>
      <c r="B207" s="13">
        <v>206</v>
      </c>
      <c r="C207" s="7">
        <v>45378.449328703704</v>
      </c>
      <c r="D207" s="8">
        <f>WEEKNUM(FormToExcel[[#This Row],[Date]])</f>
        <v>13</v>
      </c>
      <c r="E207" s="8">
        <f>MONTH(FormToExcel[[#This Row],[Date]])</f>
        <v>3</v>
      </c>
      <c r="F207" s="8">
        <f>YEAR(FormToExcel[[#This Row],[Date]])</f>
        <v>2024</v>
      </c>
      <c r="G207" s="9" t="str">
        <f>+FormToExcel[[#This Row],[SN]]&amp;".jpg"</f>
        <v>206.jpg</v>
      </c>
      <c r="H207" s="5" t="str">
        <f>+FormToExcel[[#This Row],[SN]]&amp;"a"&amp;".jpg"</f>
        <v>206a.jpg</v>
      </c>
      <c r="I207" s="9">
        <v>2564907521</v>
      </c>
      <c r="J207" s="5" t="s">
        <v>734</v>
      </c>
      <c r="K207" s="5" t="s">
        <v>187</v>
      </c>
      <c r="L207" s="5" t="s">
        <v>228</v>
      </c>
      <c r="M207" s="9" t="s">
        <v>40</v>
      </c>
      <c r="N207" s="9"/>
      <c r="O207" s="9" t="s">
        <v>29</v>
      </c>
      <c r="P207" s="9"/>
      <c r="Q207" s="9"/>
      <c r="R207" s="5" t="s">
        <v>1029</v>
      </c>
      <c r="S207" s="5" t="s">
        <v>31</v>
      </c>
      <c r="T207" s="5" t="s">
        <v>1030</v>
      </c>
      <c r="U207" s="10"/>
      <c r="V207" s="5" t="s">
        <v>33</v>
      </c>
      <c r="W207" s="5"/>
      <c r="X207" s="11" t="s">
        <v>186</v>
      </c>
      <c r="Y207" s="5"/>
    </row>
    <row r="208" spans="1:25" ht="29" x14ac:dyDescent="0.35">
      <c r="A208" s="6">
        <f>IF(FormToExcel[[#This Row],[Action Status?]]="closed",1,0)</f>
        <v>1</v>
      </c>
      <c r="B208" s="13">
        <v>207</v>
      </c>
      <c r="C208" s="7">
        <v>45378.539710648147</v>
      </c>
      <c r="D208" s="8">
        <f>WEEKNUM(FormToExcel[[#This Row],[Date]])</f>
        <v>13</v>
      </c>
      <c r="E208" s="8">
        <f>MONTH(FormToExcel[[#This Row],[Date]])</f>
        <v>3</v>
      </c>
      <c r="F208" s="8">
        <f>YEAR(FormToExcel[[#This Row],[Date]])</f>
        <v>2024</v>
      </c>
      <c r="G208" s="9" t="str">
        <f>+FormToExcel[[#This Row],[SN]]&amp;".jpg"</f>
        <v>207.jpg</v>
      </c>
      <c r="H208" s="5" t="str">
        <f>+FormToExcel[[#This Row],[SN]]&amp;"a"&amp;".jpg"</f>
        <v>207a.jpg</v>
      </c>
      <c r="I208" s="9">
        <v>234</v>
      </c>
      <c r="J208" s="5" t="s">
        <v>911</v>
      </c>
      <c r="K208" s="5" t="s">
        <v>706</v>
      </c>
      <c r="L208" s="5" t="s">
        <v>707</v>
      </c>
      <c r="M208" s="9" t="s">
        <v>350</v>
      </c>
      <c r="N208" s="9"/>
      <c r="O208" s="9" t="s">
        <v>29</v>
      </c>
      <c r="P208" s="9"/>
      <c r="Q208" s="9"/>
      <c r="R208" s="5" t="s">
        <v>1031</v>
      </c>
      <c r="S208" s="5" t="s">
        <v>42</v>
      </c>
      <c r="T208" s="5" t="s">
        <v>1032</v>
      </c>
      <c r="U208" s="10"/>
      <c r="V208" s="5" t="s">
        <v>33</v>
      </c>
      <c r="W208" s="5"/>
      <c r="X208" s="11" t="s">
        <v>988</v>
      </c>
      <c r="Y208" s="5"/>
    </row>
    <row r="209" spans="1:25" x14ac:dyDescent="0.35">
      <c r="A209" s="6">
        <f>IF(FormToExcel[[#This Row],[Action Status?]]="closed",1,0)</f>
        <v>1</v>
      </c>
      <c r="B209" s="13">
        <v>208</v>
      </c>
      <c r="C209" s="7">
        <v>45380.855219907397</v>
      </c>
      <c r="D209" s="8">
        <f>WEEKNUM(FormToExcel[[#This Row],[Date]])</f>
        <v>13</v>
      </c>
      <c r="E209" s="8">
        <f>MONTH(FormToExcel[[#This Row],[Date]])</f>
        <v>3</v>
      </c>
      <c r="F209" s="8">
        <f>YEAR(FormToExcel[[#This Row],[Date]])</f>
        <v>2024</v>
      </c>
      <c r="G209" s="9" t="str">
        <f>+FormToExcel[[#This Row],[SN]]&amp;".jpg"</f>
        <v>208.jpg</v>
      </c>
      <c r="H209" s="5" t="str">
        <f>+FormToExcel[[#This Row],[SN]]&amp;"a"&amp;".jpg"</f>
        <v>208a.jpg</v>
      </c>
      <c r="I209" s="9" t="s">
        <v>602</v>
      </c>
      <c r="J209" s="5" t="s">
        <v>622</v>
      </c>
      <c r="K209" s="5" t="s">
        <v>895</v>
      </c>
      <c r="L209" s="5" t="s">
        <v>895</v>
      </c>
      <c r="M209" s="9" t="s">
        <v>40</v>
      </c>
      <c r="N209" s="9"/>
      <c r="O209" s="9" t="s">
        <v>29</v>
      </c>
      <c r="P209" s="9"/>
      <c r="Q209" s="9"/>
      <c r="R209" s="5" t="s">
        <v>1033</v>
      </c>
      <c r="S209" s="5" t="s">
        <v>42</v>
      </c>
      <c r="T209" s="5" t="s">
        <v>1034</v>
      </c>
      <c r="U209" s="10"/>
      <c r="V209" s="5" t="s">
        <v>33</v>
      </c>
      <c r="W209" s="5"/>
      <c r="X209" s="5" t="s">
        <v>622</v>
      </c>
      <c r="Y209" s="5"/>
    </row>
    <row r="210" spans="1:25" ht="29" x14ac:dyDescent="0.35">
      <c r="A210" s="6">
        <f>IF(FormToExcel[[#This Row],[Action Status?]]="closed",1,0)</f>
        <v>1</v>
      </c>
      <c r="B210" s="13">
        <v>209</v>
      </c>
      <c r="C210" s="7">
        <v>45380.857233796298</v>
      </c>
      <c r="D210" s="8">
        <f>WEEKNUM(FormToExcel[[#This Row],[Date]])</f>
        <v>13</v>
      </c>
      <c r="E210" s="8">
        <f>MONTH(FormToExcel[[#This Row],[Date]])</f>
        <v>3</v>
      </c>
      <c r="F210" s="8">
        <f>YEAR(FormToExcel[[#This Row],[Date]])</f>
        <v>2024</v>
      </c>
      <c r="G210" s="9" t="str">
        <f>+FormToExcel[[#This Row],[SN]]&amp;".jpg"</f>
        <v>209.jpg</v>
      </c>
      <c r="H210" s="5" t="str">
        <f>+FormToExcel[[#This Row],[SN]]&amp;"a"&amp;".jpg"</f>
        <v>209a.jpg</v>
      </c>
      <c r="I210" s="9" t="s">
        <v>602</v>
      </c>
      <c r="J210" s="5" t="s">
        <v>1035</v>
      </c>
      <c r="K210" s="5" t="s">
        <v>895</v>
      </c>
      <c r="L210" s="5" t="s">
        <v>895</v>
      </c>
      <c r="M210" s="9" t="s">
        <v>350</v>
      </c>
      <c r="N210" s="9"/>
      <c r="O210" s="9" t="s">
        <v>29</v>
      </c>
      <c r="P210" s="9"/>
      <c r="Q210" s="9"/>
      <c r="R210" s="5" t="s">
        <v>1036</v>
      </c>
      <c r="S210" s="5" t="s">
        <v>31</v>
      </c>
      <c r="T210" s="5" t="s">
        <v>1037</v>
      </c>
      <c r="U210" s="10"/>
      <c r="V210" s="5" t="s">
        <v>33</v>
      </c>
      <c r="W210" s="5"/>
      <c r="X210" s="11" t="s">
        <v>622</v>
      </c>
      <c r="Y210" s="5"/>
    </row>
    <row r="211" spans="1:25" ht="29" x14ac:dyDescent="0.35">
      <c r="A211" s="6">
        <f>IF(FormToExcel[[#This Row],[Action Status?]]="closed",1,0)</f>
        <v>1</v>
      </c>
      <c r="B211" s="13">
        <v>210</v>
      </c>
      <c r="C211" s="7">
        <v>45384.524780092601</v>
      </c>
      <c r="D211" s="8">
        <f>WEEKNUM(FormToExcel[[#This Row],[Date]])</f>
        <v>14</v>
      </c>
      <c r="E211" s="8">
        <f>MONTH(FormToExcel[[#This Row],[Date]])</f>
        <v>4</v>
      </c>
      <c r="F211" s="8">
        <f>YEAR(FormToExcel[[#This Row],[Date]])</f>
        <v>2024</v>
      </c>
      <c r="G211" s="9" t="str">
        <f>+FormToExcel[[#This Row],[SN]]&amp;".jpg"</f>
        <v>210.jpg</v>
      </c>
      <c r="H211" s="5" t="str">
        <f>+FormToExcel[[#This Row],[SN]]&amp;"a"&amp;".jpg"</f>
        <v>210a.jpg</v>
      </c>
      <c r="I211" s="9" t="s">
        <v>36</v>
      </c>
      <c r="J211" s="5" t="s">
        <v>101</v>
      </c>
      <c r="K211" s="5" t="s">
        <v>706</v>
      </c>
      <c r="L211" s="5" t="s">
        <v>1038</v>
      </c>
      <c r="M211" s="9" t="s">
        <v>53</v>
      </c>
      <c r="N211" s="9"/>
      <c r="O211" s="9" t="s">
        <v>29</v>
      </c>
      <c r="P211" s="9"/>
      <c r="Q211" s="9"/>
      <c r="R211" s="5" t="s">
        <v>1039</v>
      </c>
      <c r="S211" s="5" t="s">
        <v>42</v>
      </c>
      <c r="T211" s="5" t="s">
        <v>1040</v>
      </c>
      <c r="U211" s="10"/>
      <c r="V211" s="5" t="s">
        <v>33</v>
      </c>
      <c r="W211" s="5"/>
      <c r="X211" s="11" t="s">
        <v>101</v>
      </c>
      <c r="Y211" s="5"/>
    </row>
    <row r="212" spans="1:25" ht="29" x14ac:dyDescent="0.35">
      <c r="A212" s="6">
        <f>IF(FormToExcel[[#This Row],[Action Status?]]="closed",1,0)</f>
        <v>1</v>
      </c>
      <c r="B212" s="13">
        <v>211</v>
      </c>
      <c r="C212" s="7">
        <v>45384.528726851902</v>
      </c>
      <c r="D212" s="8">
        <f>WEEKNUM(FormToExcel[[#This Row],[Date]])</f>
        <v>14</v>
      </c>
      <c r="E212" s="8">
        <f>MONTH(FormToExcel[[#This Row],[Date]])</f>
        <v>4</v>
      </c>
      <c r="F212" s="8">
        <f>YEAR(FormToExcel[[#This Row],[Date]])</f>
        <v>2024</v>
      </c>
      <c r="G212" s="9" t="str">
        <f>+FormToExcel[[#This Row],[SN]]&amp;".jpg"</f>
        <v>211.jpg</v>
      </c>
      <c r="H212" s="5" t="str">
        <f>+FormToExcel[[#This Row],[SN]]&amp;"a"&amp;".jpg"</f>
        <v>211a.jpg</v>
      </c>
      <c r="I212" s="9" t="s">
        <v>36</v>
      </c>
      <c r="J212" s="5" t="s">
        <v>101</v>
      </c>
      <c r="K212" s="5" t="s">
        <v>706</v>
      </c>
      <c r="L212" s="5" t="s">
        <v>1038</v>
      </c>
      <c r="M212" s="9" t="s">
        <v>350</v>
      </c>
      <c r="N212" s="9"/>
      <c r="O212" s="9" t="s">
        <v>29</v>
      </c>
      <c r="P212" s="9"/>
      <c r="Q212" s="9"/>
      <c r="R212" s="5" t="s">
        <v>1041</v>
      </c>
      <c r="S212" s="5" t="s">
        <v>42</v>
      </c>
      <c r="T212" s="5" t="s">
        <v>1042</v>
      </c>
      <c r="U212" s="10"/>
      <c r="V212" s="5" t="s">
        <v>33</v>
      </c>
      <c r="W212" s="5"/>
      <c r="X212" s="11" t="s">
        <v>101</v>
      </c>
      <c r="Y212" s="5"/>
    </row>
    <row r="213" spans="1:25" ht="29" x14ac:dyDescent="0.35">
      <c r="A213" s="6">
        <f>IF(FormToExcel[[#This Row],[Action Status?]]="closed",1,0)</f>
        <v>1</v>
      </c>
      <c r="B213" s="13">
        <v>212</v>
      </c>
      <c r="C213" s="7">
        <v>45384.530509259297</v>
      </c>
      <c r="D213" s="8">
        <f>WEEKNUM(FormToExcel[[#This Row],[Date]])</f>
        <v>14</v>
      </c>
      <c r="E213" s="8">
        <f>MONTH(FormToExcel[[#This Row],[Date]])</f>
        <v>4</v>
      </c>
      <c r="F213" s="8">
        <f>YEAR(FormToExcel[[#This Row],[Date]])</f>
        <v>2024</v>
      </c>
      <c r="G213" s="9" t="str">
        <f>+FormToExcel[[#This Row],[SN]]&amp;".jpg"</f>
        <v>212.jpg</v>
      </c>
      <c r="H213" s="5" t="str">
        <f>+FormToExcel[[#This Row],[SN]]&amp;"a"&amp;".jpg"</f>
        <v>212a.jpg</v>
      </c>
      <c r="I213" s="9" t="s">
        <v>36</v>
      </c>
      <c r="J213" s="5" t="s">
        <v>101</v>
      </c>
      <c r="K213" s="5" t="s">
        <v>706</v>
      </c>
      <c r="L213" s="5" t="s">
        <v>1038</v>
      </c>
      <c r="M213" s="9" t="s">
        <v>40</v>
      </c>
      <c r="N213" s="9"/>
      <c r="O213" s="9" t="s">
        <v>29</v>
      </c>
      <c r="P213" s="9"/>
      <c r="Q213" s="9"/>
      <c r="R213" s="5" t="s">
        <v>1043</v>
      </c>
      <c r="S213" s="5" t="s">
        <v>42</v>
      </c>
      <c r="T213" s="5" t="s">
        <v>1044</v>
      </c>
      <c r="U213" s="10"/>
      <c r="V213" s="5" t="s">
        <v>33</v>
      </c>
      <c r="W213" s="5"/>
      <c r="X213" s="11" t="s">
        <v>101</v>
      </c>
      <c r="Y213" s="5"/>
    </row>
    <row r="214" spans="1:25" ht="29" x14ac:dyDescent="0.35">
      <c r="A214" s="6">
        <f>IF(FormToExcel[[#This Row],[Action Status?]]="closed",1,0)</f>
        <v>1</v>
      </c>
      <c r="B214" s="13">
        <v>213</v>
      </c>
      <c r="C214" s="7">
        <v>45386.364351851902</v>
      </c>
      <c r="D214" s="8">
        <f>WEEKNUM(FormToExcel[[#This Row],[Date]])</f>
        <v>14</v>
      </c>
      <c r="E214" s="8">
        <f>MONTH(FormToExcel[[#This Row],[Date]])</f>
        <v>4</v>
      </c>
      <c r="F214" s="8">
        <f>YEAR(FormToExcel[[#This Row],[Date]])</f>
        <v>2024</v>
      </c>
      <c r="G214" s="9" t="str">
        <f>+FormToExcel[[#This Row],[SN]]&amp;".jpg"</f>
        <v>213.jpg</v>
      </c>
      <c r="H214" s="5" t="str">
        <f>+FormToExcel[[#This Row],[SN]]&amp;"a"&amp;".jpg"</f>
        <v>213a.jpg</v>
      </c>
      <c r="I214" s="9" t="s">
        <v>955</v>
      </c>
      <c r="J214" s="5" t="s">
        <v>911</v>
      </c>
      <c r="K214" s="5" t="s">
        <v>706</v>
      </c>
      <c r="L214" s="5" t="s">
        <v>1045</v>
      </c>
      <c r="M214" s="9" t="s">
        <v>40</v>
      </c>
      <c r="N214" s="9"/>
      <c r="O214" s="9" t="s">
        <v>29</v>
      </c>
      <c r="P214" s="9"/>
      <c r="Q214" s="9"/>
      <c r="R214" s="5" t="s">
        <v>1046</v>
      </c>
      <c r="S214" s="5" t="s">
        <v>42</v>
      </c>
      <c r="T214" s="5" t="s">
        <v>1047</v>
      </c>
      <c r="U214" s="10"/>
      <c r="V214" s="5" t="s">
        <v>33</v>
      </c>
      <c r="W214" s="5"/>
      <c r="X214" s="11" t="s">
        <v>101</v>
      </c>
      <c r="Y214" s="5"/>
    </row>
    <row r="215" spans="1:25" ht="29" x14ac:dyDescent="0.35">
      <c r="A215" s="6">
        <f>IF(FormToExcel[[#This Row],[Action Status?]]="closed",1,0)</f>
        <v>1</v>
      </c>
      <c r="B215" s="13">
        <v>214</v>
      </c>
      <c r="C215" s="7">
        <v>45386.371863425898</v>
      </c>
      <c r="D215" s="8">
        <f>WEEKNUM(FormToExcel[[#This Row],[Date]])</f>
        <v>14</v>
      </c>
      <c r="E215" s="8">
        <f>MONTH(FormToExcel[[#This Row],[Date]])</f>
        <v>4</v>
      </c>
      <c r="F215" s="8">
        <f>YEAR(FormToExcel[[#This Row],[Date]])</f>
        <v>2024</v>
      </c>
      <c r="G215" s="9" t="str">
        <f>+FormToExcel[[#This Row],[SN]]&amp;".jpg"</f>
        <v>214.jpg</v>
      </c>
      <c r="H215" s="5" t="str">
        <f>+FormToExcel[[#This Row],[SN]]&amp;"a"&amp;".jpg"</f>
        <v>214a.jpg</v>
      </c>
      <c r="I215" s="9" t="s">
        <v>955</v>
      </c>
      <c r="J215" s="5" t="s">
        <v>911</v>
      </c>
      <c r="K215" s="5" t="s">
        <v>706</v>
      </c>
      <c r="L215" s="5" t="s">
        <v>1048</v>
      </c>
      <c r="M215" s="9" t="s">
        <v>40</v>
      </c>
      <c r="N215" s="9"/>
      <c r="O215" s="9" t="s">
        <v>29</v>
      </c>
      <c r="P215" s="9"/>
      <c r="Q215" s="9"/>
      <c r="R215" s="5" t="s">
        <v>1049</v>
      </c>
      <c r="S215" s="5" t="s">
        <v>42</v>
      </c>
      <c r="T215" s="5" t="s">
        <v>1050</v>
      </c>
      <c r="U215" s="10"/>
      <c r="V215" s="5" t="s">
        <v>33</v>
      </c>
      <c r="W215" s="5"/>
      <c r="X215" s="11" t="s">
        <v>101</v>
      </c>
      <c r="Y215" s="5"/>
    </row>
    <row r="216" spans="1:25" x14ac:dyDescent="0.35">
      <c r="A216" s="6">
        <f>IF(FormToExcel[[#This Row],[Action Status?]]="closed",1,0)</f>
        <v>1</v>
      </c>
      <c r="B216" s="13">
        <v>215</v>
      </c>
      <c r="C216" s="7">
        <v>45386.651909722197</v>
      </c>
      <c r="D216" s="8">
        <f>WEEKNUM(FormToExcel[[#This Row],[Date]])</f>
        <v>14</v>
      </c>
      <c r="E216" s="8">
        <f>MONTH(FormToExcel[[#This Row],[Date]])</f>
        <v>4</v>
      </c>
      <c r="F216" s="8">
        <f>YEAR(FormToExcel[[#This Row],[Date]])</f>
        <v>2024</v>
      </c>
      <c r="G216" s="9" t="str">
        <f>+FormToExcel[[#This Row],[SN]]&amp;".jpg"</f>
        <v>215.jpg</v>
      </c>
      <c r="H216" s="5" t="str">
        <f>+FormToExcel[[#This Row],[SN]]&amp;"a"&amp;".jpg"</f>
        <v>215a.jpg</v>
      </c>
      <c r="I216" s="9" t="s">
        <v>24</v>
      </c>
      <c r="J216" s="5" t="s">
        <v>554</v>
      </c>
      <c r="K216" s="5" t="s">
        <v>26</v>
      </c>
      <c r="L216" s="5" t="s">
        <v>1026</v>
      </c>
      <c r="M216" s="9" t="s">
        <v>330</v>
      </c>
      <c r="N216" s="9"/>
      <c r="O216" s="9" t="s">
        <v>29</v>
      </c>
      <c r="P216" s="9"/>
      <c r="Q216" s="9"/>
      <c r="R216" s="5" t="s">
        <v>1051</v>
      </c>
      <c r="S216" s="5" t="s">
        <v>42</v>
      </c>
      <c r="T216" s="5" t="s">
        <v>1052</v>
      </c>
      <c r="U216" s="10"/>
      <c r="V216" s="5" t="s">
        <v>33</v>
      </c>
      <c r="W216" s="5"/>
      <c r="X216" s="11" t="s">
        <v>25</v>
      </c>
      <c r="Y216" s="5"/>
    </row>
    <row r="217" spans="1:25" ht="29" x14ac:dyDescent="0.35">
      <c r="A217" s="6">
        <f>IF(FormToExcel[[#This Row],[Action Status?]]="closed",1,0)</f>
        <v>1</v>
      </c>
      <c r="B217" s="13">
        <v>216</v>
      </c>
      <c r="C217" s="7">
        <v>45386.943356481497</v>
      </c>
      <c r="D217" s="8">
        <f>WEEKNUM(FormToExcel[[#This Row],[Date]])</f>
        <v>14</v>
      </c>
      <c r="E217" s="8">
        <f>MONTH(FormToExcel[[#This Row],[Date]])</f>
        <v>4</v>
      </c>
      <c r="F217" s="8">
        <f>YEAR(FormToExcel[[#This Row],[Date]])</f>
        <v>2024</v>
      </c>
      <c r="G217" s="9" t="str">
        <f>+FormToExcel[[#This Row],[SN]]&amp;".jpg"</f>
        <v>216.jpg</v>
      </c>
      <c r="H217" s="5" t="str">
        <f>+FormToExcel[[#This Row],[SN]]&amp;"a"&amp;".jpg"</f>
        <v>216a.jpg</v>
      </c>
      <c r="I217" s="9" t="s">
        <v>951</v>
      </c>
      <c r="J217" s="5" t="s">
        <v>143</v>
      </c>
      <c r="K217" s="5" t="s">
        <v>706</v>
      </c>
      <c r="L217" s="5" t="s">
        <v>908</v>
      </c>
      <c r="M217" s="9" t="s">
        <v>47</v>
      </c>
      <c r="N217" s="9"/>
      <c r="O217" s="9" t="s">
        <v>29</v>
      </c>
      <c r="P217" s="9"/>
      <c r="Q217" s="9"/>
      <c r="R217" s="5" t="s">
        <v>1053</v>
      </c>
      <c r="S217" s="5" t="s">
        <v>42</v>
      </c>
      <c r="T217" s="5" t="s">
        <v>1054</v>
      </c>
      <c r="U217" s="10"/>
      <c r="V217" s="5" t="s">
        <v>33</v>
      </c>
      <c r="W217" s="5"/>
      <c r="X217" s="11" t="s">
        <v>101</v>
      </c>
      <c r="Y217" s="5"/>
    </row>
    <row r="218" spans="1:25" ht="29" x14ac:dyDescent="0.35">
      <c r="A218" s="6">
        <f>IF(FormToExcel[[#This Row],[Action Status?]]="closed",1,0)</f>
        <v>1</v>
      </c>
      <c r="B218" s="13">
        <v>217</v>
      </c>
      <c r="C218" s="7">
        <v>45387.485069444447</v>
      </c>
      <c r="D218" s="8">
        <f>WEEKNUM(FormToExcel[[#This Row],[Date]])</f>
        <v>14</v>
      </c>
      <c r="E218" s="8">
        <f>MONTH(FormToExcel[[#This Row],[Date]])</f>
        <v>4</v>
      </c>
      <c r="F218" s="8">
        <f>YEAR(FormToExcel[[#This Row],[Date]])</f>
        <v>2024</v>
      </c>
      <c r="G218" s="9" t="str">
        <f>+FormToExcel[[#This Row],[SN]]&amp;".jpg"</f>
        <v>217.jpg</v>
      </c>
      <c r="H218" s="5" t="str">
        <f>+FormToExcel[[#This Row],[SN]]&amp;"a"&amp;".jpg"</f>
        <v>217a.jpg</v>
      </c>
      <c r="I218" s="9" t="s">
        <v>1055</v>
      </c>
      <c r="J218" s="5" t="s">
        <v>876</v>
      </c>
      <c r="K218" s="5" t="s">
        <v>877</v>
      </c>
      <c r="L218" s="5" t="s">
        <v>1056</v>
      </c>
      <c r="M218" s="9" t="s">
        <v>330</v>
      </c>
      <c r="N218" s="9"/>
      <c r="O218" s="9" t="s">
        <v>29</v>
      </c>
      <c r="P218" s="9"/>
      <c r="Q218" s="9"/>
      <c r="R218" s="5" t="s">
        <v>1057</v>
      </c>
      <c r="S218" s="5" t="s">
        <v>31</v>
      </c>
      <c r="T218" s="5" t="s">
        <v>1058</v>
      </c>
      <c r="U218" s="10"/>
      <c r="V218" s="5" t="s">
        <v>33</v>
      </c>
      <c r="W218" s="5"/>
      <c r="X218" s="5" t="s">
        <v>876</v>
      </c>
      <c r="Y218" s="5"/>
    </row>
    <row r="219" spans="1:25" ht="43.5" x14ac:dyDescent="0.35">
      <c r="A219" s="6">
        <f>IF(FormToExcel[[#This Row],[Action Status?]]="closed",1,0)</f>
        <v>1</v>
      </c>
      <c r="B219" s="13">
        <v>218</v>
      </c>
      <c r="C219" s="7">
        <v>45387.554456018515</v>
      </c>
      <c r="D219" s="8">
        <f>WEEKNUM(FormToExcel[[#This Row],[Date]])</f>
        <v>14</v>
      </c>
      <c r="E219" s="8">
        <f>MONTH(FormToExcel[[#This Row],[Date]])</f>
        <v>4</v>
      </c>
      <c r="F219" s="8">
        <f>YEAR(FormToExcel[[#This Row],[Date]])</f>
        <v>2024</v>
      </c>
      <c r="G219" s="9" t="str">
        <f>+FormToExcel[[#This Row],[SN]]&amp;".jpg"</f>
        <v>218.jpg</v>
      </c>
      <c r="H219" s="5" t="str">
        <f>+FormToExcel[[#This Row],[SN]]&amp;"a"&amp;".jpg"</f>
        <v>218a.jpg</v>
      </c>
      <c r="I219" s="9" t="s">
        <v>602</v>
      </c>
      <c r="J219" s="5" t="s">
        <v>622</v>
      </c>
      <c r="K219" s="5" t="s">
        <v>895</v>
      </c>
      <c r="L219" s="5" t="s">
        <v>895</v>
      </c>
      <c r="M219" s="9" t="s">
        <v>47</v>
      </c>
      <c r="N219" s="9"/>
      <c r="O219" s="9" t="s">
        <v>29</v>
      </c>
      <c r="P219" s="9"/>
      <c r="Q219" s="9"/>
      <c r="R219" s="5" t="s">
        <v>1059</v>
      </c>
      <c r="S219" s="5" t="s">
        <v>31</v>
      </c>
      <c r="T219" s="5" t="s">
        <v>1060</v>
      </c>
      <c r="U219" s="10"/>
      <c r="V219" s="5" t="s">
        <v>33</v>
      </c>
      <c r="W219" s="5"/>
      <c r="X219" s="11" t="s">
        <v>622</v>
      </c>
      <c r="Y219" s="5"/>
    </row>
    <row r="220" spans="1:25" ht="43.5" x14ac:dyDescent="0.35">
      <c r="A220" s="6">
        <f>IF(FormToExcel[[#This Row],[Action Status?]]="closed",1,0)</f>
        <v>1</v>
      </c>
      <c r="B220" s="13">
        <v>219</v>
      </c>
      <c r="C220" s="7">
        <v>45387.556817129633</v>
      </c>
      <c r="D220" s="8">
        <f>WEEKNUM(FormToExcel[[#This Row],[Date]])</f>
        <v>14</v>
      </c>
      <c r="E220" s="8">
        <f>MONTH(FormToExcel[[#This Row],[Date]])</f>
        <v>4</v>
      </c>
      <c r="F220" s="8">
        <f>YEAR(FormToExcel[[#This Row],[Date]])</f>
        <v>2024</v>
      </c>
      <c r="G220" s="9" t="str">
        <f>+FormToExcel[[#This Row],[SN]]&amp;".jpg"</f>
        <v>219.jpg</v>
      </c>
      <c r="H220" s="5" t="str">
        <f>+FormToExcel[[#This Row],[SN]]&amp;"a"&amp;".jpg"</f>
        <v>219a.jpg</v>
      </c>
      <c r="I220" s="9" t="s">
        <v>602</v>
      </c>
      <c r="J220" s="5" t="s">
        <v>1061</v>
      </c>
      <c r="K220" s="5" t="s">
        <v>895</v>
      </c>
      <c r="L220" s="5" t="s">
        <v>895</v>
      </c>
      <c r="M220" s="9" t="s">
        <v>350</v>
      </c>
      <c r="N220" s="9"/>
      <c r="O220" s="9" t="s">
        <v>29</v>
      </c>
      <c r="P220" s="9"/>
      <c r="Q220" s="9"/>
      <c r="R220" s="5" t="s">
        <v>1062</v>
      </c>
      <c r="S220" s="5" t="s">
        <v>31</v>
      </c>
      <c r="T220" s="5" t="s">
        <v>1063</v>
      </c>
      <c r="U220" s="10"/>
      <c r="V220" s="5" t="s">
        <v>33</v>
      </c>
      <c r="W220" s="5"/>
      <c r="X220" s="11" t="s">
        <v>622</v>
      </c>
      <c r="Y220" s="5"/>
    </row>
    <row r="221" spans="1:25" ht="29" x14ac:dyDescent="0.35">
      <c r="A221" s="6">
        <f>IF(FormToExcel[[#This Row],[Action Status?]]="closed",1,0)</f>
        <v>1</v>
      </c>
      <c r="B221" s="13">
        <v>220</v>
      </c>
      <c r="C221" s="7">
        <v>45388.26840277778</v>
      </c>
      <c r="D221" s="8">
        <f>WEEKNUM(FormToExcel[[#This Row],[Date]])</f>
        <v>14</v>
      </c>
      <c r="E221" s="8">
        <f>MONTH(FormToExcel[[#This Row],[Date]])</f>
        <v>4</v>
      </c>
      <c r="F221" s="8">
        <f>YEAR(FormToExcel[[#This Row],[Date]])</f>
        <v>2024</v>
      </c>
      <c r="G221" s="9" t="str">
        <f>+FormToExcel[[#This Row],[SN]]&amp;".jpg"</f>
        <v>220.jpg</v>
      </c>
      <c r="H221" s="5" t="str">
        <f>+FormToExcel[[#This Row],[SN]]&amp;"a"&amp;".jpg"</f>
        <v>220a.jpg</v>
      </c>
      <c r="I221" s="9">
        <v>1086</v>
      </c>
      <c r="J221" s="5" t="s">
        <v>554</v>
      </c>
      <c r="K221" s="5" t="s">
        <v>26</v>
      </c>
      <c r="L221" s="5" t="s">
        <v>1064</v>
      </c>
      <c r="M221" s="9" t="s">
        <v>350</v>
      </c>
      <c r="N221" s="9"/>
      <c r="O221" s="9" t="s">
        <v>29</v>
      </c>
      <c r="P221" s="9"/>
      <c r="Q221" s="9"/>
      <c r="R221" s="5" t="s">
        <v>1065</v>
      </c>
      <c r="S221" s="5" t="s">
        <v>31</v>
      </c>
      <c r="T221" s="5" t="s">
        <v>1066</v>
      </c>
      <c r="U221" s="10"/>
      <c r="V221" s="5" t="s">
        <v>33</v>
      </c>
      <c r="W221" s="5"/>
      <c r="X221" s="11" t="s">
        <v>25</v>
      </c>
      <c r="Y221" s="5"/>
    </row>
    <row r="222" spans="1:25" ht="29" x14ac:dyDescent="0.35">
      <c r="A222" s="6">
        <f>IF(FormToExcel[[#This Row],[Action Status?]]="closed",1,0)</f>
        <v>1</v>
      </c>
      <c r="B222" s="13">
        <v>221</v>
      </c>
      <c r="C222" s="7">
        <v>45389.56521990741</v>
      </c>
      <c r="D222" s="8">
        <f>WEEKNUM(FormToExcel[[#This Row],[Date]])</f>
        <v>15</v>
      </c>
      <c r="E222" s="8">
        <f>MONTH(FormToExcel[[#This Row],[Date]])</f>
        <v>4</v>
      </c>
      <c r="F222" s="8">
        <f>YEAR(FormToExcel[[#This Row],[Date]])</f>
        <v>2024</v>
      </c>
      <c r="G222" s="9" t="str">
        <f>+FormToExcel[[#This Row],[SN]]&amp;".jpg"</f>
        <v>221.jpg</v>
      </c>
      <c r="H222" s="5" t="str">
        <f>+FormToExcel[[#This Row],[SN]]&amp;"a"&amp;".jpg"</f>
        <v>221a.jpg</v>
      </c>
      <c r="I222" s="9">
        <v>2549709083</v>
      </c>
      <c r="J222" s="5" t="s">
        <v>876</v>
      </c>
      <c r="K222" s="5" t="s">
        <v>877</v>
      </c>
      <c r="L222" s="5" t="s">
        <v>1067</v>
      </c>
      <c r="M222" s="9" t="s">
        <v>28</v>
      </c>
      <c r="N222" s="9"/>
      <c r="O222" s="9" t="s">
        <v>85</v>
      </c>
      <c r="P222" s="9"/>
      <c r="Q222" s="9"/>
      <c r="R222" s="5" t="s">
        <v>1068</v>
      </c>
      <c r="S222" s="5" t="s">
        <v>42</v>
      </c>
      <c r="T222" s="5" t="s">
        <v>1069</v>
      </c>
      <c r="U222" s="10"/>
      <c r="V222" s="5" t="s">
        <v>33</v>
      </c>
      <c r="W222" s="5"/>
      <c r="X222" s="11" t="s">
        <v>876</v>
      </c>
      <c r="Y222" s="5"/>
    </row>
    <row r="223" spans="1:25" ht="29" x14ac:dyDescent="0.35">
      <c r="A223" s="6">
        <f>IF(FormToExcel[[#This Row],[Action Status?]]="closed",1,0)</f>
        <v>1</v>
      </c>
      <c r="B223" s="13">
        <v>222</v>
      </c>
      <c r="C223" s="7">
        <v>45394.552615740744</v>
      </c>
      <c r="D223" s="8">
        <f>WEEKNUM(FormToExcel[[#This Row],[Date]])</f>
        <v>15</v>
      </c>
      <c r="E223" s="8">
        <f>MONTH(FormToExcel[[#This Row],[Date]])</f>
        <v>4</v>
      </c>
      <c r="F223" s="8">
        <f>YEAR(FormToExcel[[#This Row],[Date]])</f>
        <v>2024</v>
      </c>
      <c r="G223" s="9" t="str">
        <f>+FormToExcel[[#This Row],[SN]]&amp;".jpg"</f>
        <v>222.jpg</v>
      </c>
      <c r="H223" s="5" t="str">
        <f>+FormToExcel[[#This Row],[SN]]&amp;"a"&amp;".jpg"</f>
        <v>222a.jpg</v>
      </c>
      <c r="I223" s="9">
        <v>965</v>
      </c>
      <c r="J223" s="5" t="s">
        <v>37</v>
      </c>
      <c r="K223" s="5" t="s">
        <v>706</v>
      </c>
      <c r="L223" s="5" t="s">
        <v>952</v>
      </c>
      <c r="M223" s="9" t="s">
        <v>350</v>
      </c>
      <c r="N223" s="9"/>
      <c r="O223" s="9" t="s">
        <v>29</v>
      </c>
      <c r="P223" s="9"/>
      <c r="Q223" s="9"/>
      <c r="R223" s="5" t="s">
        <v>1070</v>
      </c>
      <c r="S223" s="5" t="s">
        <v>31</v>
      </c>
      <c r="T223" s="5" t="s">
        <v>1071</v>
      </c>
      <c r="U223" s="10"/>
      <c r="V223" s="5" t="s">
        <v>33</v>
      </c>
      <c r="W223" s="5"/>
      <c r="X223" s="11" t="s">
        <v>101</v>
      </c>
      <c r="Y223" s="5"/>
    </row>
    <row r="224" spans="1:25" ht="29" x14ac:dyDescent="0.35">
      <c r="A224" s="6">
        <f>IF(FormToExcel[[#This Row],[Action Status?]]="closed",1,0)</f>
        <v>1</v>
      </c>
      <c r="B224" s="13">
        <v>223</v>
      </c>
      <c r="C224" s="7">
        <v>45394.553506944445</v>
      </c>
      <c r="D224" s="8">
        <f>WEEKNUM(FormToExcel[[#This Row],[Date]])</f>
        <v>15</v>
      </c>
      <c r="E224" s="8">
        <f>MONTH(FormToExcel[[#This Row],[Date]])</f>
        <v>4</v>
      </c>
      <c r="F224" s="8">
        <f>YEAR(FormToExcel[[#This Row],[Date]])</f>
        <v>2024</v>
      </c>
      <c r="G224" s="9" t="str">
        <f>+FormToExcel[[#This Row],[SN]]&amp;".jpg"</f>
        <v>223.jpg</v>
      </c>
      <c r="H224" s="5" t="str">
        <f>+FormToExcel[[#This Row],[SN]]&amp;"a"&amp;".jpg"</f>
        <v>223a.jpg</v>
      </c>
      <c r="I224" s="9">
        <v>965</v>
      </c>
      <c r="J224" s="5" t="s">
        <v>101</v>
      </c>
      <c r="K224" s="5" t="s">
        <v>706</v>
      </c>
      <c r="L224" s="5" t="s">
        <v>952</v>
      </c>
      <c r="M224" s="9" t="s">
        <v>350</v>
      </c>
      <c r="N224" s="9"/>
      <c r="O224" s="9" t="s">
        <v>29</v>
      </c>
      <c r="P224" s="9"/>
      <c r="Q224" s="9"/>
      <c r="R224" s="5" t="s">
        <v>1072</v>
      </c>
      <c r="S224" s="5" t="s">
        <v>31</v>
      </c>
      <c r="T224" s="5" t="s">
        <v>1073</v>
      </c>
      <c r="U224" s="10"/>
      <c r="V224" s="5" t="s">
        <v>33</v>
      </c>
      <c r="W224" s="5"/>
      <c r="X224" s="11" t="s">
        <v>101</v>
      </c>
      <c r="Y224" s="5"/>
    </row>
    <row r="225" spans="1:25" ht="29" x14ac:dyDescent="0.35">
      <c r="A225" s="6">
        <f>IF(FormToExcel[[#This Row],[Action Status?]]="closed",1,0)</f>
        <v>1</v>
      </c>
      <c r="B225" s="13">
        <v>224</v>
      </c>
      <c r="C225" s="7">
        <v>45394.5546875</v>
      </c>
      <c r="D225" s="8">
        <f>WEEKNUM(FormToExcel[[#This Row],[Date]])</f>
        <v>15</v>
      </c>
      <c r="E225" s="8">
        <f>MONTH(FormToExcel[[#This Row],[Date]])</f>
        <v>4</v>
      </c>
      <c r="F225" s="8">
        <f>YEAR(FormToExcel[[#This Row],[Date]])</f>
        <v>2024</v>
      </c>
      <c r="G225" s="9" t="str">
        <f>+FormToExcel[[#This Row],[SN]]&amp;".jpg"</f>
        <v>224.jpg</v>
      </c>
      <c r="H225" s="5" t="str">
        <f>+FormToExcel[[#This Row],[SN]]&amp;"a"&amp;".jpg"</f>
        <v>224a.jpg</v>
      </c>
      <c r="I225" s="9">
        <v>965</v>
      </c>
      <c r="J225" s="5" t="s">
        <v>101</v>
      </c>
      <c r="K225" s="5" t="s">
        <v>706</v>
      </c>
      <c r="L225" s="5" t="s">
        <v>952</v>
      </c>
      <c r="M225" s="9" t="s">
        <v>59</v>
      </c>
      <c r="N225" s="9"/>
      <c r="O225" s="9" t="s">
        <v>29</v>
      </c>
      <c r="P225" s="9"/>
      <c r="Q225" s="9"/>
      <c r="R225" s="5" t="s">
        <v>1074</v>
      </c>
      <c r="S225" s="5" t="s">
        <v>31</v>
      </c>
      <c r="T225" s="5" t="s">
        <v>1075</v>
      </c>
      <c r="U225" s="10"/>
      <c r="V225" s="5" t="s">
        <v>33</v>
      </c>
      <c r="W225" s="5"/>
      <c r="X225" s="11" t="s">
        <v>101</v>
      </c>
      <c r="Y225" s="5"/>
    </row>
    <row r="226" spans="1:25" ht="29" x14ac:dyDescent="0.35">
      <c r="A226" s="6">
        <f>IF(FormToExcel[[#This Row],[Action Status?]]="closed",1,0)</f>
        <v>1</v>
      </c>
      <c r="B226" s="13">
        <v>225</v>
      </c>
      <c r="C226" s="7">
        <v>45394.774062500001</v>
      </c>
      <c r="D226" s="8">
        <f>WEEKNUM(FormToExcel[[#This Row],[Date]])</f>
        <v>15</v>
      </c>
      <c r="E226" s="8">
        <f>MONTH(FormToExcel[[#This Row],[Date]])</f>
        <v>4</v>
      </c>
      <c r="F226" s="8">
        <f>YEAR(FormToExcel[[#This Row],[Date]])</f>
        <v>2024</v>
      </c>
      <c r="G226" s="9" t="str">
        <f>+FormToExcel[[#This Row],[SN]]&amp;".jpg"</f>
        <v>225.jpg</v>
      </c>
      <c r="H226" s="5" t="str">
        <f>+FormToExcel[[#This Row],[SN]]&amp;"a"&amp;".jpg"</f>
        <v>225a.jpg</v>
      </c>
      <c r="I226" s="9">
        <v>234</v>
      </c>
      <c r="J226" s="5" t="s">
        <v>1076</v>
      </c>
      <c r="K226" s="5" t="s">
        <v>706</v>
      </c>
      <c r="L226" s="5" t="s">
        <v>1077</v>
      </c>
      <c r="M226" s="9" t="s">
        <v>277</v>
      </c>
      <c r="N226" s="9"/>
      <c r="O226" s="9" t="s">
        <v>29</v>
      </c>
      <c r="P226" s="9"/>
      <c r="Q226" s="9"/>
      <c r="R226" s="5" t="s">
        <v>1078</v>
      </c>
      <c r="S226" s="5" t="s">
        <v>42</v>
      </c>
      <c r="T226" s="5" t="s">
        <v>1079</v>
      </c>
      <c r="U226" s="10"/>
      <c r="V226" s="5" t="s">
        <v>33</v>
      </c>
      <c r="W226" s="5"/>
      <c r="X226" s="11" t="s">
        <v>101</v>
      </c>
      <c r="Y226" s="5"/>
    </row>
    <row r="227" spans="1:25" ht="29" x14ac:dyDescent="0.35">
      <c r="A227" s="6">
        <f>IF(FormToExcel[[#This Row],[Action Status?]]="closed",1,0)</f>
        <v>1</v>
      </c>
      <c r="B227" s="13">
        <v>226</v>
      </c>
      <c r="C227" s="7">
        <v>45394.776828703703</v>
      </c>
      <c r="D227" s="8">
        <f>WEEKNUM(FormToExcel[[#This Row],[Date]])</f>
        <v>15</v>
      </c>
      <c r="E227" s="8">
        <f>MONTH(FormToExcel[[#This Row],[Date]])</f>
        <v>4</v>
      </c>
      <c r="F227" s="8">
        <f>YEAR(FormToExcel[[#This Row],[Date]])</f>
        <v>2024</v>
      </c>
      <c r="G227" s="9" t="str">
        <f>+FormToExcel[[#This Row],[SN]]&amp;".jpg"</f>
        <v>226.jpg</v>
      </c>
      <c r="H227" s="5" t="str">
        <f>+FormToExcel[[#This Row],[SN]]&amp;"a"&amp;".jpg"</f>
        <v>226a.jpg</v>
      </c>
      <c r="I227" s="9">
        <v>234</v>
      </c>
      <c r="J227" s="5" t="s">
        <v>911</v>
      </c>
      <c r="K227" s="5" t="s">
        <v>706</v>
      </c>
      <c r="L227" s="5" t="s">
        <v>1080</v>
      </c>
      <c r="M227" s="9" t="s">
        <v>47</v>
      </c>
      <c r="N227" s="9"/>
      <c r="O227" s="9" t="s">
        <v>344</v>
      </c>
      <c r="P227" s="9"/>
      <c r="Q227" s="9"/>
      <c r="R227" s="5" t="s">
        <v>1081</v>
      </c>
      <c r="S227" s="5" t="s">
        <v>42</v>
      </c>
      <c r="T227" s="5" t="s">
        <v>1082</v>
      </c>
      <c r="U227" s="10"/>
      <c r="V227" s="5" t="s">
        <v>33</v>
      </c>
      <c r="W227" s="5"/>
      <c r="X227" s="11" t="s">
        <v>101</v>
      </c>
      <c r="Y227" s="5"/>
    </row>
    <row r="228" spans="1:25" ht="29" x14ac:dyDescent="0.35">
      <c r="A228" s="6">
        <f>IF(FormToExcel[[#This Row],[Action Status?]]="closed",1,0)</f>
        <v>1</v>
      </c>
      <c r="B228" s="13">
        <v>227</v>
      </c>
      <c r="C228" s="7">
        <v>45394.778611111113</v>
      </c>
      <c r="D228" s="8">
        <f>WEEKNUM(FormToExcel[[#This Row],[Date]])</f>
        <v>15</v>
      </c>
      <c r="E228" s="8">
        <f>MONTH(FormToExcel[[#This Row],[Date]])</f>
        <v>4</v>
      </c>
      <c r="F228" s="8">
        <f>YEAR(FormToExcel[[#This Row],[Date]])</f>
        <v>2024</v>
      </c>
      <c r="G228" s="9" t="str">
        <f>+FormToExcel[[#This Row],[SN]]&amp;".jpg"</f>
        <v>227.jpg</v>
      </c>
      <c r="H228" s="5" t="str">
        <f>+FormToExcel[[#This Row],[SN]]&amp;"a"&amp;".jpg"</f>
        <v>227a.jpg</v>
      </c>
      <c r="I228" s="9">
        <v>234</v>
      </c>
      <c r="J228" s="5" t="s">
        <v>911</v>
      </c>
      <c r="K228" s="5" t="s">
        <v>706</v>
      </c>
      <c r="L228" s="5" t="s">
        <v>1077</v>
      </c>
      <c r="M228" s="9" t="s">
        <v>40</v>
      </c>
      <c r="N228" s="9"/>
      <c r="O228" s="9" t="s">
        <v>29</v>
      </c>
      <c r="P228" s="9"/>
      <c r="Q228" s="9"/>
      <c r="R228" s="5" t="s">
        <v>1083</v>
      </c>
      <c r="S228" s="5" t="s">
        <v>42</v>
      </c>
      <c r="T228" s="5" t="s">
        <v>1084</v>
      </c>
      <c r="U228" s="10"/>
      <c r="V228" s="5" t="s">
        <v>33</v>
      </c>
      <c r="W228" s="5"/>
      <c r="X228" s="11" t="s">
        <v>101</v>
      </c>
      <c r="Y228" s="5"/>
    </row>
    <row r="229" spans="1:25" ht="29" x14ac:dyDescent="0.35">
      <c r="A229" s="6">
        <f>IF(FormToExcel[[#This Row],[Action Status?]]="closed",1,0)</f>
        <v>1</v>
      </c>
      <c r="B229" s="13">
        <v>228</v>
      </c>
      <c r="C229" s="7">
        <v>45394.784155092595</v>
      </c>
      <c r="D229" s="8">
        <f>WEEKNUM(FormToExcel[[#This Row],[Date]])</f>
        <v>15</v>
      </c>
      <c r="E229" s="8">
        <f>MONTH(FormToExcel[[#This Row],[Date]])</f>
        <v>4</v>
      </c>
      <c r="F229" s="8">
        <f>YEAR(FormToExcel[[#This Row],[Date]])</f>
        <v>2024</v>
      </c>
      <c r="G229" s="9" t="str">
        <f>+FormToExcel[[#This Row],[SN]]&amp;".jpg"</f>
        <v>228.jpg</v>
      </c>
      <c r="H229" s="5" t="str">
        <f>+FormToExcel[[#This Row],[SN]]&amp;"a"&amp;".jpg"</f>
        <v>228a.jpg</v>
      </c>
      <c r="I229" s="9">
        <v>1074</v>
      </c>
      <c r="J229" s="5" t="s">
        <v>907</v>
      </c>
      <c r="K229" s="5" t="s">
        <v>706</v>
      </c>
      <c r="L229" s="5" t="s">
        <v>1085</v>
      </c>
      <c r="M229" s="9" t="s">
        <v>47</v>
      </c>
      <c r="N229" s="9"/>
      <c r="O229" s="9" t="s">
        <v>29</v>
      </c>
      <c r="P229" s="9"/>
      <c r="Q229" s="9"/>
      <c r="R229" s="5" t="s">
        <v>1086</v>
      </c>
      <c r="S229" s="5" t="s">
        <v>42</v>
      </c>
      <c r="T229" s="5" t="s">
        <v>1087</v>
      </c>
      <c r="U229" s="10"/>
      <c r="V229" s="5" t="s">
        <v>33</v>
      </c>
      <c r="W229" s="5"/>
      <c r="X229" s="11" t="s">
        <v>101</v>
      </c>
      <c r="Y229" s="5"/>
    </row>
    <row r="230" spans="1:25" ht="29" x14ac:dyDescent="0.35">
      <c r="A230" s="6">
        <f>IF(FormToExcel[[#This Row],[Action Status?]]="closed",1,0)</f>
        <v>1</v>
      </c>
      <c r="B230" s="13">
        <v>229</v>
      </c>
      <c r="C230" s="7">
        <v>45394.786076388889</v>
      </c>
      <c r="D230" s="8">
        <f>WEEKNUM(FormToExcel[[#This Row],[Date]])</f>
        <v>15</v>
      </c>
      <c r="E230" s="8">
        <f>MONTH(FormToExcel[[#This Row],[Date]])</f>
        <v>4</v>
      </c>
      <c r="F230" s="8">
        <f>YEAR(FormToExcel[[#This Row],[Date]])</f>
        <v>2024</v>
      </c>
      <c r="G230" s="9" t="str">
        <f>+FormToExcel[[#This Row],[SN]]&amp;".jpg"</f>
        <v>229.jpg</v>
      </c>
      <c r="H230" s="5" t="str">
        <f>+FormToExcel[[#This Row],[SN]]&amp;"a"&amp;".jpg"</f>
        <v>229a.jpg</v>
      </c>
      <c r="I230" s="9">
        <v>1074</v>
      </c>
      <c r="J230" s="5" t="s">
        <v>907</v>
      </c>
      <c r="K230" s="5" t="s">
        <v>706</v>
      </c>
      <c r="L230" s="5" t="s">
        <v>1088</v>
      </c>
      <c r="M230" s="9" t="s">
        <v>350</v>
      </c>
      <c r="N230" s="9"/>
      <c r="O230" s="9" t="s">
        <v>29</v>
      </c>
      <c r="P230" s="9"/>
      <c r="Q230" s="9"/>
      <c r="R230" s="5" t="s">
        <v>1089</v>
      </c>
      <c r="S230" s="5" t="s">
        <v>31</v>
      </c>
      <c r="T230" s="5" t="s">
        <v>1090</v>
      </c>
      <c r="U230" s="10"/>
      <c r="V230" s="5" t="s">
        <v>33</v>
      </c>
      <c r="W230" s="5"/>
      <c r="X230" s="11" t="s">
        <v>101</v>
      </c>
      <c r="Y230" s="5"/>
    </row>
    <row r="231" spans="1:25" ht="29" x14ac:dyDescent="0.35">
      <c r="A231" s="6">
        <f>IF(FormToExcel[[#This Row],[Action Status?]]="closed",1,0)</f>
        <v>1</v>
      </c>
      <c r="B231" s="13">
        <v>230</v>
      </c>
      <c r="C231" s="7">
        <v>45394.787291666667</v>
      </c>
      <c r="D231" s="8">
        <f>WEEKNUM(FormToExcel[[#This Row],[Date]])</f>
        <v>15</v>
      </c>
      <c r="E231" s="8">
        <f>MONTH(FormToExcel[[#This Row],[Date]])</f>
        <v>4</v>
      </c>
      <c r="F231" s="8">
        <f>YEAR(FormToExcel[[#This Row],[Date]])</f>
        <v>2024</v>
      </c>
      <c r="G231" s="9" t="str">
        <f>+FormToExcel[[#This Row],[SN]]&amp;".jpg"</f>
        <v>230.jpg</v>
      </c>
      <c r="H231" s="5" t="str">
        <f>+FormToExcel[[#This Row],[SN]]&amp;"a"&amp;".jpg"</f>
        <v>230a.jpg</v>
      </c>
      <c r="I231" s="9">
        <v>1074</v>
      </c>
      <c r="J231" s="5" t="s">
        <v>907</v>
      </c>
      <c r="K231" s="5" t="s">
        <v>706</v>
      </c>
      <c r="L231" s="5" t="s">
        <v>1085</v>
      </c>
      <c r="M231" s="9" t="s">
        <v>350</v>
      </c>
      <c r="N231" s="9"/>
      <c r="O231" s="9" t="s">
        <v>29</v>
      </c>
      <c r="P231" s="9"/>
      <c r="Q231" s="9"/>
      <c r="R231" s="5" t="s">
        <v>1091</v>
      </c>
      <c r="S231" s="5" t="s">
        <v>31</v>
      </c>
      <c r="T231" s="5" t="s">
        <v>1092</v>
      </c>
      <c r="U231" s="10"/>
      <c r="V231" s="5" t="s">
        <v>33</v>
      </c>
      <c r="W231" s="5"/>
      <c r="X231" s="11" t="s">
        <v>101</v>
      </c>
      <c r="Y231" s="5"/>
    </row>
    <row r="232" spans="1:25" ht="29" x14ac:dyDescent="0.35">
      <c r="A232" s="6">
        <f>IF(FormToExcel[[#This Row],[Action Status?]]="closed",1,0)</f>
        <v>1</v>
      </c>
      <c r="B232" s="13">
        <v>231</v>
      </c>
      <c r="C232" s="7">
        <v>45399.509594907409</v>
      </c>
      <c r="D232" s="8">
        <f>WEEKNUM(FormToExcel[[#This Row],[Date]])</f>
        <v>16</v>
      </c>
      <c r="E232" s="8">
        <f>MONTH(FormToExcel[[#This Row],[Date]])</f>
        <v>4</v>
      </c>
      <c r="F232" s="8">
        <f>YEAR(FormToExcel[[#This Row],[Date]])</f>
        <v>2024</v>
      </c>
      <c r="G232" s="9" t="str">
        <f>+FormToExcel[[#This Row],[SN]]&amp;".jpg"</f>
        <v>231.jpg</v>
      </c>
      <c r="H232" s="5" t="str">
        <f>+FormToExcel[[#This Row],[SN]]&amp;"a"&amp;".jpg"</f>
        <v>231a.jpg</v>
      </c>
      <c r="I232" s="9">
        <v>1209</v>
      </c>
      <c r="J232" s="5" t="s">
        <v>1093</v>
      </c>
      <c r="K232" s="5" t="s">
        <v>26</v>
      </c>
      <c r="L232" s="5" t="s">
        <v>1094</v>
      </c>
      <c r="M232" s="9" t="s">
        <v>287</v>
      </c>
      <c r="N232" s="9"/>
      <c r="O232" s="9" t="s">
        <v>29</v>
      </c>
      <c r="P232" s="9"/>
      <c r="Q232" s="9"/>
      <c r="R232" s="5" t="s">
        <v>1095</v>
      </c>
      <c r="S232" s="5" t="s">
        <v>42</v>
      </c>
      <c r="T232" s="5" t="s">
        <v>1096</v>
      </c>
      <c r="U232" s="10"/>
      <c r="V232" s="5" t="s">
        <v>33</v>
      </c>
      <c r="W232" s="5"/>
      <c r="X232" s="11" t="s">
        <v>25</v>
      </c>
      <c r="Y232" s="5"/>
    </row>
    <row r="233" spans="1:25" ht="29" x14ac:dyDescent="0.35">
      <c r="A233" s="6">
        <f>IF(FormToExcel[[#This Row],[Action Status?]]="closed",1,0)</f>
        <v>1</v>
      </c>
      <c r="B233" s="13">
        <v>232</v>
      </c>
      <c r="C233" s="7">
        <v>45399.515208333331</v>
      </c>
      <c r="D233" s="8">
        <f>WEEKNUM(FormToExcel[[#This Row],[Date]])</f>
        <v>16</v>
      </c>
      <c r="E233" s="8">
        <f>MONTH(FormToExcel[[#This Row],[Date]])</f>
        <v>4</v>
      </c>
      <c r="F233" s="8">
        <f>YEAR(FormToExcel[[#This Row],[Date]])</f>
        <v>2024</v>
      </c>
      <c r="G233" s="9" t="str">
        <f>+FormToExcel[[#This Row],[SN]]&amp;".jpg"</f>
        <v>232.jpg</v>
      </c>
      <c r="H233" s="5" t="str">
        <f>+FormToExcel[[#This Row],[SN]]&amp;"a"&amp;".jpg"</f>
        <v>232a.jpg</v>
      </c>
      <c r="I233" s="9">
        <v>418</v>
      </c>
      <c r="J233" s="5" t="s">
        <v>1097</v>
      </c>
      <c r="K233" s="5" t="s">
        <v>26</v>
      </c>
      <c r="L233" s="5" t="s">
        <v>1098</v>
      </c>
      <c r="M233" s="9" t="s">
        <v>47</v>
      </c>
      <c r="N233" s="9"/>
      <c r="O233" s="9" t="s">
        <v>29</v>
      </c>
      <c r="P233" s="9"/>
      <c r="Q233" s="9"/>
      <c r="R233" s="5" t="s">
        <v>1099</v>
      </c>
      <c r="S233" s="5" t="s">
        <v>31</v>
      </c>
      <c r="T233" s="5" t="s">
        <v>1100</v>
      </c>
      <c r="U233" s="10"/>
      <c r="V233" s="5" t="s">
        <v>33</v>
      </c>
      <c r="W233" s="5"/>
      <c r="X233" s="11" t="s">
        <v>25</v>
      </c>
      <c r="Y233" s="5"/>
    </row>
    <row r="234" spans="1:25" ht="29" x14ac:dyDescent="0.35">
      <c r="A234" s="6">
        <f>IF(FormToExcel[[#This Row],[Action Status?]]="closed",1,0)</f>
        <v>1</v>
      </c>
      <c r="B234" s="13">
        <v>233</v>
      </c>
      <c r="C234" s="7">
        <v>45400.3362037037</v>
      </c>
      <c r="D234" s="8">
        <f>WEEKNUM(FormToExcel[[#This Row],[Date]])</f>
        <v>16</v>
      </c>
      <c r="E234" s="8">
        <f>MONTH(FormToExcel[[#This Row],[Date]])</f>
        <v>4</v>
      </c>
      <c r="F234" s="8">
        <f>YEAR(FormToExcel[[#This Row],[Date]])</f>
        <v>2024</v>
      </c>
      <c r="G234" s="9" t="str">
        <f>+FormToExcel[[#This Row],[SN]]&amp;".jpg"</f>
        <v>233.jpg</v>
      </c>
      <c r="H234" s="5" t="str">
        <f>+FormToExcel[[#This Row],[SN]]&amp;"a"&amp;".jpg"</f>
        <v>233a.jpg</v>
      </c>
      <c r="I234" s="9">
        <v>1150</v>
      </c>
      <c r="J234" s="5" t="s">
        <v>452</v>
      </c>
      <c r="K234" s="5" t="s">
        <v>187</v>
      </c>
      <c r="L234" s="5" t="s">
        <v>1101</v>
      </c>
      <c r="M234" s="9" t="s">
        <v>47</v>
      </c>
      <c r="N234" s="9"/>
      <c r="O234" s="9" t="s">
        <v>29</v>
      </c>
      <c r="P234" s="9"/>
      <c r="Q234" s="9"/>
      <c r="R234" s="5" t="s">
        <v>1102</v>
      </c>
      <c r="S234" s="5" t="s">
        <v>31</v>
      </c>
      <c r="T234" s="5" t="s">
        <v>1103</v>
      </c>
      <c r="U234" s="10"/>
      <c r="V234" s="5" t="s">
        <v>33</v>
      </c>
      <c r="W234" s="5"/>
      <c r="X234" s="11" t="s">
        <v>186</v>
      </c>
      <c r="Y234" s="5"/>
    </row>
    <row r="235" spans="1:25" ht="29" x14ac:dyDescent="0.35">
      <c r="A235" s="6">
        <f>IF(FormToExcel[[#This Row],[Action Status?]]="closed",1,0)</f>
        <v>1</v>
      </c>
      <c r="B235" s="13">
        <v>234</v>
      </c>
      <c r="C235" s="7">
        <v>45400.514270833337</v>
      </c>
      <c r="D235" s="8">
        <f>WEEKNUM(FormToExcel[[#This Row],[Date]])</f>
        <v>16</v>
      </c>
      <c r="E235" s="8">
        <f>MONTH(FormToExcel[[#This Row],[Date]])</f>
        <v>4</v>
      </c>
      <c r="F235" s="8">
        <f>YEAR(FormToExcel[[#This Row],[Date]])</f>
        <v>2024</v>
      </c>
      <c r="G235" s="9" t="str">
        <f>+FormToExcel[[#This Row],[SN]]&amp;".jpg"</f>
        <v>234.jpg</v>
      </c>
      <c r="H235" s="5" t="str">
        <f>+FormToExcel[[#This Row],[SN]]&amp;"a"&amp;".jpg"</f>
        <v>234a.jpg</v>
      </c>
      <c r="I235" s="9">
        <v>965</v>
      </c>
      <c r="J235" s="5" t="s">
        <v>101</v>
      </c>
      <c r="K235" s="5" t="s">
        <v>706</v>
      </c>
      <c r="L235" s="5" t="s">
        <v>1038</v>
      </c>
      <c r="M235" s="9" t="s">
        <v>59</v>
      </c>
      <c r="N235" s="9"/>
      <c r="O235" s="9" t="s">
        <v>29</v>
      </c>
      <c r="P235" s="9"/>
      <c r="Q235" s="9"/>
      <c r="R235" s="5" t="s">
        <v>1104</v>
      </c>
      <c r="S235" s="5" t="s">
        <v>42</v>
      </c>
      <c r="T235" s="5" t="s">
        <v>1105</v>
      </c>
      <c r="U235" s="10"/>
      <c r="V235" s="5" t="s">
        <v>33</v>
      </c>
      <c r="W235" s="5"/>
      <c r="X235" s="5" t="s">
        <v>101</v>
      </c>
      <c r="Y235" s="5"/>
    </row>
    <row r="236" spans="1:25" ht="29" x14ac:dyDescent="0.35">
      <c r="A236" s="6">
        <f>IF(FormToExcel[[#This Row],[Action Status?]]="closed",1,0)</f>
        <v>1</v>
      </c>
      <c r="B236" s="13">
        <v>235</v>
      </c>
      <c r="C236" s="7">
        <v>45400.515127314815</v>
      </c>
      <c r="D236" s="8">
        <f>WEEKNUM(FormToExcel[[#This Row],[Date]])</f>
        <v>16</v>
      </c>
      <c r="E236" s="8">
        <f>MONTH(FormToExcel[[#This Row],[Date]])</f>
        <v>4</v>
      </c>
      <c r="F236" s="8">
        <f>YEAR(FormToExcel[[#This Row],[Date]])</f>
        <v>2024</v>
      </c>
      <c r="G236" s="9" t="str">
        <f>+FormToExcel[[#This Row],[SN]]&amp;".jpg"</f>
        <v>235.jpg</v>
      </c>
      <c r="H236" s="5" t="str">
        <f>+FormToExcel[[#This Row],[SN]]&amp;"a"&amp;".jpg"</f>
        <v>235a.jpg</v>
      </c>
      <c r="I236" s="9">
        <v>965</v>
      </c>
      <c r="J236" s="5" t="s">
        <v>101</v>
      </c>
      <c r="K236" s="5" t="s">
        <v>706</v>
      </c>
      <c r="L236" s="5" t="s">
        <v>1106</v>
      </c>
      <c r="M236" s="9" t="s">
        <v>28</v>
      </c>
      <c r="N236" s="9"/>
      <c r="O236" s="9" t="s">
        <v>29</v>
      </c>
      <c r="P236" s="9"/>
      <c r="Q236" s="9"/>
      <c r="R236" s="5" t="s">
        <v>1107</v>
      </c>
      <c r="S236" s="5" t="s">
        <v>31</v>
      </c>
      <c r="T236" s="5" t="s">
        <v>1108</v>
      </c>
      <c r="U236" s="10"/>
      <c r="V236" s="5" t="s">
        <v>33</v>
      </c>
      <c r="W236" s="5"/>
      <c r="X236" s="5" t="s">
        <v>101</v>
      </c>
      <c r="Y236" s="5"/>
    </row>
    <row r="237" spans="1:25" ht="29" x14ac:dyDescent="0.35">
      <c r="A237" s="6">
        <f>IF(FormToExcel[[#This Row],[Action Status?]]="closed",1,0)</f>
        <v>1</v>
      </c>
      <c r="B237" s="13">
        <v>236</v>
      </c>
      <c r="C237" s="7">
        <v>45400.516956018517</v>
      </c>
      <c r="D237" s="8">
        <f>WEEKNUM(FormToExcel[[#This Row],[Date]])</f>
        <v>16</v>
      </c>
      <c r="E237" s="8">
        <f>MONTH(FormToExcel[[#This Row],[Date]])</f>
        <v>4</v>
      </c>
      <c r="F237" s="8">
        <f>YEAR(FormToExcel[[#This Row],[Date]])</f>
        <v>2024</v>
      </c>
      <c r="G237" s="9" t="str">
        <f>+FormToExcel[[#This Row],[SN]]&amp;".jpg"</f>
        <v>236.jpg</v>
      </c>
      <c r="H237" s="5" t="str">
        <f>+FormToExcel[[#This Row],[SN]]&amp;"a"&amp;".jpg"</f>
        <v>236a.jpg</v>
      </c>
      <c r="I237" s="9">
        <v>965</v>
      </c>
      <c r="J237" s="5" t="s">
        <v>101</v>
      </c>
      <c r="K237" s="5" t="s">
        <v>706</v>
      </c>
      <c r="L237" s="5" t="s">
        <v>1106</v>
      </c>
      <c r="M237" s="9" t="s">
        <v>696</v>
      </c>
      <c r="N237" s="9"/>
      <c r="O237" s="9" t="s">
        <v>29</v>
      </c>
      <c r="P237" s="9"/>
      <c r="Q237" s="9"/>
      <c r="R237" s="5" t="s">
        <v>1109</v>
      </c>
      <c r="S237" s="5" t="s">
        <v>31</v>
      </c>
      <c r="T237" s="5" t="s">
        <v>1110</v>
      </c>
      <c r="U237" s="10"/>
      <c r="V237" s="5" t="s">
        <v>33</v>
      </c>
      <c r="W237" s="5"/>
      <c r="X237" s="5" t="s">
        <v>101</v>
      </c>
      <c r="Y237" s="5"/>
    </row>
    <row r="238" spans="1:25" ht="29" x14ac:dyDescent="0.35">
      <c r="A238" s="6">
        <f>IF(FormToExcel[[#This Row],[Action Status?]]="closed",1,0)</f>
        <v>1</v>
      </c>
      <c r="B238" s="13">
        <v>237</v>
      </c>
      <c r="C238" s="7">
        <v>45400.517997685187</v>
      </c>
      <c r="D238" s="8">
        <f>WEEKNUM(FormToExcel[[#This Row],[Date]])</f>
        <v>16</v>
      </c>
      <c r="E238" s="8">
        <f>MONTH(FormToExcel[[#This Row],[Date]])</f>
        <v>4</v>
      </c>
      <c r="F238" s="8">
        <f>YEAR(FormToExcel[[#This Row],[Date]])</f>
        <v>2024</v>
      </c>
      <c r="G238" s="9" t="str">
        <f>+FormToExcel[[#This Row],[SN]]&amp;".jpg"</f>
        <v>237.jpg</v>
      </c>
      <c r="H238" s="5" t="str">
        <f>+FormToExcel[[#This Row],[SN]]&amp;"a"&amp;".jpg"</f>
        <v>237a.jpg</v>
      </c>
      <c r="I238" s="9">
        <v>965</v>
      </c>
      <c r="J238" s="5" t="s">
        <v>101</v>
      </c>
      <c r="K238" s="5" t="s">
        <v>706</v>
      </c>
      <c r="L238" s="5" t="s">
        <v>1038</v>
      </c>
      <c r="M238" s="9" t="s">
        <v>47</v>
      </c>
      <c r="N238" s="9"/>
      <c r="O238" s="9" t="s">
        <v>29</v>
      </c>
      <c r="P238" s="9"/>
      <c r="Q238" s="9"/>
      <c r="R238" s="5" t="s">
        <v>1111</v>
      </c>
      <c r="S238" s="5" t="s">
        <v>42</v>
      </c>
      <c r="T238" s="5" t="s">
        <v>1112</v>
      </c>
      <c r="U238" s="10"/>
      <c r="V238" s="5" t="s">
        <v>33</v>
      </c>
      <c r="W238" s="5"/>
      <c r="X238" s="5" t="s">
        <v>101</v>
      </c>
      <c r="Y238" s="5"/>
    </row>
    <row r="239" spans="1:25" ht="29" x14ac:dyDescent="0.35">
      <c r="A239" s="6">
        <f>IF(FormToExcel[[#This Row],[Action Status?]]="closed",1,0)</f>
        <v>1</v>
      </c>
      <c r="B239" s="13">
        <v>238</v>
      </c>
      <c r="C239" s="7">
        <v>45400.585972222223</v>
      </c>
      <c r="D239" s="8">
        <f>WEEKNUM(FormToExcel[[#This Row],[Date]])</f>
        <v>16</v>
      </c>
      <c r="E239" s="8">
        <f>MONTH(FormToExcel[[#This Row],[Date]])</f>
        <v>4</v>
      </c>
      <c r="F239" s="8">
        <f>YEAR(FormToExcel[[#This Row],[Date]])</f>
        <v>2024</v>
      </c>
      <c r="G239" s="9" t="str">
        <f>+FormToExcel[[#This Row],[SN]]&amp;".jpg"</f>
        <v>238.jpg</v>
      </c>
      <c r="H239" s="5" t="str">
        <f>+FormToExcel[[#This Row],[SN]]&amp;"a"&amp;".jpg"</f>
        <v>238a.jpg</v>
      </c>
      <c r="I239" s="9">
        <v>234</v>
      </c>
      <c r="J239" s="5" t="s">
        <v>911</v>
      </c>
      <c r="K239" s="5" t="s">
        <v>706</v>
      </c>
      <c r="L239" s="5" t="s">
        <v>1113</v>
      </c>
      <c r="M239" s="9" t="s">
        <v>350</v>
      </c>
      <c r="N239" s="9"/>
      <c r="O239" s="9" t="s">
        <v>29</v>
      </c>
      <c r="P239" s="9"/>
      <c r="Q239" s="9"/>
      <c r="R239" s="5" t="s">
        <v>1114</v>
      </c>
      <c r="S239" s="5" t="s">
        <v>42</v>
      </c>
      <c r="T239" s="5" t="s">
        <v>1115</v>
      </c>
      <c r="U239" s="10"/>
      <c r="V239" s="5" t="s">
        <v>33</v>
      </c>
      <c r="W239" s="5"/>
      <c r="X239" s="5" t="s">
        <v>101</v>
      </c>
      <c r="Y239" s="5"/>
    </row>
    <row r="240" spans="1:25" ht="29" x14ac:dyDescent="0.35">
      <c r="A240" s="6">
        <f>IF(FormToExcel[[#This Row],[Action Status?]]="closed",1,0)</f>
        <v>1</v>
      </c>
      <c r="B240" s="13">
        <v>239</v>
      </c>
      <c r="C240" s="7">
        <v>45401.290312500001</v>
      </c>
      <c r="D240" s="8">
        <f>WEEKNUM(FormToExcel[[#This Row],[Date]])</f>
        <v>16</v>
      </c>
      <c r="E240" s="8">
        <f>MONTH(FormToExcel[[#This Row],[Date]])</f>
        <v>4</v>
      </c>
      <c r="F240" s="8">
        <f>YEAR(FormToExcel[[#This Row],[Date]])</f>
        <v>2024</v>
      </c>
      <c r="G240" s="9" t="str">
        <f>+FormToExcel[[#This Row],[SN]]&amp;".jpg"</f>
        <v>239.jpg</v>
      </c>
      <c r="H240" s="5" t="str">
        <f>+FormToExcel[[#This Row],[SN]]&amp;"a"&amp;".jpg"</f>
        <v>239a.jpg</v>
      </c>
      <c r="I240" s="9">
        <v>2549709083</v>
      </c>
      <c r="J240" s="5" t="s">
        <v>876</v>
      </c>
      <c r="K240" s="5" t="s">
        <v>877</v>
      </c>
      <c r="L240" s="5" t="s">
        <v>1116</v>
      </c>
      <c r="M240" s="9" t="s">
        <v>28</v>
      </c>
      <c r="N240" s="9"/>
      <c r="O240" s="9" t="s">
        <v>85</v>
      </c>
      <c r="P240" s="9"/>
      <c r="Q240" s="9"/>
      <c r="R240" s="5" t="s">
        <v>1117</v>
      </c>
      <c r="S240" s="5" t="s">
        <v>42</v>
      </c>
      <c r="T240" s="5" t="s">
        <v>1118</v>
      </c>
      <c r="U240" s="10"/>
      <c r="V240" s="5" t="s">
        <v>33</v>
      </c>
      <c r="W240" s="5"/>
      <c r="X240" s="11" t="s">
        <v>876</v>
      </c>
      <c r="Y240" s="5"/>
    </row>
    <row r="241" spans="1:25" x14ac:dyDescent="0.35">
      <c r="A241" s="6">
        <f>IF(FormToExcel[[#This Row],[Action Status?]]="closed",1,0)</f>
        <v>1</v>
      </c>
      <c r="B241" s="13">
        <v>240</v>
      </c>
      <c r="C241" s="7">
        <v>45401.296898148146</v>
      </c>
      <c r="D241" s="8">
        <f>WEEKNUM(FormToExcel[[#This Row],[Date]])</f>
        <v>16</v>
      </c>
      <c r="E241" s="8">
        <f>MONTH(FormToExcel[[#This Row],[Date]])</f>
        <v>4</v>
      </c>
      <c r="F241" s="8">
        <f>YEAR(FormToExcel[[#This Row],[Date]])</f>
        <v>2024</v>
      </c>
      <c r="G241" s="9" t="str">
        <f>+FormToExcel[[#This Row],[SN]]&amp;".jpg"</f>
        <v>240.jpg</v>
      </c>
      <c r="H241" s="5" t="str">
        <f>+FormToExcel[[#This Row],[SN]]&amp;"a"&amp;".jpg"</f>
        <v>240a.jpg</v>
      </c>
      <c r="I241" s="9" t="s">
        <v>1119</v>
      </c>
      <c r="J241" s="5" t="s">
        <v>1003</v>
      </c>
      <c r="K241" s="5" t="s">
        <v>877</v>
      </c>
      <c r="L241" s="5" t="s">
        <v>1116</v>
      </c>
      <c r="M241" s="9" t="s">
        <v>47</v>
      </c>
      <c r="N241" s="9"/>
      <c r="O241" s="9" t="s">
        <v>29</v>
      </c>
      <c r="P241" s="9"/>
      <c r="Q241" s="9"/>
      <c r="R241" s="5" t="s">
        <v>1120</v>
      </c>
      <c r="S241" s="5" t="s">
        <v>42</v>
      </c>
      <c r="T241" s="5" t="s">
        <v>1121</v>
      </c>
      <c r="U241" s="10"/>
      <c r="V241" s="5" t="s">
        <v>33</v>
      </c>
      <c r="W241" s="5"/>
      <c r="X241" s="11" t="s">
        <v>876</v>
      </c>
      <c r="Y241" s="5"/>
    </row>
    <row r="242" spans="1:25" x14ac:dyDescent="0.35">
      <c r="A242" s="6">
        <f>IF(FormToExcel[[#This Row],[Action Status?]]="closed",1,0)</f>
        <v>1</v>
      </c>
      <c r="B242" s="13">
        <v>241</v>
      </c>
      <c r="C242" s="7">
        <v>45401.305208333331</v>
      </c>
      <c r="D242" s="8">
        <f>WEEKNUM(FormToExcel[[#This Row],[Date]])</f>
        <v>16</v>
      </c>
      <c r="E242" s="8">
        <f>MONTH(FormToExcel[[#This Row],[Date]])</f>
        <v>4</v>
      </c>
      <c r="F242" s="8">
        <f>YEAR(FormToExcel[[#This Row],[Date]])</f>
        <v>2024</v>
      </c>
      <c r="G242" s="9" t="str">
        <f>+FormToExcel[[#This Row],[SN]]&amp;".jpg"</f>
        <v>241.jpg</v>
      </c>
      <c r="H242" s="5" t="str">
        <f>+FormToExcel[[#This Row],[SN]]&amp;"a"&amp;".jpg"</f>
        <v>241a.jpg</v>
      </c>
      <c r="I242" s="9" t="s">
        <v>1119</v>
      </c>
      <c r="J242" s="5" t="s">
        <v>1122</v>
      </c>
      <c r="K242" s="5" t="s">
        <v>877</v>
      </c>
      <c r="L242" s="5" t="s">
        <v>1056</v>
      </c>
      <c r="M242" s="9" t="s">
        <v>287</v>
      </c>
      <c r="N242" s="9"/>
      <c r="O242" s="9" t="s">
        <v>29</v>
      </c>
      <c r="P242" s="9"/>
      <c r="Q242" s="9"/>
      <c r="R242" s="5" t="s">
        <v>1123</v>
      </c>
      <c r="S242" s="5" t="s">
        <v>42</v>
      </c>
      <c r="T242" s="5" t="s">
        <v>1124</v>
      </c>
      <c r="U242" s="10"/>
      <c r="V242" s="5" t="s">
        <v>33</v>
      </c>
      <c r="W242" s="5"/>
      <c r="X242" s="11" t="s">
        <v>876</v>
      </c>
      <c r="Y242" s="5"/>
    </row>
    <row r="243" spans="1:25" ht="29" x14ac:dyDescent="0.35">
      <c r="A243" s="6">
        <f>IF(FormToExcel[[#This Row],[Action Status?]]="closed",1,0)</f>
        <v>1</v>
      </c>
      <c r="B243" s="13">
        <v>242</v>
      </c>
      <c r="C243" s="7">
        <v>45401.677604166667</v>
      </c>
      <c r="D243" s="8">
        <f>WEEKNUM(FormToExcel[[#This Row],[Date]])</f>
        <v>16</v>
      </c>
      <c r="E243" s="8">
        <f>MONTH(FormToExcel[[#This Row],[Date]])</f>
        <v>4</v>
      </c>
      <c r="F243" s="8">
        <f>YEAR(FormToExcel[[#This Row],[Date]])</f>
        <v>2024</v>
      </c>
      <c r="G243" s="9" t="str">
        <f>+FormToExcel[[#This Row],[SN]]&amp;".jpg"</f>
        <v>242.jpg</v>
      </c>
      <c r="H243" s="5" t="str">
        <f>+FormToExcel[[#This Row],[SN]]&amp;"a"&amp;".jpg"</f>
        <v>242a.jpg</v>
      </c>
      <c r="I243" s="9" t="s">
        <v>602</v>
      </c>
      <c r="J243" s="5" t="s">
        <v>622</v>
      </c>
      <c r="K243" s="5" t="s">
        <v>894</v>
      </c>
      <c r="L243" s="5" t="s">
        <v>895</v>
      </c>
      <c r="M243" s="9" t="s">
        <v>53</v>
      </c>
      <c r="N243" s="9"/>
      <c r="O243" s="9" t="s">
        <v>29</v>
      </c>
      <c r="P243" s="9"/>
      <c r="Q243" s="9"/>
      <c r="R243" s="5" t="s">
        <v>1125</v>
      </c>
      <c r="S243" s="5" t="s">
        <v>42</v>
      </c>
      <c r="T243" s="5" t="s">
        <v>1126</v>
      </c>
      <c r="U243" s="10"/>
      <c r="V243" s="5" t="s">
        <v>33</v>
      </c>
      <c r="W243" s="5"/>
      <c r="X243" s="11" t="s">
        <v>622</v>
      </c>
      <c r="Y243" s="5"/>
    </row>
    <row r="244" spans="1:25" ht="29" x14ac:dyDescent="0.35">
      <c r="A244" s="6">
        <f>IF(FormToExcel[[#This Row],[Action Status?]]="closed",1,0)</f>
        <v>1</v>
      </c>
      <c r="B244" s="13">
        <v>243</v>
      </c>
      <c r="C244" s="7">
        <v>45406.281863425924</v>
      </c>
      <c r="D244" s="8">
        <f>WEEKNUM(FormToExcel[[#This Row],[Date]])</f>
        <v>17</v>
      </c>
      <c r="E244" s="8">
        <f>MONTH(FormToExcel[[#This Row],[Date]])</f>
        <v>4</v>
      </c>
      <c r="F244" s="8">
        <f>YEAR(FormToExcel[[#This Row],[Date]])</f>
        <v>2024</v>
      </c>
      <c r="G244" s="9" t="str">
        <f>+FormToExcel[[#This Row],[SN]]&amp;".jpg"</f>
        <v>243.jpg</v>
      </c>
      <c r="H244" s="5" t="str">
        <f>+FormToExcel[[#This Row],[SN]]&amp;"a"&amp;".jpg"</f>
        <v>243a.jpg</v>
      </c>
      <c r="I244" s="9">
        <v>865</v>
      </c>
      <c r="J244" s="5" t="s">
        <v>1127</v>
      </c>
      <c r="K244" s="5" t="s">
        <v>26</v>
      </c>
      <c r="L244" s="5" t="s">
        <v>871</v>
      </c>
      <c r="M244" s="9" t="s">
        <v>40</v>
      </c>
      <c r="N244" s="9"/>
      <c r="O244" s="9" t="s">
        <v>29</v>
      </c>
      <c r="P244" s="9"/>
      <c r="Q244" s="9"/>
      <c r="R244" s="5" t="s">
        <v>1128</v>
      </c>
      <c r="S244" s="5" t="s">
        <v>31</v>
      </c>
      <c r="T244" s="5" t="s">
        <v>1129</v>
      </c>
      <c r="U244" s="10"/>
      <c r="V244" s="5" t="s">
        <v>33</v>
      </c>
      <c r="W244" s="5"/>
      <c r="X244" s="11" t="s">
        <v>25</v>
      </c>
      <c r="Y244" s="5"/>
    </row>
    <row r="245" spans="1:25" ht="29" x14ac:dyDescent="0.35">
      <c r="A245" s="6">
        <f>IF(FormToExcel[[#This Row],[Action Status?]]="closed",1,0)</f>
        <v>1</v>
      </c>
      <c r="B245" s="13">
        <v>244</v>
      </c>
      <c r="C245" s="7">
        <v>45406.288275462961</v>
      </c>
      <c r="D245" s="8">
        <f>WEEKNUM(FormToExcel[[#This Row],[Date]])</f>
        <v>17</v>
      </c>
      <c r="E245" s="8">
        <f>MONTH(FormToExcel[[#This Row],[Date]])</f>
        <v>4</v>
      </c>
      <c r="F245" s="8">
        <f>YEAR(FormToExcel[[#This Row],[Date]])</f>
        <v>2024</v>
      </c>
      <c r="G245" s="9" t="str">
        <f>+FormToExcel[[#This Row],[SN]]&amp;".jpg"</f>
        <v>244.jpg</v>
      </c>
      <c r="H245" s="5" t="str">
        <f>+FormToExcel[[#This Row],[SN]]&amp;"a"&amp;".jpg"</f>
        <v>244a.jpg</v>
      </c>
      <c r="I245" s="9">
        <v>110</v>
      </c>
      <c r="J245" s="5" t="s">
        <v>1130</v>
      </c>
      <c r="K245" s="5" t="s">
        <v>26</v>
      </c>
      <c r="L245" s="5" t="s">
        <v>223</v>
      </c>
      <c r="M245" s="9" t="s">
        <v>40</v>
      </c>
      <c r="N245" s="9"/>
      <c r="O245" s="9" t="s">
        <v>29</v>
      </c>
      <c r="P245" s="9"/>
      <c r="Q245" s="9"/>
      <c r="R245" s="5" t="s">
        <v>1131</v>
      </c>
      <c r="S245" s="5" t="s">
        <v>42</v>
      </c>
      <c r="T245" s="5" t="s">
        <v>1132</v>
      </c>
      <c r="U245" s="10"/>
      <c r="V245" s="5" t="s">
        <v>33</v>
      </c>
      <c r="W245" s="5"/>
      <c r="X245" s="11" t="s">
        <v>25</v>
      </c>
      <c r="Y245" s="5"/>
    </row>
    <row r="246" spans="1:25" ht="29" x14ac:dyDescent="0.35">
      <c r="A246" s="6">
        <f>IF(FormToExcel[[#This Row],[Action Status?]]="closed",1,0)</f>
        <v>1</v>
      </c>
      <c r="B246" s="13">
        <v>245</v>
      </c>
      <c r="C246" s="7">
        <v>45406.559861111113</v>
      </c>
      <c r="D246" s="8">
        <f>WEEKNUM(FormToExcel[[#This Row],[Date]])</f>
        <v>17</v>
      </c>
      <c r="E246" s="8">
        <f>MONTH(FormToExcel[[#This Row],[Date]])</f>
        <v>4</v>
      </c>
      <c r="F246" s="8">
        <f>YEAR(FormToExcel[[#This Row],[Date]])</f>
        <v>2024</v>
      </c>
      <c r="G246" s="9" t="str">
        <f>+FormToExcel[[#This Row],[SN]]&amp;".jpg"</f>
        <v>245.jpg</v>
      </c>
      <c r="H246" s="5" t="str">
        <f>+FormToExcel[[#This Row],[SN]]&amp;"a"&amp;".jpg"</f>
        <v>245a.jpg</v>
      </c>
      <c r="I246" s="9">
        <v>1150</v>
      </c>
      <c r="J246" s="5" t="s">
        <v>452</v>
      </c>
      <c r="K246" s="5" t="s">
        <v>187</v>
      </c>
      <c r="L246" s="5" t="s">
        <v>1133</v>
      </c>
      <c r="M246" s="9" t="s">
        <v>350</v>
      </c>
      <c r="N246" s="9"/>
      <c r="O246" s="9" t="s">
        <v>344</v>
      </c>
      <c r="P246" s="9"/>
      <c r="Q246" s="9"/>
      <c r="R246" s="5" t="s">
        <v>1134</v>
      </c>
      <c r="S246" s="5" t="s">
        <v>31</v>
      </c>
      <c r="T246" s="5" t="s">
        <v>1135</v>
      </c>
      <c r="U246" s="10"/>
      <c r="V246" s="5" t="s">
        <v>33</v>
      </c>
      <c r="W246" s="5"/>
      <c r="X246" s="11" t="s">
        <v>186</v>
      </c>
      <c r="Y246" s="5"/>
    </row>
    <row r="247" spans="1:25" ht="29" x14ac:dyDescent="0.35">
      <c r="A247" s="6">
        <f>IF(FormToExcel[[#This Row],[Action Status?]]="closed",1,0)</f>
        <v>1</v>
      </c>
      <c r="B247" s="13">
        <v>246</v>
      </c>
      <c r="C247" s="7">
        <v>45406.568032407406</v>
      </c>
      <c r="D247" s="8">
        <f>WEEKNUM(FormToExcel[[#This Row],[Date]])</f>
        <v>17</v>
      </c>
      <c r="E247" s="8">
        <f>MONTH(FormToExcel[[#This Row],[Date]])</f>
        <v>4</v>
      </c>
      <c r="F247" s="8">
        <f>YEAR(FormToExcel[[#This Row],[Date]])</f>
        <v>2024</v>
      </c>
      <c r="G247" s="9" t="str">
        <f>+FormToExcel[[#This Row],[SN]]&amp;".jpg"</f>
        <v>246.jpg</v>
      </c>
      <c r="H247" s="5" t="str">
        <f>+FormToExcel[[#This Row],[SN]]&amp;"a"&amp;".jpg"</f>
        <v>246a.jpg</v>
      </c>
      <c r="I247" s="9">
        <v>1150</v>
      </c>
      <c r="J247" s="5" t="s">
        <v>452</v>
      </c>
      <c r="K247" s="5" t="s">
        <v>187</v>
      </c>
      <c r="L247" s="5" t="s">
        <v>1136</v>
      </c>
      <c r="M247" s="9" t="s">
        <v>350</v>
      </c>
      <c r="N247" s="9"/>
      <c r="O247" s="9" t="s">
        <v>344</v>
      </c>
      <c r="P247" s="9"/>
      <c r="Q247" s="9"/>
      <c r="R247" s="5" t="s">
        <v>1137</v>
      </c>
      <c r="S247" s="5" t="s">
        <v>31</v>
      </c>
      <c r="U247" s="10"/>
      <c r="V247" s="5" t="s">
        <v>33</v>
      </c>
      <c r="W247" s="5"/>
      <c r="X247" s="11" t="s">
        <v>186</v>
      </c>
      <c r="Y247" s="5"/>
    </row>
    <row r="248" spans="1:25" ht="33" customHeight="1" x14ac:dyDescent="0.35">
      <c r="A248" s="6">
        <f>IF(FormToExcel[[#This Row],[Action Status?]]="closed",1,0)</f>
        <v>1</v>
      </c>
      <c r="B248" s="13">
        <v>247</v>
      </c>
      <c r="C248" s="7">
        <v>45407.253969907404</v>
      </c>
      <c r="D248" s="8">
        <f>WEEKNUM(FormToExcel[[#This Row],[Date]])</f>
        <v>17</v>
      </c>
      <c r="E248" s="8">
        <f>MONTH(FormToExcel[[#This Row],[Date]])</f>
        <v>4</v>
      </c>
      <c r="F248" s="8">
        <f>YEAR(FormToExcel[[#This Row],[Date]])</f>
        <v>2024</v>
      </c>
      <c r="G248" s="9" t="str">
        <f>+FormToExcel[[#This Row],[SN]]&amp;".jpg"</f>
        <v>247.jpg</v>
      </c>
      <c r="H248" s="5" t="str">
        <f>+FormToExcel[[#This Row],[SN]]&amp;"a"&amp;".jpg"</f>
        <v>247a.jpg</v>
      </c>
      <c r="I248" s="9">
        <v>1264</v>
      </c>
      <c r="J248" s="5" t="s">
        <v>1138</v>
      </c>
      <c r="K248" s="5" t="s">
        <v>187</v>
      </c>
      <c r="L248" s="5" t="s">
        <v>996</v>
      </c>
      <c r="M248" s="9" t="s">
        <v>691</v>
      </c>
      <c r="N248" s="9"/>
      <c r="O248" s="9" t="s">
        <v>29</v>
      </c>
      <c r="P248" s="9"/>
      <c r="Q248" s="9"/>
      <c r="R248" s="5" t="s">
        <v>1139</v>
      </c>
      <c r="S248" s="5" t="s">
        <v>42</v>
      </c>
      <c r="T248" s="5" t="s">
        <v>1140</v>
      </c>
      <c r="U248" s="10"/>
      <c r="V248" s="5" t="s">
        <v>33</v>
      </c>
      <c r="W248" s="5"/>
      <c r="X248" s="11" t="s">
        <v>186</v>
      </c>
      <c r="Y248" s="5"/>
    </row>
    <row r="249" spans="1:25" ht="29" x14ac:dyDescent="0.35">
      <c r="A249" s="6">
        <f>IF(FormToExcel[[#This Row],[Action Status?]]="closed",1,0)</f>
        <v>1</v>
      </c>
      <c r="B249" s="13">
        <v>248</v>
      </c>
      <c r="C249" s="7">
        <v>45407.30667824074</v>
      </c>
      <c r="D249" s="8">
        <f>WEEKNUM(FormToExcel[[#This Row],[Date]])</f>
        <v>17</v>
      </c>
      <c r="E249" s="8">
        <f>MONTH(FormToExcel[[#This Row],[Date]])</f>
        <v>4</v>
      </c>
      <c r="F249" s="8">
        <f>YEAR(FormToExcel[[#This Row],[Date]])</f>
        <v>2024</v>
      </c>
      <c r="G249" s="9" t="str">
        <f>+FormToExcel[[#This Row],[SN]]&amp;".jpg"</f>
        <v>248.jpg</v>
      </c>
      <c r="H249" s="5" t="str">
        <f>+FormToExcel[[#This Row],[SN]]&amp;"a"&amp;".jpg"</f>
        <v>248a.jpg</v>
      </c>
      <c r="I249" s="9">
        <v>2508003270</v>
      </c>
      <c r="J249" s="5" t="s">
        <v>1141</v>
      </c>
      <c r="K249" s="5" t="s">
        <v>187</v>
      </c>
      <c r="L249" s="5" t="s">
        <v>1142</v>
      </c>
      <c r="M249" s="9" t="s">
        <v>170</v>
      </c>
      <c r="N249" s="9"/>
      <c r="O249" s="9" t="s">
        <v>29</v>
      </c>
      <c r="P249" s="9"/>
      <c r="Q249" s="9"/>
      <c r="R249" s="5" t="s">
        <v>1143</v>
      </c>
      <c r="S249" s="5" t="s">
        <v>42</v>
      </c>
      <c r="T249" s="5" t="s">
        <v>1144</v>
      </c>
      <c r="U249" s="10"/>
      <c r="V249" s="5" t="s">
        <v>33</v>
      </c>
      <c r="W249" s="5"/>
      <c r="X249" s="5" t="s">
        <v>101</v>
      </c>
      <c r="Y249" s="5"/>
    </row>
    <row r="250" spans="1:25" ht="29" x14ac:dyDescent="0.35">
      <c r="A250" s="6">
        <f>IF(FormToExcel[[#This Row],[Action Status?]]="closed",1,0)</f>
        <v>1</v>
      </c>
      <c r="B250" s="13">
        <v>249</v>
      </c>
      <c r="C250" s="7">
        <v>45407.468425925923</v>
      </c>
      <c r="D250" s="8">
        <f>WEEKNUM(FormToExcel[[#This Row],[Date]])</f>
        <v>17</v>
      </c>
      <c r="E250" s="8">
        <f>MONTH(FormToExcel[[#This Row],[Date]])</f>
        <v>4</v>
      </c>
      <c r="F250" s="8">
        <f>YEAR(FormToExcel[[#This Row],[Date]])</f>
        <v>2024</v>
      </c>
      <c r="G250" s="9" t="str">
        <f>+FormToExcel[[#This Row],[SN]]&amp;".jpg"</f>
        <v>249.jpg</v>
      </c>
      <c r="H250" s="5" t="str">
        <f>+FormToExcel[[#This Row],[SN]]&amp;"a"&amp;".jpg"</f>
        <v>249a.jpg</v>
      </c>
      <c r="I250" s="9">
        <v>234</v>
      </c>
      <c r="J250" s="5" t="s">
        <v>1145</v>
      </c>
      <c r="K250" s="5" t="s">
        <v>706</v>
      </c>
      <c r="L250" s="5" t="s">
        <v>1106</v>
      </c>
      <c r="M250" s="9" t="s">
        <v>350</v>
      </c>
      <c r="N250" s="9"/>
      <c r="O250" s="9" t="s">
        <v>29</v>
      </c>
      <c r="P250" s="9"/>
      <c r="Q250" s="9"/>
      <c r="R250" s="5" t="s">
        <v>1146</v>
      </c>
      <c r="S250" s="5" t="s">
        <v>42</v>
      </c>
      <c r="T250" s="5" t="s">
        <v>1147</v>
      </c>
      <c r="U250" s="10"/>
      <c r="V250" s="5" t="s">
        <v>33</v>
      </c>
      <c r="W250" s="5"/>
      <c r="X250" s="5" t="s">
        <v>101</v>
      </c>
      <c r="Y250" s="5"/>
    </row>
    <row r="251" spans="1:25" ht="29" x14ac:dyDescent="0.35">
      <c r="A251" s="6">
        <f>IF(FormToExcel[[#This Row],[Action Status?]]="closed",1,0)</f>
        <v>1</v>
      </c>
      <c r="B251" s="13">
        <v>250</v>
      </c>
      <c r="C251" s="7">
        <v>45407.469664351855</v>
      </c>
      <c r="D251" s="8">
        <f>WEEKNUM(FormToExcel[[#This Row],[Date]])</f>
        <v>17</v>
      </c>
      <c r="E251" s="8">
        <f>MONTH(FormToExcel[[#This Row],[Date]])</f>
        <v>4</v>
      </c>
      <c r="F251" s="8">
        <f>YEAR(FormToExcel[[#This Row],[Date]])</f>
        <v>2024</v>
      </c>
      <c r="G251" s="9" t="str">
        <f>+FormToExcel[[#This Row],[SN]]&amp;".jpg"</f>
        <v>250.jpg</v>
      </c>
      <c r="H251" s="5" t="str">
        <f>+FormToExcel[[#This Row],[SN]]&amp;"a"&amp;".jpg"</f>
        <v>250a.jpg</v>
      </c>
      <c r="I251" s="9">
        <v>234</v>
      </c>
      <c r="J251" s="5" t="s">
        <v>1145</v>
      </c>
      <c r="K251" s="5" t="s">
        <v>706</v>
      </c>
      <c r="L251" s="5" t="s">
        <v>1106</v>
      </c>
      <c r="M251" s="9" t="s">
        <v>47</v>
      </c>
      <c r="N251" s="9"/>
      <c r="O251" s="9" t="s">
        <v>29</v>
      </c>
      <c r="P251" s="9"/>
      <c r="Q251" s="9"/>
      <c r="R251" s="5" t="s">
        <v>1148</v>
      </c>
      <c r="S251" s="5" t="s">
        <v>42</v>
      </c>
      <c r="T251" s="5" t="s">
        <v>1149</v>
      </c>
      <c r="U251" s="10"/>
      <c r="V251" s="5" t="s">
        <v>33</v>
      </c>
      <c r="W251" s="5"/>
      <c r="X251" s="5" t="s">
        <v>101</v>
      </c>
      <c r="Y251" s="5"/>
    </row>
    <row r="252" spans="1:25" ht="29" x14ac:dyDescent="0.35">
      <c r="A252" s="6">
        <f>IF(FormToExcel[[#This Row],[Action Status?]]="closed",1,0)</f>
        <v>1</v>
      </c>
      <c r="B252" s="13">
        <v>251</v>
      </c>
      <c r="C252" s="7">
        <v>45407.471134259256</v>
      </c>
      <c r="D252" s="8">
        <f>WEEKNUM(FormToExcel[[#This Row],[Date]])</f>
        <v>17</v>
      </c>
      <c r="E252" s="8">
        <f>MONTH(FormToExcel[[#This Row],[Date]])</f>
        <v>4</v>
      </c>
      <c r="F252" s="8">
        <f>YEAR(FormToExcel[[#This Row],[Date]])</f>
        <v>2024</v>
      </c>
      <c r="G252" s="9" t="str">
        <f>+FormToExcel[[#This Row],[SN]]&amp;".jpg"</f>
        <v>251.jpg</v>
      </c>
      <c r="H252" s="5" t="str">
        <f>+FormToExcel[[#This Row],[SN]]&amp;"a"&amp;".jpg"</f>
        <v>251a.jpg</v>
      </c>
      <c r="I252" s="9">
        <v>965</v>
      </c>
      <c r="J252" s="5" t="s">
        <v>37</v>
      </c>
      <c r="K252" s="5" t="s">
        <v>706</v>
      </c>
      <c r="L252" s="5" t="s">
        <v>1106</v>
      </c>
      <c r="M252" s="9" t="s">
        <v>47</v>
      </c>
      <c r="N252" s="9"/>
      <c r="O252" s="9" t="s">
        <v>29</v>
      </c>
      <c r="P252" s="9"/>
      <c r="Q252" s="9"/>
      <c r="R252" s="5" t="s">
        <v>1150</v>
      </c>
      <c r="S252" s="5" t="s">
        <v>42</v>
      </c>
      <c r="T252" s="5" t="s">
        <v>1151</v>
      </c>
      <c r="U252" s="10"/>
      <c r="V252" s="5" t="s">
        <v>33</v>
      </c>
      <c r="W252" s="5"/>
      <c r="X252" s="5" t="s">
        <v>101</v>
      </c>
      <c r="Y252" s="5"/>
    </row>
    <row r="253" spans="1:25" ht="29" x14ac:dyDescent="0.35">
      <c r="A253" s="6">
        <f>IF(FormToExcel[[#This Row],[Action Status?]]="closed",1,0)</f>
        <v>1</v>
      </c>
      <c r="B253" s="13">
        <v>252</v>
      </c>
      <c r="C253" s="7">
        <v>45407.471886574072</v>
      </c>
      <c r="D253" s="8">
        <f>WEEKNUM(FormToExcel[[#This Row],[Date]])</f>
        <v>17</v>
      </c>
      <c r="E253" s="8">
        <f>MONTH(FormToExcel[[#This Row],[Date]])</f>
        <v>4</v>
      </c>
      <c r="F253" s="8">
        <f>YEAR(FormToExcel[[#This Row],[Date]])</f>
        <v>2024</v>
      </c>
      <c r="G253" s="9" t="str">
        <f>+FormToExcel[[#This Row],[SN]]&amp;".jpg"</f>
        <v>252.jpg</v>
      </c>
      <c r="H253" s="5" t="str">
        <f>+FormToExcel[[#This Row],[SN]]&amp;"a"&amp;".jpg"</f>
        <v>252a.jpg</v>
      </c>
      <c r="I253" s="9">
        <v>965</v>
      </c>
      <c r="J253" s="5" t="s">
        <v>37</v>
      </c>
      <c r="K253" s="5" t="s">
        <v>706</v>
      </c>
      <c r="L253" s="5" t="s">
        <v>1106</v>
      </c>
      <c r="M253" s="9" t="s">
        <v>170</v>
      </c>
      <c r="N253" s="9"/>
      <c r="O253" s="9" t="s">
        <v>29</v>
      </c>
      <c r="P253" s="9"/>
      <c r="Q253" s="9"/>
      <c r="R253" s="5" t="s">
        <v>1152</v>
      </c>
      <c r="S253" s="5" t="s">
        <v>42</v>
      </c>
      <c r="T253" s="5" t="s">
        <v>1153</v>
      </c>
      <c r="U253" s="10"/>
      <c r="V253" s="5" t="s">
        <v>33</v>
      </c>
      <c r="W253" s="5"/>
      <c r="X253" s="5" t="s">
        <v>101</v>
      </c>
      <c r="Y253" s="5"/>
    </row>
    <row r="254" spans="1:25" ht="29" x14ac:dyDescent="0.35">
      <c r="A254" s="6">
        <f>IF(FormToExcel[[#This Row],[Action Status?]]="closed",1,0)</f>
        <v>1</v>
      </c>
      <c r="B254" s="13">
        <v>253</v>
      </c>
      <c r="C254" s="7">
        <v>45407.478518518517</v>
      </c>
      <c r="D254" s="8">
        <f>WEEKNUM(FormToExcel[[#This Row],[Date]])</f>
        <v>17</v>
      </c>
      <c r="E254" s="8">
        <f>MONTH(FormToExcel[[#This Row],[Date]])</f>
        <v>4</v>
      </c>
      <c r="F254" s="8">
        <f>YEAR(FormToExcel[[#This Row],[Date]])</f>
        <v>2024</v>
      </c>
      <c r="G254" s="9" t="str">
        <f>+FormToExcel[[#This Row],[SN]]&amp;".jpg"</f>
        <v>253.jpg</v>
      </c>
      <c r="H254" s="5" t="str">
        <f>+FormToExcel[[#This Row],[SN]]&amp;"a"&amp;".jpg"</f>
        <v>253a.jpg</v>
      </c>
      <c r="I254" s="9">
        <v>1086</v>
      </c>
      <c r="J254" s="5" t="s">
        <v>554</v>
      </c>
      <c r="K254" s="5" t="s">
        <v>26</v>
      </c>
      <c r="L254" s="5" t="s">
        <v>871</v>
      </c>
      <c r="M254" s="9" t="s">
        <v>47</v>
      </c>
      <c r="N254" s="9"/>
      <c r="O254" s="9" t="s">
        <v>29</v>
      </c>
      <c r="P254" s="9"/>
      <c r="Q254" s="9"/>
      <c r="R254" s="5" t="s">
        <v>1154</v>
      </c>
      <c r="S254" s="5" t="s">
        <v>42</v>
      </c>
      <c r="T254" s="5" t="s">
        <v>1155</v>
      </c>
      <c r="U254" s="10"/>
      <c r="V254" s="5" t="s">
        <v>33</v>
      </c>
      <c r="W254" s="5"/>
      <c r="X254" s="11" t="s">
        <v>25</v>
      </c>
      <c r="Y254" s="5"/>
    </row>
    <row r="255" spans="1:25" ht="29" x14ac:dyDescent="0.35">
      <c r="A255" s="6">
        <f>IF(FormToExcel[[#This Row],[Action Status?]]="closed",1,0)</f>
        <v>1</v>
      </c>
      <c r="B255" s="13">
        <v>254</v>
      </c>
      <c r="C255" s="7">
        <v>45409.124745370369</v>
      </c>
      <c r="D255" s="8">
        <f>WEEKNUM(FormToExcel[[#This Row],[Date]])</f>
        <v>17</v>
      </c>
      <c r="E255" s="8">
        <f>MONTH(FormToExcel[[#This Row],[Date]])</f>
        <v>4</v>
      </c>
      <c r="F255" s="8">
        <f>YEAR(FormToExcel[[#This Row],[Date]])</f>
        <v>2024</v>
      </c>
      <c r="G255" s="9" t="str">
        <f>+FormToExcel[[#This Row],[SN]]&amp;".jpg"</f>
        <v>254.jpg</v>
      </c>
      <c r="H255" s="5" t="str">
        <f>+FormToExcel[[#This Row],[SN]]&amp;"a"&amp;".jpg"</f>
        <v>254a.jpg</v>
      </c>
      <c r="I255" s="9">
        <v>1070</v>
      </c>
      <c r="J255" s="5" t="s">
        <v>1156</v>
      </c>
      <c r="K255" s="5" t="s">
        <v>706</v>
      </c>
      <c r="L255" s="5">
        <v>9021</v>
      </c>
      <c r="M255" s="9" t="s">
        <v>350</v>
      </c>
      <c r="N255" s="9"/>
      <c r="O255" s="9" t="s">
        <v>29</v>
      </c>
      <c r="P255" s="9"/>
      <c r="Q255" s="9"/>
      <c r="R255" s="5" t="s">
        <v>1157</v>
      </c>
      <c r="S255" s="5" t="s">
        <v>42</v>
      </c>
      <c r="T255" s="5" t="s">
        <v>1158</v>
      </c>
      <c r="U255" s="10"/>
      <c r="V255" s="5" t="s">
        <v>33</v>
      </c>
      <c r="W255" s="5"/>
      <c r="X255" s="5" t="s">
        <v>101</v>
      </c>
      <c r="Y255" s="5"/>
    </row>
    <row r="256" spans="1:25" ht="29" x14ac:dyDescent="0.35">
      <c r="A256" s="6">
        <f>IF(FormToExcel[[#This Row],[Action Status?]]="closed",1,0)</f>
        <v>1</v>
      </c>
      <c r="B256" s="13">
        <v>255</v>
      </c>
      <c r="C256" s="7">
        <v>45409.12599537037</v>
      </c>
      <c r="D256" s="8">
        <f>WEEKNUM(FormToExcel[[#This Row],[Date]])</f>
        <v>17</v>
      </c>
      <c r="E256" s="8">
        <f>MONTH(FormToExcel[[#This Row],[Date]])</f>
        <v>4</v>
      </c>
      <c r="F256" s="8">
        <f>YEAR(FormToExcel[[#This Row],[Date]])</f>
        <v>2024</v>
      </c>
      <c r="G256" s="9" t="str">
        <f>+FormToExcel[[#This Row],[SN]]&amp;".jpg"</f>
        <v>255.jpg</v>
      </c>
      <c r="H256" s="5" t="str">
        <f>+FormToExcel[[#This Row],[SN]]&amp;"a"&amp;".jpg"</f>
        <v>255a.jpg</v>
      </c>
      <c r="I256" s="9">
        <v>1070</v>
      </c>
      <c r="J256" s="5" t="s">
        <v>1156</v>
      </c>
      <c r="K256" s="5" t="s">
        <v>706</v>
      </c>
      <c r="L256" s="5">
        <v>9018</v>
      </c>
      <c r="M256" s="9" t="s">
        <v>40</v>
      </c>
      <c r="N256" s="9"/>
      <c r="O256" s="9" t="s">
        <v>29</v>
      </c>
      <c r="P256" s="9"/>
      <c r="Q256" s="9"/>
      <c r="R256" s="5" t="s">
        <v>1159</v>
      </c>
      <c r="S256" s="5" t="s">
        <v>42</v>
      </c>
      <c r="T256" s="5" t="s">
        <v>1160</v>
      </c>
      <c r="U256" s="10"/>
      <c r="V256" s="5" t="s">
        <v>33</v>
      </c>
      <c r="W256" s="5"/>
      <c r="X256" s="5" t="s">
        <v>101</v>
      </c>
      <c r="Y256" s="5"/>
    </row>
    <row r="257" spans="1:25" ht="29" x14ac:dyDescent="0.35">
      <c r="A257" s="6">
        <f>IF(FormToExcel[[#This Row],[Action Status?]]="closed",1,0)</f>
        <v>1</v>
      </c>
      <c r="B257" s="13">
        <v>256</v>
      </c>
      <c r="C257" s="7">
        <v>45409.252500000002</v>
      </c>
      <c r="D257" s="8">
        <f>WEEKNUM(FormToExcel[[#This Row],[Date]])</f>
        <v>17</v>
      </c>
      <c r="E257" s="8">
        <f>MONTH(FormToExcel[[#This Row],[Date]])</f>
        <v>4</v>
      </c>
      <c r="F257" s="8">
        <f>YEAR(FormToExcel[[#This Row],[Date]])</f>
        <v>2024</v>
      </c>
      <c r="G257" s="9" t="str">
        <f>+FormToExcel[[#This Row],[SN]]&amp;".jpg"</f>
        <v>256.jpg</v>
      </c>
      <c r="H257" s="5" t="str">
        <f>+FormToExcel[[#This Row],[SN]]&amp;"a"&amp;".jpg"</f>
        <v>256a.jpg</v>
      </c>
      <c r="I257" s="9" t="s">
        <v>602</v>
      </c>
      <c r="J257" s="5" t="s">
        <v>622</v>
      </c>
      <c r="K257" s="5" t="s">
        <v>894</v>
      </c>
      <c r="L257" s="5" t="s">
        <v>895</v>
      </c>
      <c r="M257" s="9" t="s">
        <v>40</v>
      </c>
      <c r="N257" s="9"/>
      <c r="O257" s="9" t="s">
        <v>29</v>
      </c>
      <c r="P257" s="9"/>
      <c r="Q257" s="9"/>
      <c r="R257" s="5" t="s">
        <v>1161</v>
      </c>
      <c r="S257" s="5" t="s">
        <v>42</v>
      </c>
      <c r="T257" s="5" t="s">
        <v>1162</v>
      </c>
      <c r="U257" s="10"/>
      <c r="V257" s="5" t="s">
        <v>33</v>
      </c>
      <c r="W257" s="5"/>
      <c r="X257" s="11" t="s">
        <v>622</v>
      </c>
      <c r="Y257" s="5"/>
    </row>
    <row r="258" spans="1:25" ht="29" x14ac:dyDescent="0.35">
      <c r="A258" s="6">
        <f>IF(FormToExcel[[#This Row],[Action Status?]]="closed",1,0)</f>
        <v>1</v>
      </c>
      <c r="B258" s="13">
        <v>257</v>
      </c>
      <c r="C258" s="7">
        <v>45414.219733796293</v>
      </c>
      <c r="D258" s="8">
        <f>WEEKNUM(FormToExcel[[#This Row],[Date]])</f>
        <v>18</v>
      </c>
      <c r="E258" s="8">
        <f>MONTH(FormToExcel[[#This Row],[Date]])</f>
        <v>5</v>
      </c>
      <c r="F258" s="8">
        <f>YEAR(FormToExcel[[#This Row],[Date]])</f>
        <v>2024</v>
      </c>
      <c r="G258" s="9" t="str">
        <f>+FormToExcel[[#This Row],[SN]]&amp;".jpg"</f>
        <v>257.jpg</v>
      </c>
      <c r="H258" s="5" t="str">
        <f>+FormToExcel[[#This Row],[SN]]&amp;"a"&amp;".jpg"</f>
        <v>257a.jpg</v>
      </c>
      <c r="I258" s="9">
        <v>965</v>
      </c>
      <c r="J258" s="5" t="s">
        <v>37</v>
      </c>
      <c r="K258" s="5" t="s">
        <v>706</v>
      </c>
      <c r="L258" s="5" t="s">
        <v>1106</v>
      </c>
      <c r="M258" s="9" t="s">
        <v>691</v>
      </c>
      <c r="N258" s="9"/>
      <c r="O258" s="9" t="s">
        <v>29</v>
      </c>
      <c r="P258" s="9"/>
      <c r="Q258" s="9"/>
      <c r="R258" s="5" t="s">
        <v>1163</v>
      </c>
      <c r="S258" s="5" t="s">
        <v>31</v>
      </c>
      <c r="T258" s="5" t="s">
        <v>1164</v>
      </c>
      <c r="U258" s="10"/>
      <c r="V258" s="5" t="s">
        <v>33</v>
      </c>
      <c r="W258" s="5"/>
      <c r="X258" s="5" t="s">
        <v>37</v>
      </c>
      <c r="Y258" s="5"/>
    </row>
    <row r="259" spans="1:25" ht="29" x14ac:dyDescent="0.35">
      <c r="A259" s="6">
        <f>IF(FormToExcel[[#This Row],[Action Status?]]="closed",1,0)</f>
        <v>1</v>
      </c>
      <c r="B259" s="13">
        <v>258</v>
      </c>
      <c r="C259" s="7">
        <v>45414.220671296294</v>
      </c>
      <c r="D259" s="8">
        <f>WEEKNUM(FormToExcel[[#This Row],[Date]])</f>
        <v>18</v>
      </c>
      <c r="E259" s="8">
        <f>MONTH(FormToExcel[[#This Row],[Date]])</f>
        <v>5</v>
      </c>
      <c r="F259" s="8">
        <f>YEAR(FormToExcel[[#This Row],[Date]])</f>
        <v>2024</v>
      </c>
      <c r="G259" s="9" t="str">
        <f>+FormToExcel[[#This Row],[SN]]&amp;".jpg"</f>
        <v>258.jpg</v>
      </c>
      <c r="H259" s="5" t="str">
        <f>+FormToExcel[[#This Row],[SN]]&amp;"a"&amp;".jpg"</f>
        <v>258a.jpg</v>
      </c>
      <c r="I259" s="9">
        <v>965</v>
      </c>
      <c r="J259" s="5" t="s">
        <v>37</v>
      </c>
      <c r="K259" s="5" t="s">
        <v>706</v>
      </c>
      <c r="L259" s="5" t="s">
        <v>1106</v>
      </c>
      <c r="M259" s="9" t="s">
        <v>28</v>
      </c>
      <c r="N259" s="9"/>
      <c r="O259" s="9" t="s">
        <v>29</v>
      </c>
      <c r="P259" s="9"/>
      <c r="Q259" s="9"/>
      <c r="R259" s="5" t="s">
        <v>1165</v>
      </c>
      <c r="S259" s="5" t="s">
        <v>31</v>
      </c>
      <c r="T259" s="5" t="s">
        <v>1166</v>
      </c>
      <c r="U259" s="10"/>
      <c r="V259" s="5" t="s">
        <v>33</v>
      </c>
      <c r="W259" s="5"/>
      <c r="X259" s="5" t="s">
        <v>37</v>
      </c>
      <c r="Y259" s="5"/>
    </row>
    <row r="260" spans="1:25" ht="29" x14ac:dyDescent="0.35">
      <c r="A260" s="6">
        <f>IF(FormToExcel[[#This Row],[Action Status?]]="closed",1,0)</f>
        <v>1</v>
      </c>
      <c r="B260" s="13">
        <v>259</v>
      </c>
      <c r="C260" s="7">
        <v>45414.22179398148</v>
      </c>
      <c r="D260" s="8">
        <f>WEEKNUM(FormToExcel[[#This Row],[Date]])</f>
        <v>18</v>
      </c>
      <c r="E260" s="8">
        <f>MONTH(FormToExcel[[#This Row],[Date]])</f>
        <v>5</v>
      </c>
      <c r="F260" s="8">
        <f>YEAR(FormToExcel[[#This Row],[Date]])</f>
        <v>2024</v>
      </c>
      <c r="G260" s="9" t="str">
        <f>+FormToExcel[[#This Row],[SN]]&amp;".jpg"</f>
        <v>259.jpg</v>
      </c>
      <c r="H260" s="5" t="str">
        <f>+FormToExcel[[#This Row],[SN]]&amp;"a"&amp;".jpg"</f>
        <v>259a.jpg</v>
      </c>
      <c r="I260" s="9">
        <v>965</v>
      </c>
      <c r="J260" s="5" t="s">
        <v>37</v>
      </c>
      <c r="K260" s="5" t="s">
        <v>706</v>
      </c>
      <c r="L260" s="5" t="s">
        <v>1106</v>
      </c>
      <c r="M260" s="9" t="s">
        <v>28</v>
      </c>
      <c r="N260" s="9"/>
      <c r="O260" s="9" t="s">
        <v>29</v>
      </c>
      <c r="P260" s="9"/>
      <c r="Q260" s="9"/>
      <c r="R260" s="5" t="s">
        <v>1167</v>
      </c>
      <c r="S260" s="5" t="s">
        <v>42</v>
      </c>
      <c r="T260" s="5" t="s">
        <v>1168</v>
      </c>
      <c r="U260" s="10"/>
      <c r="V260" s="5" t="s">
        <v>33</v>
      </c>
      <c r="W260" s="5"/>
      <c r="X260" s="5" t="s">
        <v>37</v>
      </c>
      <c r="Y260" s="5"/>
    </row>
    <row r="261" spans="1:25" x14ac:dyDescent="0.35">
      <c r="A261" s="6">
        <f>IF(FormToExcel[[#This Row],[Action Status?]]="closed",1,0)</f>
        <v>1</v>
      </c>
      <c r="B261" s="13">
        <v>260</v>
      </c>
      <c r="C261" s="7">
        <v>45414.438750000001</v>
      </c>
      <c r="D261" s="8">
        <f>WEEKNUM(FormToExcel[[#This Row],[Date]])</f>
        <v>18</v>
      </c>
      <c r="E261" s="8">
        <f>MONTH(FormToExcel[[#This Row],[Date]])</f>
        <v>5</v>
      </c>
      <c r="F261" s="8">
        <f>YEAR(FormToExcel[[#This Row],[Date]])</f>
        <v>2024</v>
      </c>
      <c r="G261" s="9" t="str">
        <f>+FormToExcel[[#This Row],[SN]]&amp;".jpg"</f>
        <v>260.jpg</v>
      </c>
      <c r="H261" s="5" t="str">
        <f>+FormToExcel[[#This Row],[SN]]&amp;"a"&amp;".jpg"</f>
        <v>260a.jpg</v>
      </c>
      <c r="I261" s="9">
        <v>1086</v>
      </c>
      <c r="J261" s="5" t="s">
        <v>554</v>
      </c>
      <c r="K261" s="5" t="s">
        <v>26</v>
      </c>
      <c r="L261" s="5" t="s">
        <v>871</v>
      </c>
      <c r="M261" s="9" t="s">
        <v>350</v>
      </c>
      <c r="N261" s="9"/>
      <c r="O261" s="9" t="s">
        <v>344</v>
      </c>
      <c r="P261" s="9"/>
      <c r="Q261" s="9"/>
      <c r="R261" s="5" t="s">
        <v>1169</v>
      </c>
      <c r="S261" s="5" t="s">
        <v>31</v>
      </c>
      <c r="T261" s="5" t="s">
        <v>1170</v>
      </c>
      <c r="U261" s="10"/>
      <c r="V261" s="5" t="s">
        <v>33</v>
      </c>
      <c r="W261" s="5"/>
      <c r="X261" s="11" t="s">
        <v>25</v>
      </c>
      <c r="Y261" s="5"/>
    </row>
    <row r="262" spans="1:25" ht="29" x14ac:dyDescent="0.35">
      <c r="A262" s="6">
        <f>IF(FormToExcel[[#This Row],[Action Status?]]="closed",1,0)</f>
        <v>1</v>
      </c>
      <c r="B262" s="13">
        <v>261</v>
      </c>
      <c r="C262" s="7">
        <v>45414.44803240741</v>
      </c>
      <c r="D262" s="8">
        <f>WEEKNUM(FormToExcel[[#This Row],[Date]])</f>
        <v>18</v>
      </c>
      <c r="E262" s="8">
        <f>MONTH(FormToExcel[[#This Row],[Date]])</f>
        <v>5</v>
      </c>
      <c r="F262" s="8">
        <f>YEAR(FormToExcel[[#This Row],[Date]])</f>
        <v>2024</v>
      </c>
      <c r="G262" s="9" t="str">
        <f>+FormToExcel[[#This Row],[SN]]&amp;".jpg"</f>
        <v>261.jpg</v>
      </c>
      <c r="H262" s="5" t="str">
        <f>+FormToExcel[[#This Row],[SN]]&amp;"a"&amp;".jpg"</f>
        <v>261a.jpg</v>
      </c>
      <c r="I262" s="9">
        <v>29</v>
      </c>
      <c r="J262" s="5" t="s">
        <v>1171</v>
      </c>
      <c r="K262" s="5" t="s">
        <v>26</v>
      </c>
      <c r="L262" s="5" t="s">
        <v>1172</v>
      </c>
      <c r="M262" s="9" t="s">
        <v>47</v>
      </c>
      <c r="N262" s="9"/>
      <c r="O262" s="9" t="s">
        <v>29</v>
      </c>
      <c r="P262" s="9"/>
      <c r="Q262" s="9"/>
      <c r="R262" s="5" t="s">
        <v>1173</v>
      </c>
      <c r="S262" s="5" t="s">
        <v>42</v>
      </c>
      <c r="T262" s="5" t="s">
        <v>1174</v>
      </c>
      <c r="U262" s="10"/>
      <c r="V262" s="5" t="s">
        <v>33</v>
      </c>
      <c r="W262" s="5"/>
      <c r="X262" s="11" t="s">
        <v>25</v>
      </c>
      <c r="Y262" s="5"/>
    </row>
    <row r="263" spans="1:25" ht="29" x14ac:dyDescent="0.35">
      <c r="A263" s="6">
        <f>IF(FormToExcel[[#This Row],[Action Status?]]="closed",1,0)</f>
        <v>1</v>
      </c>
      <c r="B263" s="13">
        <v>262</v>
      </c>
      <c r="C263" s="7">
        <v>45414.454884259256</v>
      </c>
      <c r="D263" s="8">
        <f>WEEKNUM(FormToExcel[[#This Row],[Date]])</f>
        <v>18</v>
      </c>
      <c r="E263" s="8">
        <f>MONTH(FormToExcel[[#This Row],[Date]])</f>
        <v>5</v>
      </c>
      <c r="F263" s="8">
        <f>YEAR(FormToExcel[[#This Row],[Date]])</f>
        <v>2024</v>
      </c>
      <c r="G263" s="9" t="str">
        <f>+FormToExcel[[#This Row],[SN]]&amp;".jpg"</f>
        <v>262.jpg</v>
      </c>
      <c r="H263" s="5" t="str">
        <f>+FormToExcel[[#This Row],[SN]]&amp;"a"&amp;".jpg"</f>
        <v>262a.jpg</v>
      </c>
      <c r="I263" s="9">
        <v>110</v>
      </c>
      <c r="J263" s="5" t="s">
        <v>1130</v>
      </c>
      <c r="K263" s="5" t="s">
        <v>26</v>
      </c>
      <c r="L263" s="5" t="s">
        <v>1175</v>
      </c>
      <c r="M263" s="9" t="s">
        <v>53</v>
      </c>
      <c r="N263" s="9"/>
      <c r="O263" s="9" t="s">
        <v>344</v>
      </c>
      <c r="P263" s="9"/>
      <c r="Q263" s="9"/>
      <c r="R263" s="5" t="s">
        <v>1176</v>
      </c>
      <c r="S263" s="5" t="s">
        <v>31</v>
      </c>
      <c r="T263" s="5" t="s">
        <v>1170</v>
      </c>
      <c r="U263" s="10"/>
      <c r="V263" s="5" t="s">
        <v>33</v>
      </c>
      <c r="W263" s="5"/>
      <c r="X263" s="11" t="s">
        <v>25</v>
      </c>
      <c r="Y263" s="5"/>
    </row>
    <row r="264" spans="1:25" ht="29" x14ac:dyDescent="0.35">
      <c r="A264" s="6">
        <f>IF(FormToExcel[[#This Row],[Action Status?]]="closed",1,0)</f>
        <v>1</v>
      </c>
      <c r="B264" s="13">
        <v>263</v>
      </c>
      <c r="C264" s="7">
        <v>45414.51226851852</v>
      </c>
      <c r="D264" s="8">
        <f>WEEKNUM(FormToExcel[[#This Row],[Date]])</f>
        <v>18</v>
      </c>
      <c r="E264" s="8">
        <f>MONTH(FormToExcel[[#This Row],[Date]])</f>
        <v>5</v>
      </c>
      <c r="F264" s="8">
        <f>YEAR(FormToExcel[[#This Row],[Date]])</f>
        <v>2024</v>
      </c>
      <c r="G264" s="9" t="str">
        <f>+FormToExcel[[#This Row],[SN]]&amp;".jpg"</f>
        <v>263.jpg</v>
      </c>
      <c r="H264" s="5" t="str">
        <f>+FormToExcel[[#This Row],[SN]]&amp;"a"&amp;".jpg"</f>
        <v>263a.jpg</v>
      </c>
      <c r="I264" s="9">
        <v>234</v>
      </c>
      <c r="J264" s="5" t="s">
        <v>911</v>
      </c>
      <c r="K264" s="5" t="s">
        <v>706</v>
      </c>
      <c r="L264" s="5" t="s">
        <v>1106</v>
      </c>
      <c r="M264" s="9" t="s">
        <v>53</v>
      </c>
      <c r="N264" s="9"/>
      <c r="O264" s="9" t="s">
        <v>29</v>
      </c>
      <c r="P264" s="9"/>
      <c r="Q264" s="9"/>
      <c r="R264" s="5" t="s">
        <v>1177</v>
      </c>
      <c r="S264" s="5" t="s">
        <v>42</v>
      </c>
      <c r="T264" s="5" t="s">
        <v>1178</v>
      </c>
      <c r="U264" s="10"/>
      <c r="V264" s="5" t="s">
        <v>33</v>
      </c>
      <c r="W264" s="5"/>
      <c r="X264" s="5" t="s">
        <v>37</v>
      </c>
      <c r="Y264" s="5"/>
    </row>
    <row r="265" spans="1:25" ht="43.5" x14ac:dyDescent="0.35">
      <c r="A265" s="6">
        <f>IF(FormToExcel[[#This Row],[Action Status?]]="closed",1,0)</f>
        <v>1</v>
      </c>
      <c r="B265" s="13">
        <v>264</v>
      </c>
      <c r="C265" s="7">
        <v>45416.331423611111</v>
      </c>
      <c r="D265" s="8">
        <f>WEEKNUM(FormToExcel[[#This Row],[Date]])</f>
        <v>18</v>
      </c>
      <c r="E265" s="8">
        <f>MONTH(FormToExcel[[#This Row],[Date]])</f>
        <v>5</v>
      </c>
      <c r="F265" s="8">
        <f>YEAR(FormToExcel[[#This Row],[Date]])</f>
        <v>2024</v>
      </c>
      <c r="G265" s="9" t="str">
        <f>+FormToExcel[[#This Row],[SN]]&amp;".jpg"</f>
        <v>264.jpg</v>
      </c>
      <c r="H265" s="5" t="str">
        <f>+FormToExcel[[#This Row],[SN]]&amp;"a"&amp;".jpg"</f>
        <v>264a.jpg</v>
      </c>
      <c r="I265" s="9" t="s">
        <v>602</v>
      </c>
      <c r="J265" s="5" t="s">
        <v>904</v>
      </c>
      <c r="K265" s="5" t="s">
        <v>894</v>
      </c>
      <c r="L265" s="5" t="s">
        <v>895</v>
      </c>
      <c r="M265" s="9" t="s">
        <v>40</v>
      </c>
      <c r="N265" s="9"/>
      <c r="O265" s="9" t="s">
        <v>29</v>
      </c>
      <c r="P265" s="9"/>
      <c r="Q265" s="9"/>
      <c r="R265" s="5" t="s">
        <v>1179</v>
      </c>
      <c r="S265" s="5" t="s">
        <v>42</v>
      </c>
      <c r="T265" s="5" t="s">
        <v>1180</v>
      </c>
      <c r="U265" s="10"/>
      <c r="V265" s="5" t="s">
        <v>33</v>
      </c>
      <c r="W265" s="5"/>
      <c r="X265" s="11" t="s">
        <v>622</v>
      </c>
      <c r="Y265" s="5"/>
    </row>
    <row r="266" spans="1:25" ht="29" x14ac:dyDescent="0.35">
      <c r="A266" s="6">
        <f>IF(FormToExcel[[#This Row],[Action Status?]]="closed",1,0)</f>
        <v>1</v>
      </c>
      <c r="B266" s="13">
        <v>265</v>
      </c>
      <c r="C266" s="7">
        <v>45416.334074074075</v>
      </c>
      <c r="D266" s="8">
        <f>WEEKNUM(FormToExcel[[#This Row],[Date]])</f>
        <v>18</v>
      </c>
      <c r="E266" s="8">
        <f>MONTH(FormToExcel[[#This Row],[Date]])</f>
        <v>5</v>
      </c>
      <c r="F266" s="8">
        <f>YEAR(FormToExcel[[#This Row],[Date]])</f>
        <v>2024</v>
      </c>
      <c r="G266" s="9" t="str">
        <f>+FormToExcel[[#This Row],[SN]]&amp;".jpg"</f>
        <v>265.jpg</v>
      </c>
      <c r="H266" s="5" t="str">
        <f>+FormToExcel[[#This Row],[SN]]&amp;"a"&amp;".jpg"</f>
        <v>265a.jpg</v>
      </c>
      <c r="I266" s="9" t="s">
        <v>602</v>
      </c>
      <c r="J266" s="5" t="s">
        <v>1181</v>
      </c>
      <c r="K266" s="5" t="s">
        <v>894</v>
      </c>
      <c r="L266" s="5" t="s">
        <v>895</v>
      </c>
      <c r="M266" s="9" t="s">
        <v>53</v>
      </c>
      <c r="N266" s="9"/>
      <c r="O266" s="9" t="s">
        <v>29</v>
      </c>
      <c r="P266" s="9"/>
      <c r="Q266" s="9"/>
      <c r="R266" s="5" t="s">
        <v>1182</v>
      </c>
      <c r="S266" s="5" t="s">
        <v>42</v>
      </c>
      <c r="T266" s="5" t="s">
        <v>1183</v>
      </c>
      <c r="U266" s="10"/>
      <c r="V266" s="5" t="s">
        <v>33</v>
      </c>
      <c r="W266" s="5"/>
      <c r="X266" s="11" t="s">
        <v>622</v>
      </c>
      <c r="Y266" s="5"/>
    </row>
    <row r="267" spans="1:25" x14ac:dyDescent="0.35">
      <c r="A267" s="6">
        <f>IF(FormToExcel[[#This Row],[Action Status?]]="closed",1,0)</f>
        <v>1</v>
      </c>
      <c r="B267" s="13">
        <v>266</v>
      </c>
      <c r="C267" s="7">
        <v>45416.476979166669</v>
      </c>
      <c r="D267" s="8">
        <f>WEEKNUM(FormToExcel[[#This Row],[Date]])</f>
        <v>18</v>
      </c>
      <c r="E267" s="8">
        <f>MONTH(FormToExcel[[#This Row],[Date]])</f>
        <v>5</v>
      </c>
      <c r="F267" s="8">
        <f>YEAR(FormToExcel[[#This Row],[Date]])</f>
        <v>2024</v>
      </c>
      <c r="G267" s="9" t="str">
        <f>+FormToExcel[[#This Row],[SN]]&amp;".jpg"</f>
        <v>266.jpg</v>
      </c>
      <c r="H267" s="5" t="str">
        <f>+FormToExcel[[#This Row],[SN]]&amp;"a"&amp;".jpg"</f>
        <v>266a.jpg</v>
      </c>
      <c r="I267" s="9">
        <v>1264</v>
      </c>
      <c r="J267" s="5" t="s">
        <v>1138</v>
      </c>
      <c r="K267" s="5" t="s">
        <v>187</v>
      </c>
      <c r="L267" s="5" t="s">
        <v>996</v>
      </c>
      <c r="M267" s="9" t="s">
        <v>47</v>
      </c>
      <c r="N267" s="9"/>
      <c r="O267" s="9" t="s">
        <v>29</v>
      </c>
      <c r="P267" s="9"/>
      <c r="Q267" s="9"/>
      <c r="R267" s="5" t="s">
        <v>1184</v>
      </c>
      <c r="S267" s="5" t="s">
        <v>42</v>
      </c>
      <c r="T267" s="5" t="s">
        <v>1185</v>
      </c>
      <c r="U267" s="10"/>
      <c r="V267" s="5" t="s">
        <v>33</v>
      </c>
      <c r="W267" s="5"/>
      <c r="X267" s="11" t="s">
        <v>186</v>
      </c>
      <c r="Y267" s="5"/>
    </row>
    <row r="268" spans="1:25" ht="29" x14ac:dyDescent="0.35">
      <c r="A268" s="6">
        <f>IF(FormToExcel[[#This Row],[Action Status?]]="closed",1,0)</f>
        <v>1</v>
      </c>
      <c r="B268" s="13">
        <v>267</v>
      </c>
      <c r="C268" s="7">
        <v>45416.479432870372</v>
      </c>
      <c r="D268" s="8">
        <f>WEEKNUM(FormToExcel[[#This Row],[Date]])</f>
        <v>18</v>
      </c>
      <c r="E268" s="8">
        <f>MONTH(FormToExcel[[#This Row],[Date]])</f>
        <v>5</v>
      </c>
      <c r="F268" s="8">
        <f>YEAR(FormToExcel[[#This Row],[Date]])</f>
        <v>2024</v>
      </c>
      <c r="G268" s="9" t="str">
        <f>+FormToExcel[[#This Row],[SN]]&amp;".jpg"</f>
        <v>267.jpg</v>
      </c>
      <c r="H268" s="5" t="str">
        <f>+FormToExcel[[#This Row],[SN]]&amp;"a"&amp;".jpg"</f>
        <v>267a.jpg</v>
      </c>
      <c r="I268" s="9">
        <v>1264</v>
      </c>
      <c r="J268" s="5" t="s">
        <v>1138</v>
      </c>
      <c r="K268" s="5" t="s">
        <v>187</v>
      </c>
      <c r="L268" s="5" t="s">
        <v>1186</v>
      </c>
      <c r="M268" s="9" t="s">
        <v>28</v>
      </c>
      <c r="N268" s="9"/>
      <c r="O268" s="9" t="s">
        <v>344</v>
      </c>
      <c r="P268" s="9"/>
      <c r="Q268" s="9"/>
      <c r="R268" s="5" t="s">
        <v>1187</v>
      </c>
      <c r="S268" s="5" t="s">
        <v>42</v>
      </c>
      <c r="T268" s="5" t="s">
        <v>1188</v>
      </c>
      <c r="U268" s="10"/>
      <c r="V268" s="5" t="s">
        <v>33</v>
      </c>
      <c r="W268" s="5"/>
      <c r="X268" s="11" t="s">
        <v>186</v>
      </c>
      <c r="Y268" s="5"/>
    </row>
    <row r="269" spans="1:25" ht="29" x14ac:dyDescent="0.35">
      <c r="A269" s="6">
        <f>IF(FormToExcel[[#This Row],[Action Status?]]="closed",1,0)</f>
        <v>1</v>
      </c>
      <c r="B269" s="13">
        <v>268</v>
      </c>
      <c r="C269" s="7">
        <v>45418.30059027778</v>
      </c>
      <c r="D269" s="8">
        <f>WEEKNUM(FormToExcel[[#This Row],[Date]])</f>
        <v>19</v>
      </c>
      <c r="E269" s="8">
        <f>MONTH(FormToExcel[[#This Row],[Date]])</f>
        <v>5</v>
      </c>
      <c r="F269" s="8">
        <f>YEAR(FormToExcel[[#This Row],[Date]])</f>
        <v>2024</v>
      </c>
      <c r="G269" s="9" t="str">
        <f>+FormToExcel[[#This Row],[SN]]&amp;".jpg"</f>
        <v>268.jpg</v>
      </c>
      <c r="H269" s="5" t="str">
        <f>+FormToExcel[[#This Row],[SN]]&amp;"a"&amp;".jpg"</f>
        <v>268a.jpg</v>
      </c>
      <c r="I269" s="9">
        <v>904</v>
      </c>
      <c r="J269" s="5" t="s">
        <v>1189</v>
      </c>
      <c r="K269" s="5" t="s">
        <v>73</v>
      </c>
      <c r="L269" s="5" t="s">
        <v>871</v>
      </c>
      <c r="M269" s="9" t="s">
        <v>370</v>
      </c>
      <c r="N269" s="9"/>
      <c r="O269" s="9" t="s">
        <v>344</v>
      </c>
      <c r="P269" s="9"/>
      <c r="Q269" s="9"/>
      <c r="R269" s="5" t="s">
        <v>1190</v>
      </c>
      <c r="S269" s="5" t="s">
        <v>42</v>
      </c>
      <c r="T269" s="5" t="s">
        <v>1191</v>
      </c>
      <c r="U269" s="10"/>
      <c r="V269" s="5" t="s">
        <v>33</v>
      </c>
      <c r="W269" s="5"/>
      <c r="X269" s="11" t="s">
        <v>78</v>
      </c>
      <c r="Y269" s="5"/>
    </row>
    <row r="270" spans="1:25" ht="29" x14ac:dyDescent="0.35">
      <c r="A270" s="6">
        <f>IF(FormToExcel[[#This Row],[Action Status?]]="closed",1,0)</f>
        <v>1</v>
      </c>
      <c r="B270" s="13">
        <v>269</v>
      </c>
      <c r="C270" s="7">
        <v>45419.320219907408</v>
      </c>
      <c r="D270" s="8">
        <f>WEEKNUM(FormToExcel[[#This Row],[Date]])</f>
        <v>19</v>
      </c>
      <c r="E270" s="8">
        <f>MONTH(FormToExcel[[#This Row],[Date]])</f>
        <v>5</v>
      </c>
      <c r="F270" s="8">
        <f>YEAR(FormToExcel[[#This Row],[Date]])</f>
        <v>2024</v>
      </c>
      <c r="G270" s="9" t="str">
        <f>+FormToExcel[[#This Row],[SN]]&amp;".jpg"</f>
        <v>269.jpg</v>
      </c>
      <c r="H270" s="5" t="str">
        <f>+FormToExcel[[#This Row],[SN]]&amp;"a"&amp;".jpg"</f>
        <v>269a.jpg</v>
      </c>
      <c r="I270" s="9">
        <v>2564907521</v>
      </c>
      <c r="J270" s="5" t="s">
        <v>858</v>
      </c>
      <c r="K270" s="5" t="s">
        <v>187</v>
      </c>
      <c r="L270" s="5" t="s">
        <v>1192</v>
      </c>
      <c r="M270" s="9" t="s">
        <v>330</v>
      </c>
      <c r="N270" s="9"/>
      <c r="O270" s="9" t="s">
        <v>29</v>
      </c>
      <c r="P270" s="9"/>
      <c r="Q270" s="9"/>
      <c r="R270" s="5" t="s">
        <v>1193</v>
      </c>
      <c r="S270" s="5" t="s">
        <v>31</v>
      </c>
      <c r="T270" s="5" t="s">
        <v>1194</v>
      </c>
      <c r="U270" s="10"/>
      <c r="V270" s="5" t="s">
        <v>33</v>
      </c>
      <c r="W270" s="5"/>
      <c r="X270" s="11" t="s">
        <v>1195</v>
      </c>
      <c r="Y270" s="5"/>
    </row>
    <row r="271" spans="1:25" ht="43.5" x14ac:dyDescent="0.35">
      <c r="A271" s="6">
        <f>IF(FormToExcel[[#This Row],[Action Status?]]="closed",1,0)</f>
        <v>1</v>
      </c>
      <c r="B271" s="13">
        <v>270</v>
      </c>
      <c r="C271" s="7">
        <v>45419.339953703704</v>
      </c>
      <c r="D271" s="8">
        <f>WEEKNUM(FormToExcel[[#This Row],[Date]])</f>
        <v>19</v>
      </c>
      <c r="E271" s="8">
        <f>MONTH(FormToExcel[[#This Row],[Date]])</f>
        <v>5</v>
      </c>
      <c r="F271" s="8">
        <f>YEAR(FormToExcel[[#This Row],[Date]])</f>
        <v>2024</v>
      </c>
      <c r="G271" s="9" t="str">
        <f>+FormToExcel[[#This Row],[SN]]&amp;".jpg"</f>
        <v>270.jpg</v>
      </c>
      <c r="H271" s="5" t="str">
        <f>+FormToExcel[[#This Row],[SN]]&amp;"a"&amp;".jpg"</f>
        <v>270a.jpg</v>
      </c>
      <c r="I271" s="9">
        <v>2564907521</v>
      </c>
      <c r="J271" s="5" t="s">
        <v>858</v>
      </c>
      <c r="K271" s="5" t="s">
        <v>187</v>
      </c>
      <c r="L271" s="5" t="s">
        <v>946</v>
      </c>
      <c r="M271" s="9" t="s">
        <v>28</v>
      </c>
      <c r="N271" s="9"/>
      <c r="O271" s="9" t="s">
        <v>29</v>
      </c>
      <c r="P271" s="9"/>
      <c r="Q271" s="9"/>
      <c r="R271" s="5" t="s">
        <v>1196</v>
      </c>
      <c r="S271" s="5" t="s">
        <v>31</v>
      </c>
      <c r="T271" s="5" t="s">
        <v>1197</v>
      </c>
      <c r="U271" s="10"/>
      <c r="V271" s="5" t="s">
        <v>33</v>
      </c>
      <c r="W271" s="5"/>
      <c r="X271" s="11" t="s">
        <v>1195</v>
      </c>
      <c r="Y271" s="5"/>
    </row>
    <row r="272" spans="1:25" ht="29" x14ac:dyDescent="0.35">
      <c r="A272" s="6">
        <f>IF(FormToExcel[[#This Row],[Action Status?]]="closed",1,0)</f>
        <v>1</v>
      </c>
      <c r="B272" s="13">
        <v>271</v>
      </c>
      <c r="C272" s="7">
        <v>45421.476377314815</v>
      </c>
      <c r="D272" s="8">
        <f>WEEKNUM(FormToExcel[[#This Row],[Date]])</f>
        <v>19</v>
      </c>
      <c r="E272" s="8">
        <f>MONTH(FormToExcel[[#This Row],[Date]])</f>
        <v>5</v>
      </c>
      <c r="F272" s="8">
        <f>YEAR(FormToExcel[[#This Row],[Date]])</f>
        <v>2024</v>
      </c>
      <c r="G272" s="9" t="str">
        <f>+FormToExcel[[#This Row],[SN]]&amp;".jpg"</f>
        <v>271.jpg</v>
      </c>
      <c r="H272" s="5" t="str">
        <f>+FormToExcel[[#This Row],[SN]]&amp;"a"&amp;".jpg"</f>
        <v>271a.jpg</v>
      </c>
      <c r="I272" s="9">
        <v>965</v>
      </c>
      <c r="J272" s="5" t="s">
        <v>101</v>
      </c>
      <c r="K272" s="5" t="s">
        <v>706</v>
      </c>
      <c r="L272" s="5" t="s">
        <v>1106</v>
      </c>
      <c r="M272" s="9" t="s">
        <v>691</v>
      </c>
      <c r="N272" s="9"/>
      <c r="O272" s="9" t="s">
        <v>29</v>
      </c>
      <c r="P272" s="9"/>
      <c r="Q272" s="9"/>
      <c r="R272" s="5" t="s">
        <v>1198</v>
      </c>
      <c r="S272" s="5" t="s">
        <v>31</v>
      </c>
      <c r="T272" s="5" t="s">
        <v>1199</v>
      </c>
      <c r="U272" s="10"/>
      <c r="V272" s="5" t="s">
        <v>33</v>
      </c>
      <c r="W272" s="5"/>
      <c r="X272" s="5" t="s">
        <v>37</v>
      </c>
      <c r="Y272" s="5"/>
    </row>
    <row r="273" spans="1:25" ht="29" x14ac:dyDescent="0.35">
      <c r="A273" s="6">
        <f>IF(FormToExcel[[#This Row],[Action Status?]]="closed",1,0)</f>
        <v>1</v>
      </c>
      <c r="B273" s="13">
        <v>272</v>
      </c>
      <c r="C273" s="7">
        <v>45421.477083333331</v>
      </c>
      <c r="D273" s="8">
        <f>WEEKNUM(FormToExcel[[#This Row],[Date]])</f>
        <v>19</v>
      </c>
      <c r="E273" s="8">
        <f>MONTH(FormToExcel[[#This Row],[Date]])</f>
        <v>5</v>
      </c>
      <c r="F273" s="8">
        <f>YEAR(FormToExcel[[#This Row],[Date]])</f>
        <v>2024</v>
      </c>
      <c r="G273" s="9" t="str">
        <f>+FormToExcel[[#This Row],[SN]]&amp;".jpg"</f>
        <v>272.jpg</v>
      </c>
      <c r="H273" s="5" t="str">
        <f>+FormToExcel[[#This Row],[SN]]&amp;"a"&amp;".jpg"</f>
        <v>272a.jpg</v>
      </c>
      <c r="I273" s="9">
        <v>965</v>
      </c>
      <c r="J273" s="5" t="s">
        <v>37</v>
      </c>
      <c r="K273" s="5" t="s">
        <v>706</v>
      </c>
      <c r="L273" s="5" t="s">
        <v>1038</v>
      </c>
      <c r="M273" s="9" t="s">
        <v>40</v>
      </c>
      <c r="N273" s="9"/>
      <c r="O273" s="9" t="s">
        <v>29</v>
      </c>
      <c r="P273" s="9"/>
      <c r="Q273" s="9"/>
      <c r="R273" s="5" t="s">
        <v>1200</v>
      </c>
      <c r="S273" s="5" t="s">
        <v>42</v>
      </c>
      <c r="T273" s="5" t="s">
        <v>1201</v>
      </c>
      <c r="U273" s="10"/>
      <c r="V273" s="5" t="s">
        <v>33</v>
      </c>
      <c r="W273" s="5"/>
      <c r="X273" s="5" t="s">
        <v>37</v>
      </c>
      <c r="Y273" s="5"/>
    </row>
    <row r="274" spans="1:25" ht="29" x14ac:dyDescent="0.35">
      <c r="A274" s="6">
        <f>IF(FormToExcel[[#This Row],[Action Status?]]="closed",1,0)</f>
        <v>1</v>
      </c>
      <c r="B274" s="13">
        <v>273</v>
      </c>
      <c r="C274" s="7">
        <v>45421.477905092594</v>
      </c>
      <c r="D274" s="8">
        <f>WEEKNUM(FormToExcel[[#This Row],[Date]])</f>
        <v>19</v>
      </c>
      <c r="E274" s="8">
        <f>MONTH(FormToExcel[[#This Row],[Date]])</f>
        <v>5</v>
      </c>
      <c r="F274" s="8">
        <f>YEAR(FormToExcel[[#This Row],[Date]])</f>
        <v>2024</v>
      </c>
      <c r="G274" s="9" t="str">
        <f>+FormToExcel[[#This Row],[SN]]&amp;".jpg"</f>
        <v>273.jpg</v>
      </c>
      <c r="H274" s="5" t="str">
        <f>+FormToExcel[[#This Row],[SN]]&amp;"a"&amp;".jpg"</f>
        <v>273a.jpg</v>
      </c>
      <c r="I274" s="9">
        <v>965</v>
      </c>
      <c r="J274" s="5" t="s">
        <v>37</v>
      </c>
      <c r="K274" s="5" t="s">
        <v>706</v>
      </c>
      <c r="L274" s="5" t="s">
        <v>1106</v>
      </c>
      <c r="M274" s="9" t="s">
        <v>47</v>
      </c>
      <c r="N274" s="9"/>
      <c r="O274" s="9" t="s">
        <v>29</v>
      </c>
      <c r="P274" s="9"/>
      <c r="Q274" s="9"/>
      <c r="R274" s="5" t="s">
        <v>1202</v>
      </c>
      <c r="S274" s="5" t="s">
        <v>31</v>
      </c>
      <c r="T274" s="5" t="s">
        <v>1203</v>
      </c>
      <c r="U274" s="10"/>
      <c r="V274" s="5" t="s">
        <v>33</v>
      </c>
      <c r="W274" s="5"/>
      <c r="X274" s="5" t="s">
        <v>37</v>
      </c>
      <c r="Y274" s="5"/>
    </row>
    <row r="275" spans="1:25" ht="29" x14ac:dyDescent="0.35">
      <c r="A275" s="6">
        <f>IF(FormToExcel[[#This Row],[Action Status?]]="closed",1,0)</f>
        <v>1</v>
      </c>
      <c r="B275" s="13">
        <v>274</v>
      </c>
      <c r="C275" s="7">
        <v>45421.479212962964</v>
      </c>
      <c r="D275" s="8">
        <f>WEEKNUM(FormToExcel[[#This Row],[Date]])</f>
        <v>19</v>
      </c>
      <c r="E275" s="8">
        <f>MONTH(FormToExcel[[#This Row],[Date]])</f>
        <v>5</v>
      </c>
      <c r="F275" s="8">
        <f>YEAR(FormToExcel[[#This Row],[Date]])</f>
        <v>2024</v>
      </c>
      <c r="G275" s="9" t="str">
        <f>+FormToExcel[[#This Row],[SN]]&amp;".jpg"</f>
        <v>274.jpg</v>
      </c>
      <c r="H275" s="5" t="str">
        <f>+FormToExcel[[#This Row],[SN]]&amp;"a"&amp;".jpg"</f>
        <v>274a.jpg</v>
      </c>
      <c r="I275" s="9">
        <v>965</v>
      </c>
      <c r="J275" s="5" t="s">
        <v>37</v>
      </c>
      <c r="K275" s="5" t="s">
        <v>706</v>
      </c>
      <c r="L275" s="5" t="s">
        <v>1038</v>
      </c>
      <c r="M275" s="9" t="s">
        <v>40</v>
      </c>
      <c r="N275" s="9"/>
      <c r="O275" s="9" t="s">
        <v>29</v>
      </c>
      <c r="P275" s="9"/>
      <c r="Q275" s="9"/>
      <c r="R275" s="5" t="s">
        <v>1204</v>
      </c>
      <c r="S275" s="5" t="s">
        <v>42</v>
      </c>
      <c r="T275" s="5" t="s">
        <v>1205</v>
      </c>
      <c r="U275" s="10"/>
      <c r="V275" s="5" t="s">
        <v>33</v>
      </c>
      <c r="W275" s="5"/>
      <c r="X275" s="5" t="s">
        <v>37</v>
      </c>
      <c r="Y275" s="5"/>
    </row>
    <row r="276" spans="1:25" ht="29" x14ac:dyDescent="0.35">
      <c r="A276" s="6">
        <f>IF(FormToExcel[[#This Row],[Action Status?]]="closed",1,0)</f>
        <v>1</v>
      </c>
      <c r="B276" s="13">
        <v>275</v>
      </c>
      <c r="C276" s="7">
        <v>45422.808611111112</v>
      </c>
      <c r="D276" s="8">
        <f>WEEKNUM(FormToExcel[[#This Row],[Date]])</f>
        <v>19</v>
      </c>
      <c r="E276" s="8">
        <f>MONTH(FormToExcel[[#This Row],[Date]])</f>
        <v>5</v>
      </c>
      <c r="F276" s="8">
        <f>YEAR(FormToExcel[[#This Row],[Date]])</f>
        <v>2024</v>
      </c>
      <c r="G276" s="9" t="str">
        <f>+FormToExcel[[#This Row],[SN]]&amp;".jpg"</f>
        <v>275.jpg</v>
      </c>
      <c r="H276" s="5" t="str">
        <f>+FormToExcel[[#This Row],[SN]]&amp;"a"&amp;".jpg"</f>
        <v>275a.jpg</v>
      </c>
      <c r="I276" s="9">
        <v>1074</v>
      </c>
      <c r="J276" s="5" t="s">
        <v>1014</v>
      </c>
      <c r="K276" s="5" t="s">
        <v>706</v>
      </c>
      <c r="L276" s="5" t="s">
        <v>1206</v>
      </c>
      <c r="M276" s="9" t="s">
        <v>28</v>
      </c>
      <c r="N276" s="9"/>
      <c r="O276" s="9" t="s">
        <v>29</v>
      </c>
      <c r="P276" s="9"/>
      <c r="Q276" s="9"/>
      <c r="R276" s="5" t="s">
        <v>1207</v>
      </c>
      <c r="S276" s="5" t="s">
        <v>42</v>
      </c>
      <c r="T276" s="5" t="s">
        <v>1208</v>
      </c>
      <c r="U276" s="10"/>
      <c r="V276" s="5" t="s">
        <v>33</v>
      </c>
      <c r="W276" s="5"/>
      <c r="X276" s="5" t="s">
        <v>37</v>
      </c>
      <c r="Y276" s="5"/>
    </row>
    <row r="277" spans="1:25" x14ac:dyDescent="0.35">
      <c r="A277" s="6">
        <f>IF(FormToExcel[[#This Row],[Action Status?]]="closed",1,0)</f>
        <v>1</v>
      </c>
      <c r="B277" s="13">
        <v>276</v>
      </c>
      <c r="C277" s="7">
        <v>45422.812291666669</v>
      </c>
      <c r="D277" s="8">
        <f>WEEKNUM(FormToExcel[[#This Row],[Date]])</f>
        <v>19</v>
      </c>
      <c r="E277" s="8">
        <f>MONTH(FormToExcel[[#This Row],[Date]])</f>
        <v>5</v>
      </c>
      <c r="F277" s="8">
        <f>YEAR(FormToExcel[[#This Row],[Date]])</f>
        <v>2024</v>
      </c>
      <c r="G277" s="9" t="str">
        <f>+FormToExcel[[#This Row],[SN]]&amp;".jpg"</f>
        <v>276.jpg</v>
      </c>
      <c r="H277" s="5" t="str">
        <f>+FormToExcel[[#This Row],[SN]]&amp;"a"&amp;".jpg"</f>
        <v>276a.jpg</v>
      </c>
      <c r="I277" s="9">
        <v>2549709083</v>
      </c>
      <c r="J277" s="5" t="s">
        <v>876</v>
      </c>
      <c r="K277" s="5" t="s">
        <v>877</v>
      </c>
      <c r="L277" s="5" t="s">
        <v>1209</v>
      </c>
      <c r="M277" s="9" t="s">
        <v>28</v>
      </c>
      <c r="N277" s="9"/>
      <c r="O277" s="9" t="s">
        <v>29</v>
      </c>
      <c r="P277" s="9"/>
      <c r="Q277" s="9"/>
      <c r="R277" s="5" t="s">
        <v>1210</v>
      </c>
      <c r="S277" s="5" t="s">
        <v>42</v>
      </c>
      <c r="T277" s="5" t="s">
        <v>1211</v>
      </c>
      <c r="U277" s="10"/>
      <c r="V277" s="5" t="s">
        <v>33</v>
      </c>
      <c r="W277" s="5"/>
      <c r="X277" s="11" t="s">
        <v>876</v>
      </c>
      <c r="Y277" s="5"/>
    </row>
    <row r="278" spans="1:25" ht="29" x14ac:dyDescent="0.35">
      <c r="A278" s="6">
        <f>IF(FormToExcel[[#This Row],[Action Status?]]="closed",1,0)</f>
        <v>1</v>
      </c>
      <c r="B278" s="13">
        <v>277</v>
      </c>
      <c r="C278" s="7">
        <v>45422.812523148146</v>
      </c>
      <c r="D278" s="8">
        <f>WEEKNUM(FormToExcel[[#This Row],[Date]])</f>
        <v>19</v>
      </c>
      <c r="E278" s="8">
        <f>MONTH(FormToExcel[[#This Row],[Date]])</f>
        <v>5</v>
      </c>
      <c r="F278" s="8">
        <f>YEAR(FormToExcel[[#This Row],[Date]])</f>
        <v>2024</v>
      </c>
      <c r="G278" s="9" t="str">
        <f>+FormToExcel[[#This Row],[SN]]&amp;".jpg"</f>
        <v>277.jpg</v>
      </c>
      <c r="H278" s="5" t="str">
        <f>+FormToExcel[[#This Row],[SN]]&amp;"a"&amp;".jpg"</f>
        <v>277a.jpg</v>
      </c>
      <c r="I278" s="9">
        <v>1074</v>
      </c>
      <c r="J278" s="5" t="s">
        <v>1014</v>
      </c>
      <c r="K278" s="5" t="s">
        <v>706</v>
      </c>
      <c r="L278" s="5">
        <v>9018</v>
      </c>
      <c r="M278" s="9" t="s">
        <v>47</v>
      </c>
      <c r="N278" s="9"/>
      <c r="O278" s="9" t="s">
        <v>29</v>
      </c>
      <c r="P278" s="9"/>
      <c r="Q278" s="9"/>
      <c r="R278" s="5" t="s">
        <v>1212</v>
      </c>
      <c r="S278" s="5" t="s">
        <v>31</v>
      </c>
      <c r="T278" s="5" t="s">
        <v>1213</v>
      </c>
      <c r="U278" s="10"/>
      <c r="V278" s="5" t="s">
        <v>33</v>
      </c>
      <c r="W278" s="5"/>
      <c r="X278" s="5" t="s">
        <v>37</v>
      </c>
      <c r="Y278" s="5"/>
    </row>
    <row r="279" spans="1:25" x14ac:dyDescent="0.35">
      <c r="A279" s="6">
        <f>IF(FormToExcel[[#This Row],[Action Status?]]="closed",1,0)</f>
        <v>1</v>
      </c>
      <c r="B279" s="13">
        <v>278</v>
      </c>
      <c r="C279" s="7">
        <v>45422.828530092593</v>
      </c>
      <c r="D279" s="8">
        <f>WEEKNUM(FormToExcel[[#This Row],[Date]])</f>
        <v>19</v>
      </c>
      <c r="E279" s="8">
        <f>MONTH(FormToExcel[[#This Row],[Date]])</f>
        <v>5</v>
      </c>
      <c r="F279" s="8">
        <f>YEAR(FormToExcel[[#This Row],[Date]])</f>
        <v>2024</v>
      </c>
      <c r="G279" s="9" t="str">
        <f>+FormToExcel[[#This Row],[SN]]&amp;".jpg"</f>
        <v>278.jpg</v>
      </c>
      <c r="H279" s="5" t="str">
        <f>+FormToExcel[[#This Row],[SN]]&amp;"a"&amp;".jpg"</f>
        <v>278a.jpg</v>
      </c>
      <c r="I279" s="9">
        <v>2458516115</v>
      </c>
      <c r="J279" s="5" t="s">
        <v>1122</v>
      </c>
      <c r="K279" s="5" t="s">
        <v>877</v>
      </c>
      <c r="L279" s="5" t="s">
        <v>1209</v>
      </c>
      <c r="M279" s="9" t="s">
        <v>40</v>
      </c>
      <c r="N279" s="9"/>
      <c r="O279" s="9" t="s">
        <v>85</v>
      </c>
      <c r="P279" s="9"/>
      <c r="Q279" s="9"/>
      <c r="R279" s="5" t="s">
        <v>1214</v>
      </c>
      <c r="S279" s="5" t="s">
        <v>42</v>
      </c>
      <c r="T279" s="5" t="s">
        <v>1215</v>
      </c>
      <c r="U279" s="10"/>
      <c r="V279" s="5" t="s">
        <v>33</v>
      </c>
      <c r="W279" s="5"/>
      <c r="X279" s="11" t="s">
        <v>876</v>
      </c>
      <c r="Y279" s="5"/>
    </row>
    <row r="280" spans="1:25" ht="29" x14ac:dyDescent="0.35">
      <c r="A280" s="6">
        <f>IF(FormToExcel[[#This Row],[Action Status?]]="closed",1,0)</f>
        <v>1</v>
      </c>
      <c r="B280" s="13">
        <v>279</v>
      </c>
      <c r="C280" s="7">
        <v>45422.833090277774</v>
      </c>
      <c r="D280" s="8">
        <f>WEEKNUM(FormToExcel[[#This Row],[Date]])</f>
        <v>19</v>
      </c>
      <c r="E280" s="8">
        <f>MONTH(FormToExcel[[#This Row],[Date]])</f>
        <v>5</v>
      </c>
      <c r="F280" s="8">
        <f>YEAR(FormToExcel[[#This Row],[Date]])</f>
        <v>2024</v>
      </c>
      <c r="G280" s="9" t="str">
        <f>+FormToExcel[[#This Row],[SN]]&amp;".jpg"</f>
        <v>279.jpg</v>
      </c>
      <c r="H280" s="5" t="str">
        <f>+FormToExcel[[#This Row],[SN]]&amp;"a"&amp;".jpg"</f>
        <v>279a.jpg</v>
      </c>
      <c r="I280" s="9">
        <v>2558056483</v>
      </c>
      <c r="J280" s="5" t="s">
        <v>1003</v>
      </c>
      <c r="K280" s="5" t="s">
        <v>877</v>
      </c>
      <c r="L280" s="5" t="s">
        <v>1209</v>
      </c>
      <c r="M280" s="9" t="s">
        <v>40</v>
      </c>
      <c r="N280" s="9"/>
      <c r="O280" s="9" t="s">
        <v>85</v>
      </c>
      <c r="P280" s="9"/>
      <c r="Q280" s="9"/>
      <c r="R280" s="5" t="s">
        <v>1216</v>
      </c>
      <c r="S280" s="5" t="s">
        <v>42</v>
      </c>
      <c r="T280" s="5" t="s">
        <v>1217</v>
      </c>
      <c r="U280" s="10"/>
      <c r="V280" s="5" t="s">
        <v>33</v>
      </c>
      <c r="W280" s="5"/>
      <c r="X280" s="11" t="s">
        <v>876</v>
      </c>
      <c r="Y280" s="5"/>
    </row>
    <row r="281" spans="1:25" x14ac:dyDescent="0.35">
      <c r="A281" s="6">
        <f>IF(FormToExcel[[#This Row],[Action Status?]]="closed",1,0)</f>
        <v>1</v>
      </c>
      <c r="B281" s="13">
        <v>280</v>
      </c>
      <c r="C281" s="7">
        <v>45423.269247685188</v>
      </c>
      <c r="D281" s="8">
        <f>WEEKNUM(FormToExcel[[#This Row],[Date]])</f>
        <v>19</v>
      </c>
      <c r="E281" s="8">
        <f>MONTH(FormToExcel[[#This Row],[Date]])</f>
        <v>5</v>
      </c>
      <c r="F281" s="8">
        <f>YEAR(FormToExcel[[#This Row],[Date]])</f>
        <v>2024</v>
      </c>
      <c r="G281" s="9" t="str">
        <f>+FormToExcel[[#This Row],[SN]]&amp;".jpg"</f>
        <v>280.jpg</v>
      </c>
      <c r="H281" s="5" t="str">
        <f>+FormToExcel[[#This Row],[SN]]&amp;"a"&amp;".jpg"</f>
        <v>280a.jpg</v>
      </c>
      <c r="I281" s="9" t="s">
        <v>1218</v>
      </c>
      <c r="J281" s="5" t="s">
        <v>622</v>
      </c>
      <c r="K281" s="5" t="s">
        <v>894</v>
      </c>
      <c r="L281" s="5" t="s">
        <v>1219</v>
      </c>
      <c r="M281" s="9" t="s">
        <v>53</v>
      </c>
      <c r="N281" s="9"/>
      <c r="O281" s="9" t="s">
        <v>344</v>
      </c>
      <c r="P281" s="9"/>
      <c r="Q281" s="9"/>
      <c r="R281" s="5" t="s">
        <v>1220</v>
      </c>
      <c r="S281" s="5" t="s">
        <v>42</v>
      </c>
      <c r="T281" s="5" t="s">
        <v>1221</v>
      </c>
      <c r="U281" s="10"/>
      <c r="V281" s="5" t="s">
        <v>33</v>
      </c>
      <c r="W281" s="5"/>
      <c r="X281" s="11" t="s">
        <v>622</v>
      </c>
      <c r="Y281" s="5"/>
    </row>
    <row r="282" spans="1:25" ht="29" x14ac:dyDescent="0.35">
      <c r="A282" s="6">
        <f>IF(FormToExcel[[#This Row],[Action Status?]]="closed",1,0)</f>
        <v>1</v>
      </c>
      <c r="B282" s="13">
        <v>281</v>
      </c>
      <c r="C282" s="7">
        <v>45423.274953703702</v>
      </c>
      <c r="D282" s="8">
        <f>WEEKNUM(FormToExcel[[#This Row],[Date]])</f>
        <v>19</v>
      </c>
      <c r="E282" s="8">
        <f>MONTH(FormToExcel[[#This Row],[Date]])</f>
        <v>5</v>
      </c>
      <c r="F282" s="8">
        <f>YEAR(FormToExcel[[#This Row],[Date]])</f>
        <v>2024</v>
      </c>
      <c r="G282" s="9" t="str">
        <f>+FormToExcel[[#This Row],[SN]]&amp;".jpg"</f>
        <v>281.jpg</v>
      </c>
      <c r="H282" s="5" t="str">
        <f>+FormToExcel[[#This Row],[SN]]&amp;"a"&amp;".jpg"</f>
        <v>281a.jpg</v>
      </c>
      <c r="I282" s="9" t="s">
        <v>602</v>
      </c>
      <c r="J282" s="5" t="s">
        <v>1222</v>
      </c>
      <c r="K282" s="5" t="s">
        <v>894</v>
      </c>
      <c r="L282" s="5" t="s">
        <v>1219</v>
      </c>
      <c r="M282" s="9" t="s">
        <v>350</v>
      </c>
      <c r="N282" s="9"/>
      <c r="O282" s="9" t="s">
        <v>29</v>
      </c>
      <c r="P282" s="9"/>
      <c r="Q282" s="9"/>
      <c r="R282" s="5" t="s">
        <v>1223</v>
      </c>
      <c r="S282" s="5" t="s">
        <v>31</v>
      </c>
      <c r="T282" s="5" t="s">
        <v>1224</v>
      </c>
      <c r="U282" s="10"/>
      <c r="V282" s="5" t="s">
        <v>33</v>
      </c>
      <c r="W282" s="5"/>
      <c r="X282" s="11" t="s">
        <v>622</v>
      </c>
      <c r="Y282" s="5"/>
    </row>
    <row r="283" spans="1:25" ht="29" x14ac:dyDescent="0.35">
      <c r="A283" s="6">
        <f>IF(FormToExcel[[#This Row],[Action Status?]]="closed",1,0)</f>
        <v>1</v>
      </c>
      <c r="B283" s="13">
        <v>282</v>
      </c>
      <c r="C283" s="7">
        <v>45427.222974537035</v>
      </c>
      <c r="D283" s="8">
        <f>WEEKNUM(FormToExcel[[#This Row],[Date]])</f>
        <v>20</v>
      </c>
      <c r="E283" s="8">
        <f>MONTH(FormToExcel[[#This Row],[Date]])</f>
        <v>5</v>
      </c>
      <c r="F283" s="8">
        <f>YEAR(FormToExcel[[#This Row],[Date]])</f>
        <v>2024</v>
      </c>
      <c r="G283" s="9" t="str">
        <f>+FormToExcel[[#This Row],[SN]]&amp;".jpg"</f>
        <v>282.jpg</v>
      </c>
      <c r="H283" s="5" t="str">
        <f>+FormToExcel[[#This Row],[SN]]&amp;"a"&amp;".jpg"</f>
        <v>282a.jpg</v>
      </c>
      <c r="I283" s="9">
        <v>2564907521</v>
      </c>
      <c r="J283" s="5" t="s">
        <v>858</v>
      </c>
      <c r="K283" s="5" t="s">
        <v>187</v>
      </c>
      <c r="L283" s="5" t="s">
        <v>1225</v>
      </c>
      <c r="M283" s="9" t="s">
        <v>28</v>
      </c>
      <c r="N283" s="9"/>
      <c r="O283" s="9" t="s">
        <v>29</v>
      </c>
      <c r="P283" s="9"/>
      <c r="Q283" s="9"/>
      <c r="R283" s="5" t="s">
        <v>1226</v>
      </c>
      <c r="S283" s="5" t="s">
        <v>31</v>
      </c>
      <c r="T283" s="5" t="s">
        <v>1227</v>
      </c>
      <c r="U283" s="10"/>
      <c r="V283" s="5" t="s">
        <v>33</v>
      </c>
      <c r="W283" s="5"/>
      <c r="X283" s="11" t="s">
        <v>1195</v>
      </c>
      <c r="Y283" s="5"/>
    </row>
    <row r="284" spans="1:25" ht="29" x14ac:dyDescent="0.35">
      <c r="A284" s="6">
        <f>IF(FormToExcel[[#This Row],[Action Status?]]="closed",1,0)</f>
        <v>1</v>
      </c>
      <c r="B284" s="13">
        <v>283</v>
      </c>
      <c r="C284" s="7">
        <v>45427.484479166669</v>
      </c>
      <c r="D284" s="8">
        <f>WEEKNUM(FormToExcel[[#This Row],[Date]])</f>
        <v>20</v>
      </c>
      <c r="E284" s="8">
        <f>MONTH(FormToExcel[[#This Row],[Date]])</f>
        <v>5</v>
      </c>
      <c r="F284" s="8">
        <f>YEAR(FormToExcel[[#This Row],[Date]])</f>
        <v>2024</v>
      </c>
      <c r="G284" s="9" t="str">
        <f>+FormToExcel[[#This Row],[SN]]&amp;".jpg"</f>
        <v>283.jpg</v>
      </c>
      <c r="H284" s="5" t="str">
        <f>+FormToExcel[[#This Row],[SN]]&amp;"a"&amp;".jpg"</f>
        <v>283a.jpg</v>
      </c>
      <c r="I284" s="9">
        <v>965</v>
      </c>
      <c r="J284" s="5" t="s">
        <v>37</v>
      </c>
      <c r="K284" s="5" t="s">
        <v>706</v>
      </c>
      <c r="L284" s="5" t="s">
        <v>1106</v>
      </c>
      <c r="M284" s="9" t="s">
        <v>47</v>
      </c>
      <c r="N284" s="9"/>
      <c r="O284" s="9" t="s">
        <v>29</v>
      </c>
      <c r="P284" s="9"/>
      <c r="Q284" s="9"/>
      <c r="R284" s="5" t="s">
        <v>1228</v>
      </c>
      <c r="S284" s="5" t="s">
        <v>42</v>
      </c>
      <c r="T284" s="5" t="s">
        <v>1229</v>
      </c>
      <c r="U284" s="10"/>
      <c r="V284" s="5" t="s">
        <v>33</v>
      </c>
      <c r="W284" s="5"/>
      <c r="X284" s="5" t="s">
        <v>37</v>
      </c>
      <c r="Y284" s="5"/>
    </row>
    <row r="285" spans="1:25" ht="29" x14ac:dyDescent="0.35">
      <c r="A285" s="6">
        <f>IF(FormToExcel[[#This Row],[Action Status?]]="closed",1,0)</f>
        <v>1</v>
      </c>
      <c r="B285" s="13">
        <v>284</v>
      </c>
      <c r="C285" s="7">
        <v>45427.486041666663</v>
      </c>
      <c r="D285" s="8">
        <f>WEEKNUM(FormToExcel[[#This Row],[Date]])</f>
        <v>20</v>
      </c>
      <c r="E285" s="8">
        <f>MONTH(FormToExcel[[#This Row],[Date]])</f>
        <v>5</v>
      </c>
      <c r="F285" s="8">
        <f>YEAR(FormToExcel[[#This Row],[Date]])</f>
        <v>2024</v>
      </c>
      <c r="G285" s="9" t="str">
        <f>+FormToExcel[[#This Row],[SN]]&amp;".jpg"</f>
        <v>284.jpg</v>
      </c>
      <c r="H285" s="5" t="str">
        <f>+FormToExcel[[#This Row],[SN]]&amp;"a"&amp;".jpg"</f>
        <v>284a.jpg</v>
      </c>
      <c r="I285" s="9">
        <v>965</v>
      </c>
      <c r="J285" s="5" t="s">
        <v>37</v>
      </c>
      <c r="K285" s="5" t="s">
        <v>706</v>
      </c>
      <c r="L285" s="5" t="s">
        <v>1106</v>
      </c>
      <c r="M285" s="9" t="s">
        <v>370</v>
      </c>
      <c r="N285" s="9"/>
      <c r="O285" s="9" t="s">
        <v>29</v>
      </c>
      <c r="P285" s="9"/>
      <c r="Q285" s="9"/>
      <c r="R285" s="5" t="s">
        <v>1230</v>
      </c>
      <c r="S285" s="5" t="s">
        <v>31</v>
      </c>
      <c r="T285" s="5" t="s">
        <v>1231</v>
      </c>
      <c r="U285" s="10"/>
      <c r="V285" s="5" t="s">
        <v>33</v>
      </c>
      <c r="W285" s="5"/>
      <c r="X285" s="5" t="s">
        <v>37</v>
      </c>
      <c r="Y285" s="5"/>
    </row>
    <row r="286" spans="1:25" x14ac:dyDescent="0.35">
      <c r="A286" s="6">
        <f>IF(FormToExcel[[#This Row],[Action Status?]]="closed",1,0)</f>
        <v>1</v>
      </c>
      <c r="B286" s="13">
        <v>285</v>
      </c>
      <c r="C286" s="7">
        <v>45427.566701388889</v>
      </c>
      <c r="D286" s="8">
        <f>WEEKNUM(FormToExcel[[#This Row],[Date]])</f>
        <v>20</v>
      </c>
      <c r="E286" s="8">
        <f>MONTH(FormToExcel[[#This Row],[Date]])</f>
        <v>5</v>
      </c>
      <c r="F286" s="8">
        <f>YEAR(FormToExcel[[#This Row],[Date]])</f>
        <v>2024</v>
      </c>
      <c r="G286" s="9" t="str">
        <f>+FormToExcel[[#This Row],[SN]]&amp;".jpg"</f>
        <v>285.jpg</v>
      </c>
      <c r="H286" s="5" t="str">
        <f>+FormToExcel[[#This Row],[SN]]&amp;"a"&amp;".jpg"</f>
        <v>285a.jpg</v>
      </c>
      <c r="I286" s="9">
        <v>1086</v>
      </c>
      <c r="J286" s="5" t="s">
        <v>554</v>
      </c>
      <c r="K286" s="5" t="s">
        <v>26</v>
      </c>
      <c r="L286" s="5" t="s">
        <v>1026</v>
      </c>
      <c r="M286" s="9" t="s">
        <v>53</v>
      </c>
      <c r="N286" s="9"/>
      <c r="O286" s="9" t="s">
        <v>85</v>
      </c>
      <c r="P286" s="9"/>
      <c r="Q286" s="9"/>
      <c r="R286" s="5" t="s">
        <v>1232</v>
      </c>
      <c r="S286" s="5" t="s">
        <v>31</v>
      </c>
      <c r="T286" s="5" t="s">
        <v>1233</v>
      </c>
      <c r="U286" s="10"/>
      <c r="V286" s="5" t="s">
        <v>33</v>
      </c>
      <c r="W286" s="5"/>
      <c r="X286" s="5" t="s">
        <v>37</v>
      </c>
      <c r="Y286" s="5"/>
    </row>
    <row r="287" spans="1:25" ht="29" x14ac:dyDescent="0.35">
      <c r="A287" s="6">
        <f>IF(FormToExcel[[#This Row],[Action Status?]]="closed",1,0)</f>
        <v>1</v>
      </c>
      <c r="B287" s="13">
        <v>286</v>
      </c>
      <c r="C287" s="7">
        <v>45427.758148148147</v>
      </c>
      <c r="D287" s="8">
        <f>WEEKNUM(FormToExcel[[#This Row],[Date]])</f>
        <v>20</v>
      </c>
      <c r="E287" s="8">
        <f>MONTH(FormToExcel[[#This Row],[Date]])</f>
        <v>5</v>
      </c>
      <c r="F287" s="8">
        <f>YEAR(FormToExcel[[#This Row],[Date]])</f>
        <v>2024</v>
      </c>
      <c r="G287" s="9" t="str">
        <f>+FormToExcel[[#This Row],[SN]]&amp;".jpg"</f>
        <v>286.jpg</v>
      </c>
      <c r="H287" s="5" t="str">
        <f>+FormToExcel[[#This Row],[SN]]&amp;"a"&amp;".jpg"</f>
        <v>286a.jpg</v>
      </c>
      <c r="I287" s="9">
        <v>234</v>
      </c>
      <c r="J287" s="5" t="s">
        <v>911</v>
      </c>
      <c r="K287" s="5" t="s">
        <v>706</v>
      </c>
      <c r="L287" s="5" t="s">
        <v>1106</v>
      </c>
      <c r="M287" s="9" t="s">
        <v>170</v>
      </c>
      <c r="N287" s="9"/>
      <c r="O287" s="9" t="s">
        <v>29</v>
      </c>
      <c r="P287" s="9"/>
      <c r="Q287" s="9"/>
      <c r="R287" s="5" t="s">
        <v>1234</v>
      </c>
      <c r="S287" s="5" t="s">
        <v>42</v>
      </c>
      <c r="T287" s="5" t="s">
        <v>1235</v>
      </c>
      <c r="U287" s="10"/>
      <c r="V287" s="5" t="s">
        <v>33</v>
      </c>
      <c r="W287" s="5"/>
      <c r="X287" s="5" t="s">
        <v>37</v>
      </c>
      <c r="Y287" s="5"/>
    </row>
    <row r="288" spans="1:25" ht="29" x14ac:dyDescent="0.35">
      <c r="A288" s="6">
        <f>IF(FormToExcel[[#This Row],[Action Status?]]="closed",1,0)</f>
        <v>1</v>
      </c>
      <c r="B288" s="13">
        <v>287</v>
      </c>
      <c r="C288" s="7">
        <v>45427.760185185187</v>
      </c>
      <c r="D288" s="8">
        <f>WEEKNUM(FormToExcel[[#This Row],[Date]])</f>
        <v>20</v>
      </c>
      <c r="E288" s="8">
        <f>MONTH(FormToExcel[[#This Row],[Date]])</f>
        <v>5</v>
      </c>
      <c r="F288" s="8">
        <f>YEAR(FormToExcel[[#This Row],[Date]])</f>
        <v>2024</v>
      </c>
      <c r="G288" s="9" t="str">
        <f>+FormToExcel[[#This Row],[SN]]&amp;".jpg"</f>
        <v>287.jpg</v>
      </c>
      <c r="H288" s="5" t="str">
        <f>+FormToExcel[[#This Row],[SN]]&amp;"a"&amp;".jpg"</f>
        <v>287a.jpg</v>
      </c>
      <c r="I288" s="9">
        <v>234</v>
      </c>
      <c r="J288" s="5" t="s">
        <v>911</v>
      </c>
      <c r="K288" s="5" t="s">
        <v>706</v>
      </c>
      <c r="L288" s="5" t="s">
        <v>1106</v>
      </c>
      <c r="M288" s="9" t="s">
        <v>350</v>
      </c>
      <c r="N288" s="9"/>
      <c r="O288" s="9" t="s">
        <v>29</v>
      </c>
      <c r="P288" s="9"/>
      <c r="Q288" s="9"/>
      <c r="R288" s="5" t="s">
        <v>1236</v>
      </c>
      <c r="S288" s="5" t="s">
        <v>42</v>
      </c>
      <c r="T288" s="5" t="s">
        <v>1237</v>
      </c>
      <c r="U288" s="10"/>
      <c r="V288" s="5" t="s">
        <v>33</v>
      </c>
      <c r="W288" s="5"/>
      <c r="X288" s="5" t="s">
        <v>37</v>
      </c>
      <c r="Y288" s="5"/>
    </row>
    <row r="289" spans="1:25" ht="29" x14ac:dyDescent="0.35">
      <c r="A289" s="6">
        <f>IF(FormToExcel[[#This Row],[Action Status?]]="closed",1,0)</f>
        <v>1</v>
      </c>
      <c r="B289" s="13">
        <v>288</v>
      </c>
      <c r="C289" s="7">
        <v>45427.762337962966</v>
      </c>
      <c r="D289" s="8">
        <f>WEEKNUM(FormToExcel[[#This Row],[Date]])</f>
        <v>20</v>
      </c>
      <c r="E289" s="8">
        <f>MONTH(FormToExcel[[#This Row],[Date]])</f>
        <v>5</v>
      </c>
      <c r="F289" s="8">
        <f>YEAR(FormToExcel[[#This Row],[Date]])</f>
        <v>2024</v>
      </c>
      <c r="G289" s="9" t="str">
        <f>+FormToExcel[[#This Row],[SN]]&amp;".jpg"</f>
        <v>288.jpg</v>
      </c>
      <c r="H289" s="5" t="str">
        <f>+FormToExcel[[#This Row],[SN]]&amp;"a"&amp;".jpg"</f>
        <v>288a.jpg</v>
      </c>
      <c r="I289" s="9">
        <v>234</v>
      </c>
      <c r="J289" s="5" t="s">
        <v>911</v>
      </c>
      <c r="K289" s="5" t="s">
        <v>706</v>
      </c>
      <c r="L289" s="5" t="s">
        <v>1106</v>
      </c>
      <c r="M289" s="9" t="s">
        <v>40</v>
      </c>
      <c r="N289" s="9"/>
      <c r="O289" s="9" t="s">
        <v>29</v>
      </c>
      <c r="P289" s="9"/>
      <c r="Q289" s="9"/>
      <c r="R289" s="5" t="s">
        <v>1238</v>
      </c>
      <c r="S289" s="5" t="s">
        <v>42</v>
      </c>
      <c r="T289" s="5" t="s">
        <v>1239</v>
      </c>
      <c r="U289" s="10"/>
      <c r="V289" s="5" t="s">
        <v>33</v>
      </c>
      <c r="W289" s="5"/>
      <c r="X289" s="5" t="s">
        <v>37</v>
      </c>
      <c r="Y289" s="5"/>
    </row>
    <row r="290" spans="1:25" ht="29" x14ac:dyDescent="0.35">
      <c r="A290" s="6">
        <f>IF(FormToExcel[[#This Row],[Action Status?]]="closed",1,0)</f>
        <v>1</v>
      </c>
      <c r="B290" s="13">
        <v>289</v>
      </c>
      <c r="C290" s="7">
        <v>45428.268657407411</v>
      </c>
      <c r="D290" s="8">
        <f>WEEKNUM(FormToExcel[[#This Row],[Date]])</f>
        <v>20</v>
      </c>
      <c r="E290" s="8">
        <f>MONTH(FormToExcel[[#This Row],[Date]])</f>
        <v>5</v>
      </c>
      <c r="F290" s="8">
        <f>YEAR(FormToExcel[[#This Row],[Date]])</f>
        <v>2024</v>
      </c>
      <c r="G290" s="9" t="str">
        <f>+FormToExcel[[#This Row],[SN]]&amp;".jpg"</f>
        <v>289.jpg</v>
      </c>
      <c r="H290" s="5" t="str">
        <f>+FormToExcel[[#This Row],[SN]]&amp;"a"&amp;".jpg"</f>
        <v>289a.jpg</v>
      </c>
      <c r="I290" s="9">
        <v>2564907521</v>
      </c>
      <c r="J290" s="5" t="s">
        <v>858</v>
      </c>
      <c r="K290" s="5" t="s">
        <v>187</v>
      </c>
      <c r="L290" s="5" t="s">
        <v>1240</v>
      </c>
      <c r="M290" s="9" t="s">
        <v>28</v>
      </c>
      <c r="N290" s="9"/>
      <c r="O290" s="9" t="s">
        <v>29</v>
      </c>
      <c r="P290" s="9"/>
      <c r="Q290" s="9"/>
      <c r="R290" s="5" t="s">
        <v>1241</v>
      </c>
      <c r="S290" s="5" t="s">
        <v>31</v>
      </c>
      <c r="T290" s="5" t="s">
        <v>1242</v>
      </c>
      <c r="U290" s="10"/>
      <c r="V290" s="5" t="s">
        <v>33</v>
      </c>
      <c r="W290" s="5"/>
      <c r="X290" s="11" t="s">
        <v>1195</v>
      </c>
      <c r="Y290" s="5"/>
    </row>
    <row r="291" spans="1:25" ht="29" x14ac:dyDescent="0.35">
      <c r="A291" s="6">
        <f>IF(FormToExcel[[#This Row],[Action Status?]]="closed",1,0)</f>
        <v>1</v>
      </c>
      <c r="B291" s="13">
        <v>290</v>
      </c>
      <c r="C291" s="7">
        <v>45428.271840277775</v>
      </c>
      <c r="D291" s="8">
        <f>WEEKNUM(FormToExcel[[#This Row],[Date]])</f>
        <v>20</v>
      </c>
      <c r="E291" s="8">
        <f>MONTH(FormToExcel[[#This Row],[Date]])</f>
        <v>5</v>
      </c>
      <c r="F291" s="8">
        <f>YEAR(FormToExcel[[#This Row],[Date]])</f>
        <v>2024</v>
      </c>
      <c r="G291" s="9" t="str">
        <f>+FormToExcel[[#This Row],[SN]]&amp;".jpg"</f>
        <v>290.jpg</v>
      </c>
      <c r="H291" s="5" t="str">
        <f>+FormToExcel[[#This Row],[SN]]&amp;"a"&amp;".jpg"</f>
        <v>290a.jpg</v>
      </c>
      <c r="I291" s="9">
        <v>2564907521</v>
      </c>
      <c r="J291" s="5" t="s">
        <v>858</v>
      </c>
      <c r="K291" s="5" t="s">
        <v>187</v>
      </c>
      <c r="L291" s="5" t="s">
        <v>1240</v>
      </c>
      <c r="M291" s="9" t="s">
        <v>28</v>
      </c>
      <c r="N291" s="9"/>
      <c r="O291" s="9" t="s">
        <v>29</v>
      </c>
      <c r="P291" s="9"/>
      <c r="Q291" s="9"/>
      <c r="R291" s="5" t="s">
        <v>1243</v>
      </c>
      <c r="S291" s="5" t="s">
        <v>31</v>
      </c>
      <c r="T291" s="5" t="s">
        <v>1244</v>
      </c>
      <c r="U291" s="10"/>
      <c r="V291" s="5" t="s">
        <v>33</v>
      </c>
      <c r="W291" s="5"/>
      <c r="X291" s="11" t="s">
        <v>1195</v>
      </c>
      <c r="Y291" s="5"/>
    </row>
    <row r="292" spans="1:25" x14ac:dyDescent="0.35">
      <c r="A292" s="6">
        <f>IF(FormToExcel[[#This Row],[Action Status?]]="closed",1,0)</f>
        <v>1</v>
      </c>
      <c r="B292" s="13">
        <v>291</v>
      </c>
      <c r="C292" s="7">
        <v>45428.568553240744</v>
      </c>
      <c r="D292" s="8">
        <f>WEEKNUM(FormToExcel[[#This Row],[Date]])</f>
        <v>20</v>
      </c>
      <c r="E292" s="8">
        <f>MONTH(FormToExcel[[#This Row],[Date]])</f>
        <v>5</v>
      </c>
      <c r="F292" s="8">
        <f>YEAR(FormToExcel[[#This Row],[Date]])</f>
        <v>2024</v>
      </c>
      <c r="G292" s="9" t="str">
        <f>+FormToExcel[[#This Row],[SN]]&amp;".jpg"</f>
        <v>291.jpg</v>
      </c>
      <c r="H292" s="5" t="str">
        <f>+FormToExcel[[#This Row],[SN]]&amp;"a"&amp;".jpg"</f>
        <v>291a.jpg</v>
      </c>
      <c r="I292" s="9">
        <v>1086</v>
      </c>
      <c r="J292" s="5" t="s">
        <v>554</v>
      </c>
      <c r="K292" s="5" t="s">
        <v>26</v>
      </c>
      <c r="L292" s="5" t="s">
        <v>1245</v>
      </c>
      <c r="M292" s="9" t="s">
        <v>170</v>
      </c>
      <c r="N292" s="9"/>
      <c r="O292" s="9" t="s">
        <v>29</v>
      </c>
      <c r="P292" s="9"/>
      <c r="Q292" s="9"/>
      <c r="R292" s="5" t="s">
        <v>1246</v>
      </c>
      <c r="S292" s="5" t="s">
        <v>42</v>
      </c>
      <c r="T292" s="5" t="s">
        <v>1247</v>
      </c>
      <c r="U292" s="10"/>
      <c r="V292" s="5" t="s">
        <v>33</v>
      </c>
      <c r="W292" s="5"/>
      <c r="X292" s="11"/>
      <c r="Y292" s="5"/>
    </row>
    <row r="293" spans="1:25" ht="29" x14ac:dyDescent="0.35">
      <c r="A293" s="6">
        <f>IF(FormToExcel[[#This Row],[Action Status?]]="closed",1,0)</f>
        <v>1</v>
      </c>
      <c r="B293" s="13">
        <v>292</v>
      </c>
      <c r="C293" s="7">
        <v>45428.57199074074</v>
      </c>
      <c r="D293" s="8">
        <f>WEEKNUM(FormToExcel[[#This Row],[Date]])</f>
        <v>20</v>
      </c>
      <c r="E293" s="8">
        <f>MONTH(FormToExcel[[#This Row],[Date]])</f>
        <v>5</v>
      </c>
      <c r="F293" s="8">
        <f>YEAR(FormToExcel[[#This Row],[Date]])</f>
        <v>2024</v>
      </c>
      <c r="G293" s="9" t="str">
        <f>+FormToExcel[[#This Row],[SN]]&amp;".jpg"</f>
        <v>292.jpg</v>
      </c>
      <c r="H293" s="5" t="str">
        <f>+FormToExcel[[#This Row],[SN]]&amp;"a"&amp;".jpg"</f>
        <v>292a.jpg</v>
      </c>
      <c r="I293" s="9">
        <v>1086</v>
      </c>
      <c r="J293" s="5" t="s">
        <v>554</v>
      </c>
      <c r="K293" s="5" t="s">
        <v>26</v>
      </c>
      <c r="L293" s="5" t="s">
        <v>1248</v>
      </c>
      <c r="M293" s="9" t="s">
        <v>40</v>
      </c>
      <c r="N293" s="9"/>
      <c r="O293" s="9" t="s">
        <v>344</v>
      </c>
      <c r="P293" s="9"/>
      <c r="Q293" s="9"/>
      <c r="R293" s="5" t="s">
        <v>1249</v>
      </c>
      <c r="S293" s="5" t="s">
        <v>42</v>
      </c>
      <c r="T293" s="5" t="s">
        <v>1250</v>
      </c>
      <c r="U293" s="10"/>
      <c r="V293" s="5" t="s">
        <v>33</v>
      </c>
      <c r="W293" s="5"/>
      <c r="X293" s="11" t="s">
        <v>25</v>
      </c>
      <c r="Y293" s="5"/>
    </row>
    <row r="294" spans="1:25" x14ac:dyDescent="0.35">
      <c r="A294" s="6">
        <f>IF(FormToExcel[[#This Row],[Action Status?]]="closed",1,0)</f>
        <v>1</v>
      </c>
      <c r="B294" s="13">
        <v>293</v>
      </c>
      <c r="C294" s="7">
        <v>45428.715914351851</v>
      </c>
      <c r="D294" s="8">
        <f>WEEKNUM(FormToExcel[[#This Row],[Date]])</f>
        <v>20</v>
      </c>
      <c r="E294" s="8">
        <f>MONTH(FormToExcel[[#This Row],[Date]])</f>
        <v>5</v>
      </c>
      <c r="F294" s="8">
        <f>YEAR(FormToExcel[[#This Row],[Date]])</f>
        <v>2024</v>
      </c>
      <c r="G294" s="9" t="str">
        <f>+FormToExcel[[#This Row],[SN]]&amp;".jpg"</f>
        <v>293.jpg</v>
      </c>
      <c r="H294" s="5" t="str">
        <f>+FormToExcel[[#This Row],[SN]]&amp;"a"&amp;".jpg"</f>
        <v>293a.jpg</v>
      </c>
      <c r="I294" s="9">
        <v>2458516115</v>
      </c>
      <c r="J294" s="5" t="s">
        <v>1122</v>
      </c>
      <c r="K294" s="5" t="s">
        <v>877</v>
      </c>
      <c r="L294" s="5" t="s">
        <v>1251</v>
      </c>
      <c r="M294" s="9" t="s">
        <v>350</v>
      </c>
      <c r="N294" s="9"/>
      <c r="O294" s="9" t="s">
        <v>29</v>
      </c>
      <c r="P294" s="9"/>
      <c r="Q294" s="9"/>
      <c r="R294" s="5" t="s">
        <v>1252</v>
      </c>
      <c r="S294" s="5" t="s">
        <v>42</v>
      </c>
      <c r="T294" s="5" t="s">
        <v>1253</v>
      </c>
      <c r="U294" s="10"/>
      <c r="V294" s="5" t="s">
        <v>33</v>
      </c>
      <c r="W294" s="5"/>
      <c r="X294" s="11" t="s">
        <v>876</v>
      </c>
      <c r="Y294" s="5"/>
    </row>
    <row r="295" spans="1:25" ht="29" x14ac:dyDescent="0.35">
      <c r="A295" s="6">
        <f>IF(FormToExcel[[#This Row],[Action Status?]]="closed",1,0)</f>
        <v>1</v>
      </c>
      <c r="B295" s="13">
        <v>294</v>
      </c>
      <c r="C295" s="7">
        <v>45428.725532407407</v>
      </c>
      <c r="D295" s="8">
        <f>WEEKNUM(FormToExcel[[#This Row],[Date]])</f>
        <v>20</v>
      </c>
      <c r="E295" s="8">
        <f>MONTH(FormToExcel[[#This Row],[Date]])</f>
        <v>5</v>
      </c>
      <c r="F295" s="8">
        <f>YEAR(FormToExcel[[#This Row],[Date]])</f>
        <v>2024</v>
      </c>
      <c r="G295" s="9" t="str">
        <f>+FormToExcel[[#This Row],[SN]]&amp;".jpg"</f>
        <v>294.jpg</v>
      </c>
      <c r="H295" s="5" t="str">
        <f>+FormToExcel[[#This Row],[SN]]&amp;"a"&amp;".jpg"</f>
        <v>294a.jpg</v>
      </c>
      <c r="I295" s="9">
        <v>2558056483</v>
      </c>
      <c r="J295" s="5" t="s">
        <v>1003</v>
      </c>
      <c r="K295" s="5" t="s">
        <v>877</v>
      </c>
      <c r="L295" s="5" t="s">
        <v>1251</v>
      </c>
      <c r="M295" s="9" t="s">
        <v>28</v>
      </c>
      <c r="N295" s="9"/>
      <c r="O295" s="9" t="s">
        <v>29</v>
      </c>
      <c r="P295" s="9"/>
      <c r="Q295" s="9"/>
      <c r="R295" s="5" t="s">
        <v>1254</v>
      </c>
      <c r="S295" s="5" t="s">
        <v>42</v>
      </c>
      <c r="T295" s="5" t="s">
        <v>1255</v>
      </c>
      <c r="U295" s="10"/>
      <c r="V295" s="5" t="s">
        <v>33</v>
      </c>
      <c r="W295" s="5"/>
      <c r="X295" s="11" t="s">
        <v>876</v>
      </c>
      <c r="Y295" s="5"/>
    </row>
    <row r="296" spans="1:25" x14ac:dyDescent="0.35">
      <c r="A296" s="6">
        <f>IF(FormToExcel[[#This Row],[Action Status?]]="closed",1,0)</f>
        <v>1</v>
      </c>
      <c r="B296" s="13">
        <v>295</v>
      </c>
      <c r="C296" s="7">
        <v>45428.744340277779</v>
      </c>
      <c r="D296" s="8">
        <f>WEEKNUM(FormToExcel[[#This Row],[Date]])</f>
        <v>20</v>
      </c>
      <c r="E296" s="8">
        <f>MONTH(FormToExcel[[#This Row],[Date]])</f>
        <v>5</v>
      </c>
      <c r="F296" s="8">
        <f>YEAR(FormToExcel[[#This Row],[Date]])</f>
        <v>2024</v>
      </c>
      <c r="G296" s="9" t="str">
        <f>+FormToExcel[[#This Row],[SN]]&amp;".jpg"</f>
        <v>295.jpg</v>
      </c>
      <c r="H296" s="5" t="str">
        <f>+FormToExcel[[#This Row],[SN]]&amp;"a"&amp;".jpg"</f>
        <v>295a.jpg</v>
      </c>
      <c r="I296" s="9">
        <v>2549709083</v>
      </c>
      <c r="J296" s="5" t="s">
        <v>876</v>
      </c>
      <c r="K296" s="5" t="s">
        <v>877</v>
      </c>
      <c r="L296" s="5" t="s">
        <v>1251</v>
      </c>
      <c r="M296" s="9" t="s">
        <v>40</v>
      </c>
      <c r="N296" s="9"/>
      <c r="O296" s="9" t="s">
        <v>29</v>
      </c>
      <c r="P296" s="9"/>
      <c r="Q296" s="9"/>
      <c r="R296" s="5" t="s">
        <v>1256</v>
      </c>
      <c r="S296" s="5" t="s">
        <v>42</v>
      </c>
      <c r="T296" s="5" t="s">
        <v>1257</v>
      </c>
      <c r="U296" s="10"/>
      <c r="V296" s="5" t="s">
        <v>33</v>
      </c>
      <c r="W296" s="5"/>
      <c r="X296" s="11" t="s">
        <v>876</v>
      </c>
      <c r="Y296" s="5"/>
    </row>
    <row r="297" spans="1:25" x14ac:dyDescent="0.35">
      <c r="A297" s="6">
        <f>IF(FormToExcel[[#This Row],[Action Status?]]="closed",1,0)</f>
        <v>1</v>
      </c>
      <c r="B297" s="13">
        <v>296</v>
      </c>
      <c r="C297" s="7">
        <v>45428.758356481485</v>
      </c>
      <c r="D297" s="8">
        <f>WEEKNUM(FormToExcel[[#This Row],[Date]])</f>
        <v>20</v>
      </c>
      <c r="E297" s="8">
        <f>MONTH(FormToExcel[[#This Row],[Date]])</f>
        <v>5</v>
      </c>
      <c r="F297" s="8">
        <f>YEAR(FormToExcel[[#This Row],[Date]])</f>
        <v>2024</v>
      </c>
      <c r="G297" s="9" t="str">
        <f>+FormToExcel[[#This Row],[SN]]&amp;".jpg"</f>
        <v>296.jpg</v>
      </c>
      <c r="H297" s="5" t="str">
        <f>+FormToExcel[[#This Row],[SN]]&amp;"a"&amp;".jpg"</f>
        <v>296a.jpg</v>
      </c>
      <c r="I297" s="9" t="s">
        <v>602</v>
      </c>
      <c r="J297" s="5" t="s">
        <v>622</v>
      </c>
      <c r="K297" s="5" t="s">
        <v>894</v>
      </c>
      <c r="L297" s="5" t="s">
        <v>895</v>
      </c>
      <c r="M297" s="9" t="s">
        <v>53</v>
      </c>
      <c r="N297" s="9"/>
      <c r="O297" s="9" t="s">
        <v>29</v>
      </c>
      <c r="P297" s="9"/>
      <c r="Q297" s="9"/>
      <c r="R297" s="5" t="s">
        <v>1258</v>
      </c>
      <c r="S297" s="5" t="s">
        <v>31</v>
      </c>
      <c r="T297" s="5" t="s">
        <v>1259</v>
      </c>
      <c r="U297" s="10"/>
      <c r="V297" s="5" t="s">
        <v>33</v>
      </c>
      <c r="W297" s="5"/>
      <c r="X297" s="11" t="s">
        <v>622</v>
      </c>
      <c r="Y297" s="5"/>
    </row>
    <row r="298" spans="1:25" ht="22.5" customHeight="1" x14ac:dyDescent="0.35">
      <c r="A298" s="6">
        <f>IF(FormToExcel[[#This Row],[Action Status?]]="closed",1,0)</f>
        <v>1</v>
      </c>
      <c r="B298" s="13">
        <v>297</v>
      </c>
      <c r="C298" s="7">
        <v>45428.760729166665</v>
      </c>
      <c r="D298" s="8">
        <f>WEEKNUM(FormToExcel[[#This Row],[Date]])</f>
        <v>20</v>
      </c>
      <c r="E298" s="8">
        <f>MONTH(FormToExcel[[#This Row],[Date]])</f>
        <v>5</v>
      </c>
      <c r="F298" s="8">
        <f>YEAR(FormToExcel[[#This Row],[Date]])</f>
        <v>2024</v>
      </c>
      <c r="G298" s="9" t="str">
        <f>+FormToExcel[[#This Row],[SN]]&amp;".jpg"</f>
        <v>297.jpg</v>
      </c>
      <c r="H298" s="5" t="str">
        <f>+FormToExcel[[#This Row],[SN]]&amp;"a"&amp;".jpg"</f>
        <v>297a.jpg</v>
      </c>
      <c r="I298" s="9" t="s">
        <v>602</v>
      </c>
      <c r="J298" s="5" t="s">
        <v>1260</v>
      </c>
      <c r="K298" s="5" t="s">
        <v>894</v>
      </c>
      <c r="L298" s="5" t="s">
        <v>895</v>
      </c>
      <c r="M298" s="9" t="s">
        <v>350</v>
      </c>
      <c r="N298" s="9"/>
      <c r="O298" s="9" t="s">
        <v>29</v>
      </c>
      <c r="P298" s="9"/>
      <c r="Q298" s="9"/>
      <c r="R298" s="5" t="s">
        <v>1261</v>
      </c>
      <c r="S298" s="5" t="s">
        <v>31</v>
      </c>
      <c r="T298" s="5" t="s">
        <v>1262</v>
      </c>
      <c r="U298" s="10"/>
      <c r="V298" s="5" t="s">
        <v>33</v>
      </c>
      <c r="W298" s="5"/>
      <c r="X298" s="11" t="s">
        <v>622</v>
      </c>
      <c r="Y298" s="5"/>
    </row>
    <row r="299" spans="1:25" ht="22.5" customHeight="1" x14ac:dyDescent="0.35">
      <c r="A299" s="6">
        <f>IF(FormToExcel[[#This Row],[Action Status?]]="closed",1,0)</f>
        <v>1</v>
      </c>
      <c r="B299" s="13">
        <v>298</v>
      </c>
      <c r="C299" s="7">
        <v>45428.763842592591</v>
      </c>
      <c r="D299" s="8">
        <f>WEEKNUM(FormToExcel[[#This Row],[Date]])</f>
        <v>20</v>
      </c>
      <c r="E299" s="8">
        <f>MONTH(FormToExcel[[#This Row],[Date]])</f>
        <v>5</v>
      </c>
      <c r="F299" s="8">
        <f>YEAR(FormToExcel[[#This Row],[Date]])</f>
        <v>2024</v>
      </c>
      <c r="G299" s="9" t="str">
        <f>+FormToExcel[[#This Row],[SN]]&amp;".jpg"</f>
        <v>298.jpg</v>
      </c>
      <c r="H299" s="5" t="str">
        <f>+FormToExcel[[#This Row],[SN]]&amp;"a"&amp;".jpg"</f>
        <v>298a.jpg</v>
      </c>
      <c r="I299" s="9" t="s">
        <v>602</v>
      </c>
      <c r="J299" s="5" t="s">
        <v>1035</v>
      </c>
      <c r="K299" s="5" t="s">
        <v>894</v>
      </c>
      <c r="L299" s="5" t="s">
        <v>895</v>
      </c>
      <c r="M299" s="9" t="s">
        <v>28</v>
      </c>
      <c r="N299" s="9"/>
      <c r="O299" s="9" t="s">
        <v>29</v>
      </c>
      <c r="P299" s="9"/>
      <c r="Q299" s="9"/>
      <c r="R299" s="5" t="s">
        <v>1263</v>
      </c>
      <c r="S299" s="5" t="s">
        <v>42</v>
      </c>
      <c r="T299" s="5" t="s">
        <v>1264</v>
      </c>
      <c r="U299" s="10"/>
      <c r="V299" s="5" t="s">
        <v>33</v>
      </c>
      <c r="W299" s="5"/>
      <c r="X299" s="11" t="s">
        <v>622</v>
      </c>
      <c r="Y299" s="5"/>
    </row>
    <row r="300" spans="1:25" ht="22.5" customHeight="1" x14ac:dyDescent="0.35">
      <c r="A300" s="6">
        <f>IF(FormToExcel[[#This Row],[Action Status?]]="closed",1,0)</f>
        <v>1</v>
      </c>
      <c r="B300" s="13">
        <v>299</v>
      </c>
      <c r="C300" s="7">
        <v>45428.9930902778</v>
      </c>
      <c r="D300" s="8">
        <f>WEEKNUM(FormToExcel[[#This Row],[Date]])</f>
        <v>20</v>
      </c>
      <c r="E300" s="8">
        <f>MONTH(FormToExcel[[#This Row],[Date]])</f>
        <v>5</v>
      </c>
      <c r="F300" s="8">
        <f>YEAR(FormToExcel[[#This Row],[Date]])</f>
        <v>2024</v>
      </c>
      <c r="G300" s="9" t="str">
        <f>+FormToExcel[[#This Row],[SN]]&amp;".jpg"</f>
        <v>299.jpg</v>
      </c>
      <c r="H300" s="5" t="str">
        <f>+FormToExcel[[#This Row],[SN]]&amp;"a"&amp;".jpg"</f>
        <v>299a.jpg</v>
      </c>
      <c r="I300" s="9" t="s">
        <v>602</v>
      </c>
      <c r="J300" s="5" t="s">
        <v>1222</v>
      </c>
      <c r="K300" s="5" t="s">
        <v>894</v>
      </c>
      <c r="L300" s="5"/>
      <c r="M300" s="9" t="s">
        <v>47</v>
      </c>
      <c r="N300" s="9"/>
      <c r="O300" s="9" t="s">
        <v>29</v>
      </c>
      <c r="P300" s="9"/>
      <c r="Q300" s="9"/>
      <c r="R300" s="5" t="s">
        <v>1265</v>
      </c>
      <c r="S300" s="5"/>
      <c r="T300" s="5" t="s">
        <v>1266</v>
      </c>
      <c r="U300" s="10" t="s">
        <v>1266</v>
      </c>
      <c r="V300" s="5" t="s">
        <v>33</v>
      </c>
      <c r="W300" s="5"/>
      <c r="X300" s="11" t="s">
        <v>622</v>
      </c>
      <c r="Y300" s="5"/>
    </row>
    <row r="301" spans="1:25" ht="22.5" customHeight="1" x14ac:dyDescent="0.35">
      <c r="A301" s="6">
        <f>IF(FormToExcel[[#This Row],[Action Status?]]="closed",1,0)</f>
        <v>1</v>
      </c>
      <c r="B301" s="13">
        <v>300</v>
      </c>
      <c r="C301" s="7">
        <v>45431.803032407399</v>
      </c>
      <c r="D301" s="8">
        <f>WEEKNUM(FormToExcel[[#This Row],[Date]])</f>
        <v>21</v>
      </c>
      <c r="E301" s="8">
        <f>MONTH(FormToExcel[[#This Row],[Date]])</f>
        <v>5</v>
      </c>
      <c r="F301" s="8">
        <f>YEAR(FormToExcel[[#This Row],[Date]])</f>
        <v>2024</v>
      </c>
      <c r="G301" s="9" t="str">
        <f>+FormToExcel[[#This Row],[SN]]&amp;".jpg"</f>
        <v>300.jpg</v>
      </c>
      <c r="H301" s="5" t="str">
        <f>+FormToExcel[[#This Row],[SN]]&amp;"a"&amp;".jpg"</f>
        <v>300a.jpg</v>
      </c>
      <c r="I301" s="9">
        <v>1264</v>
      </c>
      <c r="J301" s="5" t="s">
        <v>1138</v>
      </c>
      <c r="K301" s="5" t="s">
        <v>187</v>
      </c>
      <c r="L301" s="5"/>
      <c r="M301" s="9" t="s">
        <v>170</v>
      </c>
      <c r="N301" s="9"/>
      <c r="O301" s="9" t="s">
        <v>344</v>
      </c>
      <c r="P301" s="9"/>
      <c r="Q301" s="9"/>
      <c r="R301" s="5" t="s">
        <v>1267</v>
      </c>
      <c r="S301" s="5"/>
      <c r="T301" s="5" t="s">
        <v>1268</v>
      </c>
      <c r="U301" s="10" t="s">
        <v>1268</v>
      </c>
      <c r="V301" s="5" t="s">
        <v>33</v>
      </c>
      <c r="W301" s="5"/>
      <c r="X301" s="11" t="s">
        <v>1195</v>
      </c>
      <c r="Y301" s="5"/>
    </row>
    <row r="302" spans="1:25" ht="22.5" customHeight="1" x14ac:dyDescent="0.35">
      <c r="A302" s="6">
        <f>IF(FormToExcel[[#This Row],[Action Status?]]="closed",1,0)</f>
        <v>1</v>
      </c>
      <c r="B302" s="13">
        <v>301</v>
      </c>
      <c r="C302" s="7">
        <v>45433.474201388897</v>
      </c>
      <c r="D302" s="8">
        <f>WEEKNUM(FormToExcel[[#This Row],[Date]])</f>
        <v>21</v>
      </c>
      <c r="E302" s="8">
        <f>MONTH(FormToExcel[[#This Row],[Date]])</f>
        <v>5</v>
      </c>
      <c r="F302" s="8">
        <f>YEAR(FormToExcel[[#This Row],[Date]])</f>
        <v>2024</v>
      </c>
      <c r="G302" s="9" t="str">
        <f>+FormToExcel[[#This Row],[SN]]&amp;".jpg"</f>
        <v>301.jpg</v>
      </c>
      <c r="H302" s="5" t="str">
        <f>+FormToExcel[[#This Row],[SN]]&amp;"a"&amp;".jpg"</f>
        <v>301a.jpg</v>
      </c>
      <c r="I302" s="9">
        <v>942</v>
      </c>
      <c r="J302" s="5" t="s">
        <v>1138</v>
      </c>
      <c r="K302" s="5" t="s">
        <v>187</v>
      </c>
      <c r="L302" s="5"/>
      <c r="M302" s="9" t="s">
        <v>47</v>
      </c>
      <c r="N302" s="9"/>
      <c r="O302" s="9" t="s">
        <v>344</v>
      </c>
      <c r="P302" s="9"/>
      <c r="Q302" s="9"/>
      <c r="R302" s="5" t="s">
        <v>1269</v>
      </c>
      <c r="S302" s="5"/>
      <c r="T302" s="5" t="s">
        <v>1270</v>
      </c>
      <c r="U302" s="10" t="s">
        <v>1270</v>
      </c>
      <c r="V302" s="5" t="s">
        <v>33</v>
      </c>
      <c r="W302" s="5"/>
      <c r="X302" s="11" t="s">
        <v>1195</v>
      </c>
      <c r="Y302" s="5"/>
    </row>
    <row r="303" spans="1:25" ht="22.5" customHeight="1" x14ac:dyDescent="0.35">
      <c r="A303" s="6">
        <f>IF(FormToExcel[[#This Row],[Action Status?]]="closed",1,0)</f>
        <v>1</v>
      </c>
      <c r="B303" s="13">
        <v>302</v>
      </c>
      <c r="C303" s="7">
        <v>45434.461689814802</v>
      </c>
      <c r="D303" s="8">
        <f>WEEKNUM(FormToExcel[[#This Row],[Date]])</f>
        <v>21</v>
      </c>
      <c r="E303" s="8">
        <f>MONTH(FormToExcel[[#This Row],[Date]])</f>
        <v>5</v>
      </c>
      <c r="F303" s="8">
        <f>YEAR(FormToExcel[[#This Row],[Date]])</f>
        <v>2024</v>
      </c>
      <c r="G303" s="9" t="str">
        <f>+FormToExcel[[#This Row],[SN]]&amp;".jpg"</f>
        <v>302.jpg</v>
      </c>
      <c r="H303" s="5" t="str">
        <f>+FormToExcel[[#This Row],[SN]]&amp;"a"&amp;".jpg"</f>
        <v>302a.jpg</v>
      </c>
      <c r="I303" s="9">
        <v>942</v>
      </c>
      <c r="J303" s="5" t="s">
        <v>858</v>
      </c>
      <c r="K303" s="5" t="s">
        <v>187</v>
      </c>
      <c r="L303" s="5"/>
      <c r="M303" s="9" t="s">
        <v>350</v>
      </c>
      <c r="N303" s="9"/>
      <c r="O303" s="9" t="s">
        <v>29</v>
      </c>
      <c r="P303" s="9"/>
      <c r="Q303" s="9"/>
      <c r="R303" s="5" t="s">
        <v>1271</v>
      </c>
      <c r="S303" s="5"/>
      <c r="T303" s="5" t="s">
        <v>1272</v>
      </c>
      <c r="U303" s="10" t="s">
        <v>1272</v>
      </c>
      <c r="V303" s="5" t="s">
        <v>33</v>
      </c>
      <c r="W303" s="5"/>
      <c r="X303" s="11" t="s">
        <v>1195</v>
      </c>
      <c r="Y303" s="5"/>
    </row>
    <row r="304" spans="1:25" ht="22.5" customHeight="1" x14ac:dyDescent="0.35">
      <c r="A304" s="6">
        <f>IF(FormToExcel[[#This Row],[Action Status?]]="closed",1,0)</f>
        <v>1</v>
      </c>
      <c r="B304" s="13">
        <v>303</v>
      </c>
      <c r="C304" s="7">
        <v>45434.464675925898</v>
      </c>
      <c r="D304" s="8">
        <f>WEEKNUM(FormToExcel[[#This Row],[Date]])</f>
        <v>21</v>
      </c>
      <c r="E304" s="8">
        <f>MONTH(FormToExcel[[#This Row],[Date]])</f>
        <v>5</v>
      </c>
      <c r="F304" s="8">
        <f>YEAR(FormToExcel[[#This Row],[Date]])</f>
        <v>2024</v>
      </c>
      <c r="G304" s="9" t="str">
        <f>+FormToExcel[[#This Row],[SN]]&amp;".jpg"</f>
        <v>303.jpg</v>
      </c>
      <c r="H304" s="5" t="str">
        <f>+FormToExcel[[#This Row],[SN]]&amp;"a"&amp;".jpg"</f>
        <v>303a.jpg</v>
      </c>
      <c r="I304" s="9">
        <v>942</v>
      </c>
      <c r="J304" s="5" t="s">
        <v>858</v>
      </c>
      <c r="K304" s="5" t="s">
        <v>187</v>
      </c>
      <c r="L304" s="5"/>
      <c r="M304" s="9" t="s">
        <v>28</v>
      </c>
      <c r="N304" s="9"/>
      <c r="O304" s="9" t="s">
        <v>29</v>
      </c>
      <c r="P304" s="9"/>
      <c r="Q304" s="9"/>
      <c r="R304" s="5" t="s">
        <v>1273</v>
      </c>
      <c r="S304" s="5"/>
      <c r="T304" s="5" t="s">
        <v>1274</v>
      </c>
      <c r="U304" s="10" t="s">
        <v>1274</v>
      </c>
      <c r="V304" s="5" t="s">
        <v>33</v>
      </c>
      <c r="W304" s="5"/>
      <c r="X304" s="11" t="s">
        <v>1195</v>
      </c>
      <c r="Y304" s="5"/>
    </row>
    <row r="305" spans="1:25" ht="22.5" customHeight="1" x14ac:dyDescent="0.35">
      <c r="A305" s="6">
        <f>IF(FormToExcel[[#This Row],[Action Status?]]="closed",1,0)</f>
        <v>1</v>
      </c>
      <c r="B305" s="13">
        <v>304</v>
      </c>
      <c r="C305" s="7">
        <v>45434.699050925898</v>
      </c>
      <c r="D305" s="8">
        <f>WEEKNUM(FormToExcel[[#This Row],[Date]])</f>
        <v>21</v>
      </c>
      <c r="E305" s="8">
        <f>MONTH(FormToExcel[[#This Row],[Date]])</f>
        <v>5</v>
      </c>
      <c r="F305" s="8">
        <f>YEAR(FormToExcel[[#This Row],[Date]])</f>
        <v>2024</v>
      </c>
      <c r="G305" s="9" t="str">
        <f>+FormToExcel[[#This Row],[SN]]&amp;".jpg"</f>
        <v>304.jpg</v>
      </c>
      <c r="H305" s="5" t="str">
        <f>+FormToExcel[[#This Row],[SN]]&amp;"a"&amp;".jpg"</f>
        <v>304a.jpg</v>
      </c>
      <c r="I305" s="9">
        <v>965</v>
      </c>
      <c r="J305" s="5" t="s">
        <v>91</v>
      </c>
      <c r="K305" s="5" t="s">
        <v>706</v>
      </c>
      <c r="L305" s="5"/>
      <c r="M305" s="9" t="s">
        <v>350</v>
      </c>
      <c r="N305" s="9"/>
      <c r="O305" s="9" t="s">
        <v>29</v>
      </c>
      <c r="P305" s="9"/>
      <c r="Q305" s="9"/>
      <c r="R305" s="5" t="s">
        <v>1275</v>
      </c>
      <c r="S305" s="5"/>
      <c r="T305" s="5" t="s">
        <v>1276</v>
      </c>
      <c r="U305" s="10" t="s">
        <v>1276</v>
      </c>
      <c r="V305" s="5" t="s">
        <v>33</v>
      </c>
      <c r="W305" s="5"/>
      <c r="X305" s="11" t="s">
        <v>37</v>
      </c>
      <c r="Y305" s="5"/>
    </row>
    <row r="306" spans="1:25" ht="22.5" customHeight="1" x14ac:dyDescent="0.35">
      <c r="A306" s="6">
        <f>IF(FormToExcel[[#This Row],[Action Status?]]="closed",1,0)</f>
        <v>1</v>
      </c>
      <c r="B306" s="13">
        <v>305</v>
      </c>
      <c r="C306" s="7">
        <v>45434.706886574102</v>
      </c>
      <c r="D306" s="8">
        <f>WEEKNUM(FormToExcel[[#This Row],[Date]])</f>
        <v>21</v>
      </c>
      <c r="E306" s="8">
        <f>MONTH(FormToExcel[[#This Row],[Date]])</f>
        <v>5</v>
      </c>
      <c r="F306" s="8">
        <f>YEAR(FormToExcel[[#This Row],[Date]])</f>
        <v>2024</v>
      </c>
      <c r="G306" s="9" t="str">
        <f>+FormToExcel[[#This Row],[SN]]&amp;".jpg"</f>
        <v>305.jpg</v>
      </c>
      <c r="H306" s="5" t="str">
        <f>+FormToExcel[[#This Row],[SN]]&amp;"a"&amp;".jpg"</f>
        <v>305a.jpg</v>
      </c>
      <c r="I306" s="9">
        <v>965</v>
      </c>
      <c r="J306" s="5" t="s">
        <v>81</v>
      </c>
      <c r="K306" s="5" t="s">
        <v>706</v>
      </c>
      <c r="L306" s="5"/>
      <c r="M306" s="9" t="s">
        <v>47</v>
      </c>
      <c r="N306" s="9"/>
      <c r="O306" s="9" t="s">
        <v>29</v>
      </c>
      <c r="P306" s="9"/>
      <c r="Q306" s="9"/>
      <c r="R306" s="5" t="s">
        <v>1277</v>
      </c>
      <c r="S306" s="5"/>
      <c r="T306" s="5" t="s">
        <v>1278</v>
      </c>
      <c r="U306" s="10" t="s">
        <v>1278</v>
      </c>
      <c r="V306" s="5" t="s">
        <v>33</v>
      </c>
      <c r="W306" s="5"/>
      <c r="X306" s="11" t="s">
        <v>37</v>
      </c>
      <c r="Y306" s="5"/>
    </row>
    <row r="307" spans="1:25" ht="22.5" customHeight="1" x14ac:dyDescent="0.35">
      <c r="A307" s="6">
        <f>IF(FormToExcel[[#This Row],[Action Status?]]="closed",1,0)</f>
        <v>1</v>
      </c>
      <c r="B307" s="13">
        <v>306</v>
      </c>
      <c r="C307" s="7">
        <v>45434.710416666698</v>
      </c>
      <c r="D307" s="8">
        <f>WEEKNUM(FormToExcel[[#This Row],[Date]])</f>
        <v>21</v>
      </c>
      <c r="E307" s="8">
        <f>MONTH(FormToExcel[[#This Row],[Date]])</f>
        <v>5</v>
      </c>
      <c r="F307" s="8">
        <f>YEAR(FormToExcel[[#This Row],[Date]])</f>
        <v>2024</v>
      </c>
      <c r="G307" s="9" t="str">
        <f>+FormToExcel[[#This Row],[SN]]&amp;".jpg"</f>
        <v>306.jpg</v>
      </c>
      <c r="H307" s="5" t="str">
        <f>+FormToExcel[[#This Row],[SN]]&amp;"a"&amp;".jpg"</f>
        <v>306a.jpg</v>
      </c>
      <c r="I307" s="9"/>
      <c r="J307" s="5" t="s">
        <v>91</v>
      </c>
      <c r="K307" s="5" t="s">
        <v>706</v>
      </c>
      <c r="L307" s="5"/>
      <c r="M307" s="9" t="s">
        <v>53</v>
      </c>
      <c r="N307" s="9"/>
      <c r="O307" s="9" t="s">
        <v>29</v>
      </c>
      <c r="P307" s="9"/>
      <c r="Q307" s="9"/>
      <c r="R307" s="5" t="s">
        <v>1279</v>
      </c>
      <c r="S307" s="5"/>
      <c r="T307" s="5" t="s">
        <v>1280</v>
      </c>
      <c r="U307" s="10" t="s">
        <v>1280</v>
      </c>
      <c r="V307" s="5" t="s">
        <v>33</v>
      </c>
      <c r="W307" s="5"/>
      <c r="X307" s="11" t="s">
        <v>37</v>
      </c>
      <c r="Y307" s="5"/>
    </row>
    <row r="308" spans="1:25" ht="22.5" customHeight="1" x14ac:dyDescent="0.35">
      <c r="A308" s="6">
        <f>IF(FormToExcel[[#This Row],[Action Status?]]="closed",1,0)</f>
        <v>1</v>
      </c>
      <c r="B308" s="13">
        <v>307</v>
      </c>
      <c r="C308" s="7">
        <v>45434.733738425901</v>
      </c>
      <c r="D308" s="8">
        <f>WEEKNUM(FormToExcel[[#This Row],[Date]])</f>
        <v>21</v>
      </c>
      <c r="E308" s="8">
        <f>MONTH(FormToExcel[[#This Row],[Date]])</f>
        <v>5</v>
      </c>
      <c r="F308" s="8">
        <f>YEAR(FormToExcel[[#This Row],[Date]])</f>
        <v>2024</v>
      </c>
      <c r="G308" s="9" t="str">
        <f>+FormToExcel[[#This Row],[SN]]&amp;".jpg"</f>
        <v>307.jpg</v>
      </c>
      <c r="H308" s="5" t="str">
        <f>+FormToExcel[[#This Row],[SN]]&amp;"a"&amp;".jpg"</f>
        <v>307a.jpg</v>
      </c>
      <c r="I308" s="9"/>
      <c r="J308" s="5" t="s">
        <v>37</v>
      </c>
      <c r="K308" s="5" t="s">
        <v>706</v>
      </c>
      <c r="L308" s="5"/>
      <c r="M308" s="9" t="s">
        <v>28</v>
      </c>
      <c r="N308" s="9"/>
      <c r="O308" s="9" t="s">
        <v>29</v>
      </c>
      <c r="P308" s="9"/>
      <c r="Q308" s="9"/>
      <c r="R308" s="5" t="s">
        <v>1281</v>
      </c>
      <c r="S308" s="5"/>
      <c r="T308" s="5" t="s">
        <v>1282</v>
      </c>
      <c r="U308" s="10" t="s">
        <v>1282</v>
      </c>
      <c r="V308" s="5" t="s">
        <v>33</v>
      </c>
      <c r="W308" s="5"/>
      <c r="X308" s="11" t="s">
        <v>37</v>
      </c>
      <c r="Y308" s="5"/>
    </row>
    <row r="309" spans="1:25" ht="22.5" customHeight="1" x14ac:dyDescent="0.35">
      <c r="A309" s="6">
        <f>IF(FormToExcel[[#This Row],[Action Status?]]="closed",1,0)</f>
        <v>1</v>
      </c>
      <c r="B309" s="13">
        <v>308</v>
      </c>
      <c r="C309" s="7">
        <v>45434.734768518501</v>
      </c>
      <c r="D309" s="8">
        <f>WEEKNUM(FormToExcel[[#This Row],[Date]])</f>
        <v>21</v>
      </c>
      <c r="E309" s="8">
        <f>MONTH(FormToExcel[[#This Row],[Date]])</f>
        <v>5</v>
      </c>
      <c r="F309" s="8">
        <f>YEAR(FormToExcel[[#This Row],[Date]])</f>
        <v>2024</v>
      </c>
      <c r="G309" s="9" t="str">
        <f>+FormToExcel[[#This Row],[SN]]&amp;".jpg"</f>
        <v>308.jpg</v>
      </c>
      <c r="H309" s="5" t="str">
        <f>+FormToExcel[[#This Row],[SN]]&amp;"a"&amp;".jpg"</f>
        <v>308a.jpg</v>
      </c>
      <c r="I309" s="9"/>
      <c r="J309" s="5" t="s">
        <v>101</v>
      </c>
      <c r="K309" s="5" t="s">
        <v>706</v>
      </c>
      <c r="L309" s="5"/>
      <c r="M309" s="9" t="s">
        <v>896</v>
      </c>
      <c r="N309" s="9"/>
      <c r="O309" s="9" t="s">
        <v>29</v>
      </c>
      <c r="P309" s="9"/>
      <c r="Q309" s="9"/>
      <c r="R309" s="5" t="s">
        <v>1283</v>
      </c>
      <c r="S309" s="5"/>
      <c r="T309" s="5" t="s">
        <v>1284</v>
      </c>
      <c r="U309" s="10" t="s">
        <v>1284</v>
      </c>
      <c r="V309" s="5" t="s">
        <v>33</v>
      </c>
      <c r="W309" s="5"/>
      <c r="X309" s="11" t="s">
        <v>37</v>
      </c>
      <c r="Y309" s="5"/>
    </row>
    <row r="310" spans="1:25" ht="31" customHeight="1" x14ac:dyDescent="0.35">
      <c r="A310" s="6">
        <f>IF(FormToExcel[[#This Row],[Action Status?]]="closed",1,0)</f>
        <v>1</v>
      </c>
      <c r="B310" s="13">
        <v>309</v>
      </c>
      <c r="C310" s="7">
        <v>45435.443958333301</v>
      </c>
      <c r="D310" s="8">
        <f>WEEKNUM(FormToExcel[[#This Row],[Date]])</f>
        <v>21</v>
      </c>
      <c r="E310" s="8">
        <f>MONTH(FormToExcel[[#This Row],[Date]])</f>
        <v>5</v>
      </c>
      <c r="F310" s="8">
        <f>YEAR(FormToExcel[[#This Row],[Date]])</f>
        <v>2024</v>
      </c>
      <c r="G310" s="9" t="str">
        <f>+FormToExcel[[#This Row],[SN]]&amp;".jpg"</f>
        <v>309.jpg</v>
      </c>
      <c r="H310" s="5" t="str">
        <f>+FormToExcel[[#This Row],[SN]]&amp;"a"&amp;".jpg"</f>
        <v>309a.jpg</v>
      </c>
      <c r="I310" s="9"/>
      <c r="J310" s="5" t="s">
        <v>1285</v>
      </c>
      <c r="K310" s="5" t="s">
        <v>187</v>
      </c>
      <c r="L310" s="5"/>
      <c r="M310" s="9" t="s">
        <v>691</v>
      </c>
      <c r="N310" s="9"/>
      <c r="O310" s="9" t="s">
        <v>344</v>
      </c>
      <c r="P310" s="9"/>
      <c r="Q310" s="9"/>
      <c r="R310" s="5" t="s">
        <v>1286</v>
      </c>
      <c r="S310" s="5"/>
      <c r="T310" s="5" t="s">
        <v>1287</v>
      </c>
      <c r="U310" s="10" t="s">
        <v>1287</v>
      </c>
      <c r="V310" s="5" t="s">
        <v>33</v>
      </c>
      <c r="W310" s="5"/>
      <c r="X310" s="11" t="s">
        <v>1195</v>
      </c>
      <c r="Y310" s="5"/>
    </row>
    <row r="311" spans="1:25" ht="22.5" customHeight="1" x14ac:dyDescent="0.35">
      <c r="A311" s="6">
        <f>IF(FormToExcel[[#This Row],[Action Status?]]="closed",1,0)</f>
        <v>0</v>
      </c>
      <c r="B311" s="13">
        <v>310</v>
      </c>
      <c r="C311" s="7">
        <v>45435.500578703701</v>
      </c>
      <c r="D311" s="8">
        <f>WEEKNUM(FormToExcel[[#This Row],[Date]])</f>
        <v>21</v>
      </c>
      <c r="E311" s="8">
        <f>MONTH(FormToExcel[[#This Row],[Date]])</f>
        <v>5</v>
      </c>
      <c r="F311" s="8">
        <f>YEAR(FormToExcel[[#This Row],[Date]])</f>
        <v>2024</v>
      </c>
      <c r="G311" s="9" t="str">
        <f>+FormToExcel[[#This Row],[SN]]&amp;".jpg"</f>
        <v>310.jpg</v>
      </c>
      <c r="H311" s="5" t="str">
        <f>+FormToExcel[[#This Row],[SN]]&amp;"a"&amp;".jpg"</f>
        <v>310a.jpg</v>
      </c>
      <c r="I311" s="9"/>
      <c r="J311" s="5" t="s">
        <v>1288</v>
      </c>
      <c r="K311" s="5" t="s">
        <v>1289</v>
      </c>
      <c r="L311" s="5"/>
      <c r="M311" s="9" t="s">
        <v>370</v>
      </c>
      <c r="N311" s="9"/>
      <c r="O311" s="9" t="s">
        <v>29</v>
      </c>
      <c r="P311" s="9"/>
      <c r="Q311" s="9"/>
      <c r="R311" s="5" t="s">
        <v>1290</v>
      </c>
      <c r="S311" s="5"/>
      <c r="T311" s="5" t="s">
        <v>1291</v>
      </c>
      <c r="U311" s="10" t="s">
        <v>1292</v>
      </c>
      <c r="V311" s="5" t="s">
        <v>77</v>
      </c>
      <c r="W311" s="5"/>
      <c r="X311" s="11" t="s">
        <v>1293</v>
      </c>
      <c r="Y311" s="5"/>
    </row>
    <row r="312" spans="1:25" ht="22.5" customHeight="1" x14ac:dyDescent="0.35">
      <c r="A312" s="6">
        <f>IF(FormToExcel[[#This Row],[Action Status?]]="closed",1,0)</f>
        <v>1</v>
      </c>
      <c r="B312" s="13">
        <v>311</v>
      </c>
      <c r="C312" s="7">
        <v>45435.541840277801</v>
      </c>
      <c r="D312" s="8">
        <f>WEEKNUM(FormToExcel[[#This Row],[Date]])</f>
        <v>21</v>
      </c>
      <c r="E312" s="8">
        <f>MONTH(FormToExcel[[#This Row],[Date]])</f>
        <v>5</v>
      </c>
      <c r="F312" s="8">
        <f>YEAR(FormToExcel[[#This Row],[Date]])</f>
        <v>2024</v>
      </c>
      <c r="G312" s="9" t="str">
        <f>+FormToExcel[[#This Row],[SN]]&amp;".jpg"</f>
        <v>311.jpg</v>
      </c>
      <c r="H312" s="5" t="str">
        <f>+FormToExcel[[#This Row],[SN]]&amp;"a"&amp;".jpg"</f>
        <v>311a.jpg</v>
      </c>
      <c r="I312" s="9"/>
      <c r="J312" s="5" t="s">
        <v>858</v>
      </c>
      <c r="K312" s="5" t="s">
        <v>187</v>
      </c>
      <c r="L312" s="5"/>
      <c r="M312" s="9" t="s">
        <v>40</v>
      </c>
      <c r="N312" s="9"/>
      <c r="O312" s="9" t="s">
        <v>29</v>
      </c>
      <c r="P312" s="9"/>
      <c r="Q312" s="9"/>
      <c r="R312" s="5" t="s">
        <v>1294</v>
      </c>
      <c r="S312" s="5"/>
      <c r="T312" s="5" t="s">
        <v>1295</v>
      </c>
      <c r="U312" s="10" t="s">
        <v>1295</v>
      </c>
      <c r="V312" s="5" t="s">
        <v>33</v>
      </c>
      <c r="W312" s="5"/>
      <c r="X312" s="11" t="s">
        <v>1195</v>
      </c>
      <c r="Y312" s="5"/>
    </row>
    <row r="313" spans="1:25" ht="22.5" customHeight="1" x14ac:dyDescent="0.35">
      <c r="A313" s="6">
        <f>IF(FormToExcel[[#This Row],[Action Status?]]="closed",1,0)</f>
        <v>1</v>
      </c>
      <c r="B313" s="13">
        <v>312</v>
      </c>
      <c r="C313" s="7">
        <v>45435.569525462997</v>
      </c>
      <c r="D313" s="8">
        <f>WEEKNUM(FormToExcel[[#This Row],[Date]])</f>
        <v>21</v>
      </c>
      <c r="E313" s="8">
        <f>MONTH(FormToExcel[[#This Row],[Date]])</f>
        <v>5</v>
      </c>
      <c r="F313" s="8">
        <f>YEAR(FormToExcel[[#This Row],[Date]])</f>
        <v>2024</v>
      </c>
      <c r="G313" s="9" t="str">
        <f>+FormToExcel[[#This Row],[SN]]&amp;".jpg"</f>
        <v>312.jpg</v>
      </c>
      <c r="H313" s="5" t="str">
        <f>+FormToExcel[[#This Row],[SN]]&amp;"a"&amp;".jpg"</f>
        <v>312a.jpg</v>
      </c>
      <c r="I313" s="9"/>
      <c r="J313" s="5" t="s">
        <v>876</v>
      </c>
      <c r="K313" s="5" t="s">
        <v>877</v>
      </c>
      <c r="L313" s="5"/>
      <c r="M313" s="9" t="s">
        <v>53</v>
      </c>
      <c r="N313" s="9"/>
      <c r="O313" s="9" t="s">
        <v>29</v>
      </c>
      <c r="P313" s="9"/>
      <c r="Q313" s="9"/>
      <c r="R313" s="5" t="s">
        <v>1296</v>
      </c>
      <c r="S313" s="5"/>
      <c r="T313" s="5" t="s">
        <v>1297</v>
      </c>
      <c r="U313" s="10" t="s">
        <v>1297</v>
      </c>
      <c r="V313" s="5" t="s">
        <v>33</v>
      </c>
      <c r="W313" s="5"/>
      <c r="X313" s="11" t="s">
        <v>876</v>
      </c>
      <c r="Y313" s="5"/>
    </row>
    <row r="314" spans="1:25" ht="22.5" customHeight="1" x14ac:dyDescent="0.35">
      <c r="A314" s="6">
        <f>IF(FormToExcel[[#This Row],[Action Status?]]="closed",1,0)</f>
        <v>1</v>
      </c>
      <c r="B314" s="13">
        <v>313</v>
      </c>
      <c r="C314" s="7">
        <v>45435.577152777798</v>
      </c>
      <c r="D314" s="8">
        <f>WEEKNUM(FormToExcel[[#This Row],[Date]])</f>
        <v>21</v>
      </c>
      <c r="E314" s="8">
        <f>MONTH(FormToExcel[[#This Row],[Date]])</f>
        <v>5</v>
      </c>
      <c r="F314" s="8">
        <f>YEAR(FormToExcel[[#This Row],[Date]])</f>
        <v>2024</v>
      </c>
      <c r="G314" s="9" t="str">
        <f>+FormToExcel[[#This Row],[SN]]&amp;".jpg"</f>
        <v>313.jpg</v>
      </c>
      <c r="H314" s="5" t="str">
        <f>+FormToExcel[[#This Row],[SN]]&amp;"a"&amp;".jpg"</f>
        <v>313a.jpg</v>
      </c>
      <c r="I314" s="9"/>
      <c r="J314" s="5" t="s">
        <v>1298</v>
      </c>
      <c r="K314" s="5" t="s">
        <v>877</v>
      </c>
      <c r="L314" s="5"/>
      <c r="M314" s="9" t="s">
        <v>287</v>
      </c>
      <c r="N314" s="9"/>
      <c r="O314" s="9" t="s">
        <v>29</v>
      </c>
      <c r="P314" s="9"/>
      <c r="Q314" s="9"/>
      <c r="R314" s="5" t="s">
        <v>1299</v>
      </c>
      <c r="S314" s="5"/>
      <c r="T314" s="5" t="s">
        <v>1300</v>
      </c>
      <c r="U314" s="10" t="s">
        <v>1300</v>
      </c>
      <c r="V314" s="5" t="s">
        <v>33</v>
      </c>
      <c r="W314" s="5"/>
      <c r="X314" s="11" t="s">
        <v>876</v>
      </c>
      <c r="Y314" s="5"/>
    </row>
    <row r="315" spans="1:25" ht="29" x14ac:dyDescent="0.35">
      <c r="A315" s="6">
        <f>IF(FormToExcel[[#This Row],[Action Status?]]="closed",1,0)</f>
        <v>1</v>
      </c>
      <c r="B315" s="13">
        <v>314</v>
      </c>
      <c r="C315" s="7">
        <v>45436.537523148101</v>
      </c>
      <c r="D315" s="8">
        <f>WEEKNUM(FormToExcel[[#This Row],[Date]])</f>
        <v>21</v>
      </c>
      <c r="E315" s="8">
        <f>MONTH(FormToExcel[[#This Row],[Date]])</f>
        <v>5</v>
      </c>
      <c r="F315" s="8">
        <f>YEAR(FormToExcel[[#This Row],[Date]])</f>
        <v>2024</v>
      </c>
      <c r="G315" s="9" t="str">
        <f>+FormToExcel[[#This Row],[SN]]&amp;".jpg"</f>
        <v>314.jpg</v>
      </c>
      <c r="H315" s="5" t="str">
        <f>+FormToExcel[[#This Row],[SN]]&amp;"a"&amp;".jpg"</f>
        <v>314a.jpg</v>
      </c>
      <c r="I315" s="9"/>
      <c r="J315" s="5" t="s">
        <v>622</v>
      </c>
      <c r="K315" s="5" t="s">
        <v>894</v>
      </c>
      <c r="L315" s="5"/>
      <c r="M315" s="9" t="s">
        <v>330</v>
      </c>
      <c r="N315" s="9"/>
      <c r="O315" s="9" t="s">
        <v>29</v>
      </c>
      <c r="P315" s="9"/>
      <c r="Q315" s="9"/>
      <c r="R315" s="5" t="s">
        <v>1301</v>
      </c>
      <c r="S315" s="5"/>
      <c r="T315" s="5" t="s">
        <v>1302</v>
      </c>
      <c r="U315" s="10"/>
      <c r="V315" s="5" t="s">
        <v>33</v>
      </c>
      <c r="W315" s="5"/>
      <c r="X315" s="11" t="s">
        <v>622</v>
      </c>
      <c r="Y315" s="5"/>
    </row>
    <row r="316" spans="1:25" ht="29" x14ac:dyDescent="0.35">
      <c r="A316" s="6">
        <f>IF(FormToExcel[[#This Row],[Action Status?]]="closed",1,0)</f>
        <v>1</v>
      </c>
      <c r="B316" s="13">
        <v>315</v>
      </c>
      <c r="C316" s="7">
        <v>45436.539791666699</v>
      </c>
      <c r="D316" s="8">
        <f>WEEKNUM(FormToExcel[[#This Row],[Date]])</f>
        <v>21</v>
      </c>
      <c r="E316" s="8">
        <f>MONTH(FormToExcel[[#This Row],[Date]])</f>
        <v>5</v>
      </c>
      <c r="F316" s="8">
        <f>YEAR(FormToExcel[[#This Row],[Date]])</f>
        <v>2024</v>
      </c>
      <c r="G316" s="9" t="str">
        <f>+FormToExcel[[#This Row],[SN]]&amp;".jpg"</f>
        <v>315.jpg</v>
      </c>
      <c r="H316" s="5" t="str">
        <f>+FormToExcel[[#This Row],[SN]]&amp;"a"&amp;".jpg"</f>
        <v>315a.jpg</v>
      </c>
      <c r="I316" s="9"/>
      <c r="J316" s="5" t="s">
        <v>1260</v>
      </c>
      <c r="K316" s="5" t="s">
        <v>894</v>
      </c>
      <c r="L316" s="5"/>
      <c r="M316" s="9" t="s">
        <v>350</v>
      </c>
      <c r="N316" s="9"/>
      <c r="O316" s="9" t="s">
        <v>85</v>
      </c>
      <c r="P316" s="9"/>
      <c r="Q316" s="9"/>
      <c r="R316" s="5" t="s">
        <v>1303</v>
      </c>
      <c r="S316" s="5"/>
      <c r="T316" s="5" t="s">
        <v>1304</v>
      </c>
      <c r="U316" s="10"/>
      <c r="V316" s="5" t="s">
        <v>33</v>
      </c>
      <c r="W316" s="5"/>
      <c r="X316" s="11" t="s">
        <v>622</v>
      </c>
      <c r="Y316" s="5"/>
    </row>
    <row r="317" spans="1:25" ht="29" x14ac:dyDescent="0.35">
      <c r="A317" s="6">
        <f>IF(FormToExcel[[#This Row],[Action Status?]]="closed",1,0)</f>
        <v>1</v>
      </c>
      <c r="B317" s="13">
        <v>316</v>
      </c>
      <c r="C317" s="7">
        <v>45436.541412036997</v>
      </c>
      <c r="D317" s="8">
        <f>WEEKNUM(FormToExcel[[#This Row],[Date]])</f>
        <v>21</v>
      </c>
      <c r="E317" s="8">
        <f>MONTH(FormToExcel[[#This Row],[Date]])</f>
        <v>5</v>
      </c>
      <c r="F317" s="8">
        <f>YEAR(FormToExcel[[#This Row],[Date]])</f>
        <v>2024</v>
      </c>
      <c r="G317" s="9" t="str">
        <f>+FormToExcel[[#This Row],[SN]]&amp;".jpg"</f>
        <v>316.jpg</v>
      </c>
      <c r="H317" s="5" t="str">
        <f>+FormToExcel[[#This Row],[SN]]&amp;"a"&amp;".jpg"</f>
        <v>316a.jpg</v>
      </c>
      <c r="I317" s="9"/>
      <c r="J317" s="5" t="s">
        <v>1035</v>
      </c>
      <c r="K317" s="5" t="s">
        <v>894</v>
      </c>
      <c r="L317" s="5"/>
      <c r="M317" s="9" t="s">
        <v>40</v>
      </c>
      <c r="N317" s="9"/>
      <c r="O317" s="9" t="s">
        <v>29</v>
      </c>
      <c r="P317" s="9"/>
      <c r="Q317" s="9"/>
      <c r="R317" s="5" t="s">
        <v>1305</v>
      </c>
      <c r="S317" s="5"/>
      <c r="T317" s="5" t="s">
        <v>1306</v>
      </c>
      <c r="U317" s="10"/>
      <c r="V317" s="5" t="s">
        <v>33</v>
      </c>
      <c r="W317" s="5"/>
      <c r="X317" s="11" t="s">
        <v>622</v>
      </c>
      <c r="Y317" s="5"/>
    </row>
    <row r="318" spans="1:25" ht="29" x14ac:dyDescent="0.35">
      <c r="A318" s="6">
        <f>IF(FormToExcel[[#This Row],[Action Status?]]="closed",1,0)</f>
        <v>1</v>
      </c>
      <c r="B318" s="13">
        <v>317</v>
      </c>
      <c r="C318" s="7">
        <v>45436.542893518497</v>
      </c>
      <c r="D318" s="8">
        <f>WEEKNUM(FormToExcel[[#This Row],[Date]])</f>
        <v>21</v>
      </c>
      <c r="E318" s="8">
        <f>MONTH(FormToExcel[[#This Row],[Date]])</f>
        <v>5</v>
      </c>
      <c r="F318" s="8">
        <f>YEAR(FormToExcel[[#This Row],[Date]])</f>
        <v>2024</v>
      </c>
      <c r="G318" s="9" t="str">
        <f>+FormToExcel[[#This Row],[SN]]&amp;".jpg"</f>
        <v>317.jpg</v>
      </c>
      <c r="H318" s="5" t="str">
        <f>+FormToExcel[[#This Row],[SN]]&amp;"a"&amp;".jpg"</f>
        <v>317a.jpg</v>
      </c>
      <c r="I318" s="9"/>
      <c r="J318" s="5" t="s">
        <v>1222</v>
      </c>
      <c r="K318" s="5" t="s">
        <v>894</v>
      </c>
      <c r="L318" s="5"/>
      <c r="M318" s="9" t="s">
        <v>47</v>
      </c>
      <c r="N318" s="9"/>
      <c r="O318" s="9" t="s">
        <v>29</v>
      </c>
      <c r="P318" s="9"/>
      <c r="Q318" s="9"/>
      <c r="R318" s="5" t="s">
        <v>1307</v>
      </c>
      <c r="S318" s="5"/>
      <c r="T318" s="5" t="s">
        <v>1308</v>
      </c>
      <c r="U318" s="10"/>
      <c r="V318" s="5" t="s">
        <v>33</v>
      </c>
      <c r="W318" s="5"/>
      <c r="X318" s="11" t="s">
        <v>622</v>
      </c>
      <c r="Y318" s="5"/>
    </row>
    <row r="319" spans="1:25" x14ac:dyDescent="0.35">
      <c r="A319" s="6">
        <f>IF(FormToExcel[[#This Row],[Action Status?]]="closed",1,0)</f>
        <v>1</v>
      </c>
      <c r="B319" s="13">
        <v>318</v>
      </c>
      <c r="C319" s="7">
        <v>45437.22351851852</v>
      </c>
      <c r="D319" s="8">
        <f>WEEKNUM(FormToExcel[[#This Row],[Date]])</f>
        <v>21</v>
      </c>
      <c r="E319" s="8">
        <f>MONTH(FormToExcel[[#This Row],[Date]])</f>
        <v>5</v>
      </c>
      <c r="F319" s="8">
        <f>YEAR(FormToExcel[[#This Row],[Date]])</f>
        <v>2024</v>
      </c>
      <c r="G319" s="9" t="str">
        <f>+FormToExcel[[#This Row],[SN]]&amp;".jpg"</f>
        <v>318.jpg</v>
      </c>
      <c r="H319" s="5" t="str">
        <f>+FormToExcel[[#This Row],[SN]]&amp;"a"&amp;".jpg"</f>
        <v>318a.jpg</v>
      </c>
      <c r="I319" s="9">
        <v>554</v>
      </c>
      <c r="J319" s="5" t="s">
        <v>1309</v>
      </c>
      <c r="K319" s="5" t="s">
        <v>26</v>
      </c>
      <c r="L319" s="5" t="s">
        <v>871</v>
      </c>
      <c r="M319" s="9" t="s">
        <v>53</v>
      </c>
      <c r="N319" s="9"/>
      <c r="O319" s="9" t="s">
        <v>29</v>
      </c>
      <c r="P319" s="9"/>
      <c r="Q319" s="9"/>
      <c r="R319" s="5" t="s">
        <v>1310</v>
      </c>
      <c r="S319" s="5" t="s">
        <v>31</v>
      </c>
      <c r="T319" s="5" t="s">
        <v>1311</v>
      </c>
      <c r="U319" s="10"/>
      <c r="V319" s="5" t="s">
        <v>33</v>
      </c>
      <c r="W319" s="5"/>
      <c r="X319" s="11" t="s">
        <v>25</v>
      </c>
      <c r="Y319" s="5"/>
    </row>
    <row r="320" spans="1:25" x14ac:dyDescent="0.35">
      <c r="A320" s="6">
        <f>IF(FormToExcel[[#This Row],[Action Status?]]="closed",1,0)</f>
        <v>1</v>
      </c>
      <c r="B320" s="13">
        <v>319</v>
      </c>
      <c r="C320" s="7">
        <v>45437.229571759257</v>
      </c>
      <c r="D320" s="8">
        <f>WEEKNUM(FormToExcel[[#This Row],[Date]])</f>
        <v>21</v>
      </c>
      <c r="E320" s="8">
        <f>MONTH(FormToExcel[[#This Row],[Date]])</f>
        <v>5</v>
      </c>
      <c r="F320" s="8">
        <f>YEAR(FormToExcel[[#This Row],[Date]])</f>
        <v>2024</v>
      </c>
      <c r="G320" s="9" t="str">
        <f>+FormToExcel[[#This Row],[SN]]&amp;".jpg"</f>
        <v>319.jpg</v>
      </c>
      <c r="H320" s="5" t="str">
        <f>+FormToExcel[[#This Row],[SN]]&amp;"a"&amp;".jpg"</f>
        <v>319a.jpg</v>
      </c>
      <c r="I320" s="9">
        <v>0</v>
      </c>
      <c r="J320" s="5" t="s">
        <v>1312</v>
      </c>
      <c r="K320" s="5" t="s">
        <v>26</v>
      </c>
      <c r="L320" s="5" t="s">
        <v>871</v>
      </c>
      <c r="M320" s="9" t="s">
        <v>696</v>
      </c>
      <c r="N320" s="9"/>
      <c r="O320" s="9" t="s">
        <v>29</v>
      </c>
      <c r="P320" s="9"/>
      <c r="Q320" s="9"/>
      <c r="R320" s="5" t="s">
        <v>1313</v>
      </c>
      <c r="S320" s="5" t="s">
        <v>31</v>
      </c>
      <c r="T320" s="5" t="s">
        <v>1314</v>
      </c>
      <c r="U320" s="10"/>
      <c r="V320" s="5" t="s">
        <v>33</v>
      </c>
      <c r="W320" s="5"/>
      <c r="X320" s="11" t="s">
        <v>25</v>
      </c>
      <c r="Y320" s="5"/>
    </row>
    <row r="321" spans="1:25" x14ac:dyDescent="0.35">
      <c r="A321" s="6">
        <f>IF(FormToExcel[[#This Row],[Action Status?]]="closed",1,0)</f>
        <v>1</v>
      </c>
      <c r="B321" s="13">
        <v>320</v>
      </c>
      <c r="C321" s="7">
        <v>45437.305312500001</v>
      </c>
      <c r="D321" s="8">
        <f>WEEKNUM(FormToExcel[[#This Row],[Date]])</f>
        <v>21</v>
      </c>
      <c r="E321" s="8">
        <f>MONTH(FormToExcel[[#This Row],[Date]])</f>
        <v>5</v>
      </c>
      <c r="F321" s="8">
        <f>YEAR(FormToExcel[[#This Row],[Date]])</f>
        <v>2024</v>
      </c>
      <c r="G321" s="9" t="str">
        <f>+FormToExcel[[#This Row],[SN]]&amp;".jpg"</f>
        <v>320.jpg</v>
      </c>
      <c r="H321" s="5" t="str">
        <f>+FormToExcel[[#This Row],[SN]]&amp;"a"&amp;".jpg"</f>
        <v>320a.jpg</v>
      </c>
      <c r="I321" s="9">
        <v>1086</v>
      </c>
      <c r="J321" s="5" t="s">
        <v>554</v>
      </c>
      <c r="K321" s="5" t="s">
        <v>26</v>
      </c>
      <c r="L321" s="5" t="s">
        <v>1315</v>
      </c>
      <c r="M321" s="9" t="s">
        <v>47</v>
      </c>
      <c r="N321" s="9"/>
      <c r="O321" s="9" t="s">
        <v>29</v>
      </c>
      <c r="P321" s="9"/>
      <c r="Q321" s="9"/>
      <c r="R321" s="5" t="s">
        <v>1316</v>
      </c>
      <c r="S321" s="5" t="s">
        <v>31</v>
      </c>
      <c r="T321" s="5" t="s">
        <v>1317</v>
      </c>
      <c r="U321" s="10"/>
      <c r="V321" s="5" t="s">
        <v>33</v>
      </c>
      <c r="W321" s="5"/>
      <c r="X321" s="11" t="s">
        <v>25</v>
      </c>
      <c r="Y321" s="5"/>
    </row>
    <row r="322" spans="1:25" ht="29" x14ac:dyDescent="0.35">
      <c r="A322" s="6">
        <f>IF(FormToExcel[[#This Row],[Action Status?]]="closed",1,0)</f>
        <v>1</v>
      </c>
      <c r="B322" s="13">
        <v>321</v>
      </c>
      <c r="C322" s="7">
        <v>45437.309687499997</v>
      </c>
      <c r="D322" s="8">
        <f>WEEKNUM(FormToExcel[[#This Row],[Date]])</f>
        <v>21</v>
      </c>
      <c r="E322" s="8">
        <f>MONTH(FormToExcel[[#This Row],[Date]])</f>
        <v>5</v>
      </c>
      <c r="F322" s="8">
        <f>YEAR(FormToExcel[[#This Row],[Date]])</f>
        <v>2024</v>
      </c>
      <c r="G322" s="9" t="str">
        <f>+FormToExcel[[#This Row],[SN]]&amp;".jpg"</f>
        <v>321.jpg</v>
      </c>
      <c r="H322" s="5" t="str">
        <f>+FormToExcel[[#This Row],[SN]]&amp;"a"&amp;".jpg"</f>
        <v>321a.jpg</v>
      </c>
      <c r="I322" s="9">
        <v>1086</v>
      </c>
      <c r="J322" s="5" t="s">
        <v>554</v>
      </c>
      <c r="K322" s="5" t="s">
        <v>26</v>
      </c>
      <c r="L322" s="5" t="s">
        <v>1318</v>
      </c>
      <c r="M322" s="9" t="s">
        <v>28</v>
      </c>
      <c r="N322" s="9"/>
      <c r="O322" s="9" t="s">
        <v>344</v>
      </c>
      <c r="P322" s="9"/>
      <c r="Q322" s="9"/>
      <c r="R322" s="5" t="s">
        <v>1319</v>
      </c>
      <c r="S322" s="5" t="s">
        <v>42</v>
      </c>
      <c r="T322" s="5" t="s">
        <v>1320</v>
      </c>
      <c r="U322" s="10"/>
      <c r="V322" s="5" t="s">
        <v>33</v>
      </c>
      <c r="W322" s="5"/>
      <c r="X322" s="11" t="s">
        <v>25</v>
      </c>
      <c r="Y322" s="5"/>
    </row>
    <row r="323" spans="1:25" ht="43.5" x14ac:dyDescent="0.35">
      <c r="A323" s="6">
        <f>IF(FormToExcel[[#This Row],[Action Status?]]="closed",1,0)</f>
        <v>1</v>
      </c>
      <c r="B323" s="13">
        <v>322</v>
      </c>
      <c r="C323" s="7">
        <v>45438.426770833335</v>
      </c>
      <c r="D323" s="8">
        <f>WEEKNUM(FormToExcel[[#This Row],[Date]])</f>
        <v>22</v>
      </c>
      <c r="E323" s="8">
        <f>MONTH(FormToExcel[[#This Row],[Date]])</f>
        <v>5</v>
      </c>
      <c r="F323" s="8">
        <f>YEAR(FormToExcel[[#This Row],[Date]])</f>
        <v>2024</v>
      </c>
      <c r="G323" s="9" t="str">
        <f>+FormToExcel[[#This Row],[SN]]&amp;".jpg"</f>
        <v>322.jpg</v>
      </c>
      <c r="H323" s="5" t="str">
        <f>+FormToExcel[[#This Row],[SN]]&amp;"a"&amp;".jpg"</f>
        <v>322a.jpg</v>
      </c>
      <c r="I323" s="9">
        <v>1264</v>
      </c>
      <c r="J323" s="5" t="s">
        <v>1138</v>
      </c>
      <c r="K323" s="5" t="s">
        <v>187</v>
      </c>
      <c r="L323" s="5" t="s">
        <v>996</v>
      </c>
      <c r="M323" s="9" t="s">
        <v>40</v>
      </c>
      <c r="N323" s="9"/>
      <c r="O323" s="9" t="s">
        <v>344</v>
      </c>
      <c r="P323" s="9"/>
      <c r="Q323" s="9"/>
      <c r="R323" s="5" t="s">
        <v>1321</v>
      </c>
      <c r="S323" s="5" t="s">
        <v>42</v>
      </c>
      <c r="T323" s="5" t="s">
        <v>1322</v>
      </c>
      <c r="U323" s="10"/>
      <c r="V323" s="5" t="s">
        <v>33</v>
      </c>
      <c r="W323" s="5"/>
      <c r="X323" s="11" t="s">
        <v>1195</v>
      </c>
      <c r="Y323" s="5"/>
    </row>
    <row r="324" spans="1:25" ht="29" x14ac:dyDescent="0.35">
      <c r="A324" s="6">
        <f>IF(FormToExcel[[#This Row],[Action Status?]]="closed",1,0)</f>
        <v>1</v>
      </c>
      <c r="B324" s="13">
        <v>323</v>
      </c>
      <c r="C324" s="7">
        <v>45438.429201388892</v>
      </c>
      <c r="D324" s="8">
        <f>WEEKNUM(FormToExcel[[#This Row],[Date]])</f>
        <v>22</v>
      </c>
      <c r="E324" s="8">
        <f>MONTH(FormToExcel[[#This Row],[Date]])</f>
        <v>5</v>
      </c>
      <c r="F324" s="8">
        <f>YEAR(FormToExcel[[#This Row],[Date]])</f>
        <v>2024</v>
      </c>
      <c r="G324" s="9" t="str">
        <f>+FormToExcel[[#This Row],[SN]]&amp;".jpg"</f>
        <v>323.jpg</v>
      </c>
      <c r="H324" s="5" t="str">
        <f>+FormToExcel[[#This Row],[SN]]&amp;"a"&amp;".jpg"</f>
        <v>323a.jpg</v>
      </c>
      <c r="I324" s="9">
        <v>1264</v>
      </c>
      <c r="J324" s="5" t="s">
        <v>1138</v>
      </c>
      <c r="K324" s="5" t="s">
        <v>187</v>
      </c>
      <c r="L324" s="5" t="s">
        <v>996</v>
      </c>
      <c r="M324" s="9" t="s">
        <v>691</v>
      </c>
      <c r="N324" s="9"/>
      <c r="O324" s="9" t="s">
        <v>344</v>
      </c>
      <c r="P324" s="9"/>
      <c r="Q324" s="9"/>
      <c r="R324" s="5" t="s">
        <v>1323</v>
      </c>
      <c r="S324" s="5" t="s">
        <v>42</v>
      </c>
      <c r="T324" s="5" t="s">
        <v>1324</v>
      </c>
      <c r="U324" s="10"/>
      <c r="V324" s="5" t="s">
        <v>33</v>
      </c>
      <c r="W324" s="5"/>
      <c r="X324" s="11" t="s">
        <v>1195</v>
      </c>
      <c r="Y324" s="5"/>
    </row>
    <row r="325" spans="1:25" ht="72.5" x14ac:dyDescent="0.35">
      <c r="A325" s="6">
        <f>IF(FormToExcel[[#This Row],[Action Status?]]="closed",1,0)</f>
        <v>1</v>
      </c>
      <c r="B325" s="13">
        <v>324</v>
      </c>
      <c r="C325" s="7">
        <v>45438.626076388886</v>
      </c>
      <c r="D325" s="8">
        <f>WEEKNUM(FormToExcel[[#This Row],[Date]])</f>
        <v>22</v>
      </c>
      <c r="E325" s="8">
        <f>MONTH(FormToExcel[[#This Row],[Date]])</f>
        <v>5</v>
      </c>
      <c r="F325" s="8">
        <f>YEAR(FormToExcel[[#This Row],[Date]])</f>
        <v>2024</v>
      </c>
      <c r="G325" s="9" t="str">
        <f>+FormToExcel[[#This Row],[SN]]&amp;".jpg"</f>
        <v>324.jpg</v>
      </c>
      <c r="H325" s="5" t="str">
        <f>+FormToExcel[[#This Row],[SN]]&amp;"a"&amp;".jpg"</f>
        <v>324a.jpg</v>
      </c>
      <c r="I325" s="9">
        <v>2564907521</v>
      </c>
      <c r="J325" s="5" t="s">
        <v>858</v>
      </c>
      <c r="K325" s="5" t="s">
        <v>187</v>
      </c>
      <c r="L325" s="5" t="s">
        <v>946</v>
      </c>
      <c r="M325" s="9" t="s">
        <v>28</v>
      </c>
      <c r="N325" s="9"/>
      <c r="O325" s="9" t="s">
        <v>29</v>
      </c>
      <c r="P325" s="9"/>
      <c r="Q325" s="9"/>
      <c r="R325" s="5" t="s">
        <v>1325</v>
      </c>
      <c r="S325" s="5" t="s">
        <v>31</v>
      </c>
      <c r="T325" s="5" t="s">
        <v>1326</v>
      </c>
      <c r="U325" s="10"/>
      <c r="V325" s="5" t="s">
        <v>33</v>
      </c>
      <c r="W325" s="5"/>
      <c r="X325" s="11" t="s">
        <v>1195</v>
      </c>
      <c r="Y325" s="5"/>
    </row>
    <row r="326" spans="1:25" ht="43.5" x14ac:dyDescent="0.35">
      <c r="A326" s="6">
        <f>IF(FormToExcel[[#This Row],[Action Status?]]="closed",1,0)</f>
        <v>1</v>
      </c>
      <c r="B326" s="13">
        <v>325</v>
      </c>
      <c r="C326" s="7">
        <v>45438.628680555557</v>
      </c>
      <c r="D326" s="8">
        <f>WEEKNUM(FormToExcel[[#This Row],[Date]])</f>
        <v>22</v>
      </c>
      <c r="E326" s="8">
        <f>MONTH(FormToExcel[[#This Row],[Date]])</f>
        <v>5</v>
      </c>
      <c r="F326" s="8">
        <f>YEAR(FormToExcel[[#This Row],[Date]])</f>
        <v>2024</v>
      </c>
      <c r="G326" s="9" t="str">
        <f>+FormToExcel[[#This Row],[SN]]&amp;".jpg"</f>
        <v>325.jpg</v>
      </c>
      <c r="H326" s="5" t="str">
        <f>+FormToExcel[[#This Row],[SN]]&amp;"a"&amp;".jpg"</f>
        <v>325a.jpg</v>
      </c>
      <c r="I326" s="9">
        <v>2564907521</v>
      </c>
      <c r="J326" s="5" t="s">
        <v>858</v>
      </c>
      <c r="K326" s="5" t="s">
        <v>187</v>
      </c>
      <c r="L326" s="5" t="s">
        <v>946</v>
      </c>
      <c r="M326" s="9" t="s">
        <v>28</v>
      </c>
      <c r="N326" s="9"/>
      <c r="O326" s="9" t="s">
        <v>29</v>
      </c>
      <c r="P326" s="9"/>
      <c r="Q326" s="9"/>
      <c r="R326" s="5" t="s">
        <v>1327</v>
      </c>
      <c r="S326" s="5" t="s">
        <v>31</v>
      </c>
      <c r="T326" s="5" t="s">
        <v>1328</v>
      </c>
      <c r="U326" s="10"/>
      <c r="V326" s="5" t="s">
        <v>33</v>
      </c>
      <c r="W326" s="5"/>
      <c r="X326" s="11" t="s">
        <v>1195</v>
      </c>
      <c r="Y326" s="5"/>
    </row>
    <row r="327" spans="1:25" ht="29" x14ac:dyDescent="0.35">
      <c r="A327" s="6">
        <f>IF(FormToExcel[[#This Row],[Action Status?]]="closed",1,0)</f>
        <v>1</v>
      </c>
      <c r="B327" s="13">
        <v>326</v>
      </c>
      <c r="C327" s="7">
        <v>45438.631990740738</v>
      </c>
      <c r="D327" s="8">
        <f>WEEKNUM(FormToExcel[[#This Row],[Date]])</f>
        <v>22</v>
      </c>
      <c r="E327" s="8">
        <f>MONTH(FormToExcel[[#This Row],[Date]])</f>
        <v>5</v>
      </c>
      <c r="F327" s="8">
        <f>YEAR(FormToExcel[[#This Row],[Date]])</f>
        <v>2024</v>
      </c>
      <c r="G327" s="9" t="str">
        <f>+FormToExcel[[#This Row],[SN]]&amp;".jpg"</f>
        <v>326.jpg</v>
      </c>
      <c r="H327" s="5" t="str">
        <f>+FormToExcel[[#This Row],[SN]]&amp;"a"&amp;".jpg"</f>
        <v>326a.jpg</v>
      </c>
      <c r="I327" s="9">
        <v>2564907521</v>
      </c>
      <c r="J327" s="5" t="s">
        <v>858</v>
      </c>
      <c r="K327" s="5" t="s">
        <v>187</v>
      </c>
      <c r="L327" s="5" t="s">
        <v>946</v>
      </c>
      <c r="M327" s="9" t="s">
        <v>28</v>
      </c>
      <c r="N327" s="9"/>
      <c r="O327" s="9" t="s">
        <v>29</v>
      </c>
      <c r="P327" s="9"/>
      <c r="Q327" s="9"/>
      <c r="R327" s="5" t="s">
        <v>1329</v>
      </c>
      <c r="S327" s="5" t="s">
        <v>31</v>
      </c>
      <c r="T327" s="5" t="s">
        <v>1330</v>
      </c>
      <c r="U327" s="10"/>
      <c r="V327" s="5" t="s">
        <v>33</v>
      </c>
      <c r="W327" s="5"/>
      <c r="X327" s="11" t="s">
        <v>1195</v>
      </c>
      <c r="Y327" s="5"/>
    </row>
    <row r="328" spans="1:25" ht="29" x14ac:dyDescent="0.35">
      <c r="A328" s="6">
        <f>IF(FormToExcel[[#This Row],[Action Status?]]="closed",1,0)</f>
        <v>1</v>
      </c>
      <c r="B328" s="13">
        <v>327</v>
      </c>
      <c r="C328" s="7">
        <v>45441.574629629627</v>
      </c>
      <c r="D328" s="8">
        <f>WEEKNUM(FormToExcel[[#This Row],[Date]])</f>
        <v>22</v>
      </c>
      <c r="E328" s="8">
        <f>MONTH(FormToExcel[[#This Row],[Date]])</f>
        <v>5</v>
      </c>
      <c r="F328" s="8">
        <f>YEAR(FormToExcel[[#This Row],[Date]])</f>
        <v>2024</v>
      </c>
      <c r="G328" s="9" t="str">
        <f>+FormToExcel[[#This Row],[SN]]&amp;".jpg"</f>
        <v>327.jpg</v>
      </c>
      <c r="H328" s="5" t="str">
        <f>+FormToExcel[[#This Row],[SN]]&amp;"a"&amp;".jpg"</f>
        <v>327a.jpg</v>
      </c>
      <c r="I328" s="9">
        <v>942</v>
      </c>
      <c r="J328" s="5" t="s">
        <v>559</v>
      </c>
      <c r="K328" s="5" t="s">
        <v>706</v>
      </c>
      <c r="L328" s="5" t="s">
        <v>1106</v>
      </c>
      <c r="M328" s="9" t="s">
        <v>40</v>
      </c>
      <c r="N328" s="9"/>
      <c r="O328" s="9" t="s">
        <v>29</v>
      </c>
      <c r="P328" s="9"/>
      <c r="Q328" s="9"/>
      <c r="R328" s="5" t="s">
        <v>1331</v>
      </c>
      <c r="S328" s="5" t="s">
        <v>31</v>
      </c>
      <c r="T328" s="5" t="s">
        <v>1332</v>
      </c>
      <c r="U328" s="10"/>
      <c r="V328" s="5" t="s">
        <v>33</v>
      </c>
      <c r="W328" s="5"/>
      <c r="X328" s="11" t="s">
        <v>101</v>
      </c>
      <c r="Y328" s="5"/>
    </row>
    <row r="329" spans="1:25" ht="29" x14ac:dyDescent="0.35">
      <c r="A329" s="6">
        <f>IF(FormToExcel[[#This Row],[Action Status?]]="closed",1,0)</f>
        <v>1</v>
      </c>
      <c r="B329" s="13">
        <v>328</v>
      </c>
      <c r="C329" s="7">
        <v>45441.576574074075</v>
      </c>
      <c r="D329" s="8">
        <f>WEEKNUM(FormToExcel[[#This Row],[Date]])</f>
        <v>22</v>
      </c>
      <c r="E329" s="8">
        <f>MONTH(FormToExcel[[#This Row],[Date]])</f>
        <v>5</v>
      </c>
      <c r="F329" s="8">
        <f>YEAR(FormToExcel[[#This Row],[Date]])</f>
        <v>2024</v>
      </c>
      <c r="G329" s="9" t="str">
        <f>+FormToExcel[[#This Row],[SN]]&amp;".jpg"</f>
        <v>328.jpg</v>
      </c>
      <c r="H329" s="5" t="str">
        <f>+FormToExcel[[#This Row],[SN]]&amp;"a"&amp;".jpg"</f>
        <v>328a.jpg</v>
      </c>
      <c r="I329" s="9">
        <v>942</v>
      </c>
      <c r="J329" s="5" t="s">
        <v>91</v>
      </c>
      <c r="K329" s="5" t="s">
        <v>706</v>
      </c>
      <c r="L329" s="5" t="s">
        <v>1106</v>
      </c>
      <c r="M329" s="9" t="s">
        <v>896</v>
      </c>
      <c r="N329" s="9"/>
      <c r="O329" s="9" t="s">
        <v>29</v>
      </c>
      <c r="P329" s="9"/>
      <c r="Q329" s="9"/>
      <c r="R329" s="5" t="s">
        <v>1333</v>
      </c>
      <c r="S329" s="5" t="s">
        <v>31</v>
      </c>
      <c r="T329" s="5" t="s">
        <v>1334</v>
      </c>
      <c r="U329" s="10"/>
      <c r="V329" s="5" t="s">
        <v>33</v>
      </c>
      <c r="W329" s="5"/>
      <c r="X329" s="11" t="s">
        <v>101</v>
      </c>
      <c r="Y329" s="5"/>
    </row>
    <row r="330" spans="1:25" ht="29" x14ac:dyDescent="0.35">
      <c r="A330" s="6">
        <f>IF(FormToExcel[[#This Row],[Action Status?]]="closed",1,0)</f>
        <v>1</v>
      </c>
      <c r="B330" s="13">
        <v>329</v>
      </c>
      <c r="C330" s="7">
        <v>45441.581562500003</v>
      </c>
      <c r="D330" s="8">
        <f>WEEKNUM(FormToExcel[[#This Row],[Date]])</f>
        <v>22</v>
      </c>
      <c r="E330" s="8">
        <f>MONTH(FormToExcel[[#This Row],[Date]])</f>
        <v>5</v>
      </c>
      <c r="F330" s="8">
        <f>YEAR(FormToExcel[[#This Row],[Date]])</f>
        <v>2024</v>
      </c>
      <c r="G330" s="9" t="str">
        <f>+FormToExcel[[#This Row],[SN]]&amp;".jpg"</f>
        <v>329.jpg</v>
      </c>
      <c r="H330" s="5" t="str">
        <f>+FormToExcel[[#This Row],[SN]]&amp;"a"&amp;".jpg"</f>
        <v>329a.jpg</v>
      </c>
      <c r="I330" s="9">
        <v>942</v>
      </c>
      <c r="J330" s="5" t="s">
        <v>91</v>
      </c>
      <c r="K330" s="5" t="s">
        <v>706</v>
      </c>
      <c r="L330" s="5" t="s">
        <v>1106</v>
      </c>
      <c r="M330" s="9" t="s">
        <v>47</v>
      </c>
      <c r="N330" s="9"/>
      <c r="O330" s="9" t="s">
        <v>29</v>
      </c>
      <c r="P330" s="9"/>
      <c r="Q330" s="9"/>
      <c r="R330" s="5" t="s">
        <v>1335</v>
      </c>
      <c r="S330" s="5" t="s">
        <v>42</v>
      </c>
      <c r="T330" s="5" t="s">
        <v>1336</v>
      </c>
      <c r="U330" s="10"/>
      <c r="V330" s="5" t="s">
        <v>33</v>
      </c>
      <c r="W330" s="5"/>
      <c r="X330" s="11" t="s">
        <v>101</v>
      </c>
      <c r="Y330" s="5"/>
    </row>
    <row r="331" spans="1:25" ht="29" x14ac:dyDescent="0.35">
      <c r="A331" s="6">
        <f>IF(FormToExcel[[#This Row],[Action Status?]]="closed",1,0)</f>
        <v>1</v>
      </c>
      <c r="B331" s="13">
        <v>330</v>
      </c>
      <c r="C331" s="7">
        <v>45441.584768518522</v>
      </c>
      <c r="D331" s="8">
        <f>WEEKNUM(FormToExcel[[#This Row],[Date]])</f>
        <v>22</v>
      </c>
      <c r="E331" s="8">
        <f>MONTH(FormToExcel[[#This Row],[Date]])</f>
        <v>5</v>
      </c>
      <c r="F331" s="8">
        <f>YEAR(FormToExcel[[#This Row],[Date]])</f>
        <v>2024</v>
      </c>
      <c r="G331" s="9" t="str">
        <f>+FormToExcel[[#This Row],[SN]]&amp;".jpg"</f>
        <v>330.jpg</v>
      </c>
      <c r="H331" s="5" t="str">
        <f>+FormToExcel[[#This Row],[SN]]&amp;"a"&amp;".jpg"</f>
        <v>330a.jpg</v>
      </c>
      <c r="I331" s="9">
        <v>942</v>
      </c>
      <c r="J331" s="5" t="s">
        <v>91</v>
      </c>
      <c r="K331" s="5" t="s">
        <v>706</v>
      </c>
      <c r="L331" s="5" t="s">
        <v>1106</v>
      </c>
      <c r="M331" s="9" t="s">
        <v>691</v>
      </c>
      <c r="N331" s="9"/>
      <c r="O331" s="9" t="s">
        <v>29</v>
      </c>
      <c r="P331" s="9"/>
      <c r="Q331" s="9"/>
      <c r="R331" s="5" t="s">
        <v>1337</v>
      </c>
      <c r="S331" s="5" t="s">
        <v>31</v>
      </c>
      <c r="T331" s="5" t="s">
        <v>1338</v>
      </c>
      <c r="U331" s="10"/>
      <c r="V331" s="5" t="s">
        <v>33</v>
      </c>
      <c r="W331" s="5"/>
      <c r="X331" s="11" t="s">
        <v>101</v>
      </c>
      <c r="Y331" s="5"/>
    </row>
    <row r="332" spans="1:25" ht="43.5" x14ac:dyDescent="0.35">
      <c r="A332" s="6">
        <f>IF(FormToExcel[[#This Row],[Action Status?]]="closed",1,0)</f>
        <v>1</v>
      </c>
      <c r="B332" s="13">
        <v>331</v>
      </c>
      <c r="C332" s="7">
        <v>45442.427974537037</v>
      </c>
      <c r="D332" s="8">
        <f>WEEKNUM(FormToExcel[[#This Row],[Date]])</f>
        <v>22</v>
      </c>
      <c r="E332" s="8">
        <f>MONTH(FormToExcel[[#This Row],[Date]])</f>
        <v>5</v>
      </c>
      <c r="F332" s="8">
        <f>YEAR(FormToExcel[[#This Row],[Date]])</f>
        <v>2024</v>
      </c>
      <c r="G332" s="9" t="str">
        <f>+FormToExcel[[#This Row],[SN]]&amp;".jpg"</f>
        <v>331.jpg</v>
      </c>
      <c r="H332" s="5" t="str">
        <f>+FormToExcel[[#This Row],[SN]]&amp;"a"&amp;".jpg"</f>
        <v>331a.jpg</v>
      </c>
      <c r="I332" s="9">
        <v>1373</v>
      </c>
      <c r="J332" s="5" t="s">
        <v>1339</v>
      </c>
      <c r="K332" s="5" t="s">
        <v>1340</v>
      </c>
      <c r="L332" s="5" t="s">
        <v>1341</v>
      </c>
      <c r="M332" s="9" t="s">
        <v>40</v>
      </c>
      <c r="N332" s="9"/>
      <c r="O332" s="9" t="s">
        <v>344</v>
      </c>
      <c r="P332" s="9"/>
      <c r="Q332" s="9"/>
      <c r="R332" s="5" t="s">
        <v>1342</v>
      </c>
      <c r="S332" s="5" t="s">
        <v>31</v>
      </c>
      <c r="T332" s="5" t="s">
        <v>1343</v>
      </c>
      <c r="U332" s="10"/>
      <c r="V332" s="5" t="s">
        <v>33</v>
      </c>
      <c r="W332" s="5"/>
      <c r="X332" s="11" t="s">
        <v>1344</v>
      </c>
      <c r="Y332" s="5"/>
    </row>
    <row r="333" spans="1:25" ht="29" x14ac:dyDescent="0.35">
      <c r="A333" s="6">
        <f>IF(FormToExcel[[#This Row],[Action Status?]]="closed",1,0)</f>
        <v>1</v>
      </c>
      <c r="B333" s="13">
        <v>332</v>
      </c>
      <c r="C333" s="7">
        <v>45442.432881944442</v>
      </c>
      <c r="D333" s="8">
        <f>WEEKNUM(FormToExcel[[#This Row],[Date]])</f>
        <v>22</v>
      </c>
      <c r="E333" s="8">
        <f>MONTH(FormToExcel[[#This Row],[Date]])</f>
        <v>5</v>
      </c>
      <c r="F333" s="8">
        <f>YEAR(FormToExcel[[#This Row],[Date]])</f>
        <v>2024</v>
      </c>
      <c r="G333" s="9" t="str">
        <f>+FormToExcel[[#This Row],[SN]]&amp;".jpg"</f>
        <v>332.jpg</v>
      </c>
      <c r="H333" s="5" t="str">
        <f>+FormToExcel[[#This Row],[SN]]&amp;"a"&amp;".jpg"</f>
        <v>332a.jpg</v>
      </c>
      <c r="I333" s="9">
        <v>1373</v>
      </c>
      <c r="J333" s="5" t="s">
        <v>1339</v>
      </c>
      <c r="K333" s="5" t="s">
        <v>1340</v>
      </c>
      <c r="L333" s="5" t="s">
        <v>1345</v>
      </c>
      <c r="M333" s="9" t="s">
        <v>40</v>
      </c>
      <c r="N333" s="9"/>
      <c r="O333" s="9" t="s">
        <v>344</v>
      </c>
      <c r="P333" s="9"/>
      <c r="Q333" s="9"/>
      <c r="R333" s="5" t="s">
        <v>1346</v>
      </c>
      <c r="S333" s="5" t="s">
        <v>31</v>
      </c>
      <c r="T333" s="5" t="s">
        <v>1347</v>
      </c>
      <c r="U333" s="10"/>
      <c r="V333" s="5" t="s">
        <v>33</v>
      </c>
      <c r="W333" s="5"/>
      <c r="X333" s="11" t="s">
        <v>1344</v>
      </c>
      <c r="Y333" s="5"/>
    </row>
    <row r="334" spans="1:25" x14ac:dyDescent="0.35">
      <c r="A334" s="6">
        <f>IF(FormToExcel[[#This Row],[Action Status?]]="closed",1,0)</f>
        <v>1</v>
      </c>
      <c r="B334" s="13">
        <v>333</v>
      </c>
      <c r="C334" s="7">
        <v>45442.437916666669</v>
      </c>
      <c r="D334" s="8">
        <f>WEEKNUM(FormToExcel[[#This Row],[Date]])</f>
        <v>22</v>
      </c>
      <c r="E334" s="8">
        <f>MONTH(FormToExcel[[#This Row],[Date]])</f>
        <v>5</v>
      </c>
      <c r="F334" s="8">
        <f>YEAR(FormToExcel[[#This Row],[Date]])</f>
        <v>2024</v>
      </c>
      <c r="G334" s="9" t="str">
        <f>+FormToExcel[[#This Row],[SN]]&amp;".jpg"</f>
        <v>333.jpg</v>
      </c>
      <c r="H334" s="5" t="str">
        <f>+FormToExcel[[#This Row],[SN]]&amp;"a"&amp;".jpg"</f>
        <v>333a.jpg</v>
      </c>
      <c r="I334" s="9">
        <v>1373</v>
      </c>
      <c r="J334" s="5" t="s">
        <v>1339</v>
      </c>
      <c r="K334" s="5" t="s">
        <v>1340</v>
      </c>
      <c r="L334" s="5" t="s">
        <v>1345</v>
      </c>
      <c r="M334" s="9" t="s">
        <v>47</v>
      </c>
      <c r="N334" s="9"/>
      <c r="O334" s="9" t="s">
        <v>344</v>
      </c>
      <c r="P334" s="9"/>
      <c r="Q334" s="9"/>
      <c r="R334" s="5" t="s">
        <v>1348</v>
      </c>
      <c r="S334" s="5" t="s">
        <v>31</v>
      </c>
      <c r="T334" s="5" t="s">
        <v>1349</v>
      </c>
      <c r="U334" s="10"/>
      <c r="V334" s="5" t="s">
        <v>33</v>
      </c>
      <c r="W334" s="5"/>
      <c r="X334" s="11" t="s">
        <v>1344</v>
      </c>
      <c r="Y334" s="5"/>
    </row>
    <row r="335" spans="1:25" ht="29" x14ac:dyDescent="0.35">
      <c r="A335" s="6">
        <f>IF(FormToExcel[[#This Row],[Action Status?]]="closed",1,0)</f>
        <v>1</v>
      </c>
      <c r="B335" s="13">
        <v>334</v>
      </c>
      <c r="C335" s="7">
        <v>45442.446574074071</v>
      </c>
      <c r="D335" s="8">
        <f>WEEKNUM(FormToExcel[[#This Row],[Date]])</f>
        <v>22</v>
      </c>
      <c r="E335" s="8">
        <f>MONTH(FormToExcel[[#This Row],[Date]])</f>
        <v>5</v>
      </c>
      <c r="F335" s="8">
        <f>YEAR(FormToExcel[[#This Row],[Date]])</f>
        <v>2024</v>
      </c>
      <c r="G335" s="9" t="str">
        <f>+FormToExcel[[#This Row],[SN]]&amp;".jpg"</f>
        <v>334.jpg</v>
      </c>
      <c r="H335" s="5" t="str">
        <f>+FormToExcel[[#This Row],[SN]]&amp;"a"&amp;".jpg"</f>
        <v>334a.jpg</v>
      </c>
      <c r="I335" s="9">
        <v>1373</v>
      </c>
      <c r="J335" s="5" t="s">
        <v>1339</v>
      </c>
      <c r="K335" s="5" t="s">
        <v>1340</v>
      </c>
      <c r="L335" s="5" t="s">
        <v>1350</v>
      </c>
      <c r="M335" s="9" t="s">
        <v>350</v>
      </c>
      <c r="N335" s="9"/>
      <c r="O335" s="9" t="s">
        <v>344</v>
      </c>
      <c r="P335" s="9"/>
      <c r="Q335" s="9"/>
      <c r="R335" s="5" t="s">
        <v>1351</v>
      </c>
      <c r="S335" s="5" t="s">
        <v>42</v>
      </c>
      <c r="T335" s="5" t="s">
        <v>1352</v>
      </c>
      <c r="U335" s="10"/>
      <c r="V335" s="5" t="s">
        <v>33</v>
      </c>
      <c r="W335" s="5"/>
      <c r="X335" s="11" t="s">
        <v>1344</v>
      </c>
      <c r="Y335" s="5"/>
    </row>
    <row r="336" spans="1:25" ht="29" x14ac:dyDescent="0.35">
      <c r="A336" s="6">
        <f>IF(FormToExcel[[#This Row],[Action Status?]]="closed",1,0)</f>
        <v>1</v>
      </c>
      <c r="B336" s="13">
        <v>335</v>
      </c>
      <c r="C336" s="7">
        <v>45442.462361111109</v>
      </c>
      <c r="D336" s="8">
        <f>WEEKNUM(FormToExcel[[#This Row],[Date]])</f>
        <v>22</v>
      </c>
      <c r="E336" s="8">
        <f>MONTH(FormToExcel[[#This Row],[Date]])</f>
        <v>5</v>
      </c>
      <c r="F336" s="8">
        <f>YEAR(FormToExcel[[#This Row],[Date]])</f>
        <v>2024</v>
      </c>
      <c r="G336" s="9" t="str">
        <f>+FormToExcel[[#This Row],[SN]]&amp;".jpg"</f>
        <v>335.jpg</v>
      </c>
      <c r="H336" s="5" t="str">
        <f>+FormToExcel[[#This Row],[SN]]&amp;"a"&amp;".jpg"</f>
        <v>335a.jpg</v>
      </c>
      <c r="I336" s="9">
        <v>1086</v>
      </c>
      <c r="J336" s="5" t="s">
        <v>554</v>
      </c>
      <c r="K336" s="5" t="s">
        <v>26</v>
      </c>
      <c r="L336" s="5" t="s">
        <v>1353</v>
      </c>
      <c r="M336" s="9" t="s">
        <v>59</v>
      </c>
      <c r="N336" s="9"/>
      <c r="O336" s="9" t="s">
        <v>85</v>
      </c>
      <c r="P336" s="9"/>
      <c r="Q336" s="9"/>
      <c r="R336" s="5" t="s">
        <v>1354</v>
      </c>
      <c r="S336" s="5" t="s">
        <v>42</v>
      </c>
      <c r="T336" s="5" t="s">
        <v>1355</v>
      </c>
      <c r="U336" s="10"/>
      <c r="V336" s="5" t="s">
        <v>33</v>
      </c>
      <c r="W336" s="5"/>
      <c r="X336" s="11" t="s">
        <v>25</v>
      </c>
      <c r="Y336" s="5"/>
    </row>
    <row r="337" spans="1:25" x14ac:dyDescent="0.35">
      <c r="A337" s="6">
        <f>IF(FormToExcel[[#This Row],[Action Status?]]="closed",1,0)</f>
        <v>1</v>
      </c>
      <c r="B337" s="13">
        <v>336</v>
      </c>
      <c r="C337" s="7">
        <v>45442.465069444443</v>
      </c>
      <c r="D337" s="8">
        <f>WEEKNUM(FormToExcel[[#This Row],[Date]])</f>
        <v>22</v>
      </c>
      <c r="E337" s="8">
        <f>MONTH(FormToExcel[[#This Row],[Date]])</f>
        <v>5</v>
      </c>
      <c r="F337" s="8">
        <f>YEAR(FormToExcel[[#This Row],[Date]])</f>
        <v>2024</v>
      </c>
      <c r="G337" s="9" t="str">
        <f>+FormToExcel[[#This Row],[SN]]&amp;".jpg"</f>
        <v>336.jpg</v>
      </c>
      <c r="H337" s="5" t="str">
        <f>+FormToExcel[[#This Row],[SN]]&amp;"a"&amp;".jpg"</f>
        <v>336a.jpg</v>
      </c>
      <c r="I337" s="9">
        <v>0</v>
      </c>
      <c r="J337" s="5" t="s">
        <v>1356</v>
      </c>
      <c r="K337" s="5" t="s">
        <v>26</v>
      </c>
      <c r="L337" s="5" t="s">
        <v>1357</v>
      </c>
      <c r="M337" s="9" t="s">
        <v>53</v>
      </c>
      <c r="N337" s="9"/>
      <c r="O337" s="9" t="s">
        <v>29</v>
      </c>
      <c r="P337" s="9"/>
      <c r="Q337" s="9"/>
      <c r="R337" s="5" t="s">
        <v>1358</v>
      </c>
      <c r="S337" s="5" t="s">
        <v>31</v>
      </c>
      <c r="T337" s="5" t="s">
        <v>1359</v>
      </c>
      <c r="U337" s="10"/>
      <c r="V337" s="5" t="s">
        <v>33</v>
      </c>
      <c r="W337" s="5"/>
      <c r="X337" s="11" t="s">
        <v>25</v>
      </c>
      <c r="Y337" s="5"/>
    </row>
    <row r="338" spans="1:25" x14ac:dyDescent="0.35">
      <c r="A338" s="6">
        <f>IF(FormToExcel[[#This Row],[Action Status?]]="closed",1,0)</f>
        <v>1</v>
      </c>
      <c r="B338" s="13">
        <v>337</v>
      </c>
      <c r="C338" s="7">
        <v>45442.467465277776</v>
      </c>
      <c r="D338" s="8">
        <f>WEEKNUM(FormToExcel[[#This Row],[Date]])</f>
        <v>22</v>
      </c>
      <c r="E338" s="8">
        <f>MONTH(FormToExcel[[#This Row],[Date]])</f>
        <v>5</v>
      </c>
      <c r="F338" s="8">
        <f>YEAR(FormToExcel[[#This Row],[Date]])</f>
        <v>2024</v>
      </c>
      <c r="G338" s="9" t="str">
        <f>+FormToExcel[[#This Row],[SN]]&amp;".jpg"</f>
        <v>337.jpg</v>
      </c>
      <c r="H338" s="5" t="str">
        <f>+FormToExcel[[#This Row],[SN]]&amp;"a"&amp;".jpg"</f>
        <v>337a.jpg</v>
      </c>
      <c r="I338" s="9">
        <v>1086</v>
      </c>
      <c r="J338" s="5" t="s">
        <v>554</v>
      </c>
      <c r="K338" s="5" t="s">
        <v>26</v>
      </c>
      <c r="L338" s="5" t="s">
        <v>1360</v>
      </c>
      <c r="M338" s="9" t="s">
        <v>350</v>
      </c>
      <c r="N338" s="9"/>
      <c r="O338" s="9" t="s">
        <v>29</v>
      </c>
      <c r="P338" s="9"/>
      <c r="Q338" s="9"/>
      <c r="R338" s="5" t="s">
        <v>1361</v>
      </c>
      <c r="S338" s="5" t="s">
        <v>31</v>
      </c>
      <c r="T338" s="5" t="s">
        <v>1362</v>
      </c>
      <c r="U338" s="10"/>
      <c r="V338" s="5" t="s">
        <v>33</v>
      </c>
      <c r="W338" s="5"/>
      <c r="X338" s="11" t="s">
        <v>25</v>
      </c>
      <c r="Y338" s="5"/>
    </row>
    <row r="339" spans="1:25" ht="29" x14ac:dyDescent="0.35">
      <c r="A339" s="6">
        <f>IF(FormToExcel[[#This Row],[Action Status?]]="closed",1,0)</f>
        <v>1</v>
      </c>
      <c r="B339" s="13">
        <v>338</v>
      </c>
      <c r="C339" s="7">
        <v>45442.472037037034</v>
      </c>
      <c r="D339" s="8">
        <f>WEEKNUM(FormToExcel[[#This Row],[Date]])</f>
        <v>22</v>
      </c>
      <c r="E339" s="8">
        <f>MONTH(FormToExcel[[#This Row],[Date]])</f>
        <v>5</v>
      </c>
      <c r="F339" s="8">
        <f>YEAR(FormToExcel[[#This Row],[Date]])</f>
        <v>2024</v>
      </c>
      <c r="G339" s="9" t="str">
        <f>+FormToExcel[[#This Row],[SN]]&amp;".jpg"</f>
        <v>338.jpg</v>
      </c>
      <c r="H339" s="5" t="str">
        <f>+FormToExcel[[#This Row],[SN]]&amp;"a"&amp;".jpg"</f>
        <v>338a.jpg</v>
      </c>
      <c r="I339" s="9">
        <v>1086</v>
      </c>
      <c r="J339" s="5" t="s">
        <v>554</v>
      </c>
      <c r="K339" s="5" t="s">
        <v>26</v>
      </c>
      <c r="L339" s="5" t="s">
        <v>1363</v>
      </c>
      <c r="M339" s="9" t="s">
        <v>40</v>
      </c>
      <c r="N339" s="9"/>
      <c r="O339" s="9" t="s">
        <v>29</v>
      </c>
      <c r="P339" s="9"/>
      <c r="Q339" s="9"/>
      <c r="R339" s="5" t="s">
        <v>1364</v>
      </c>
      <c r="S339" s="5" t="s">
        <v>42</v>
      </c>
      <c r="T339" s="5" t="s">
        <v>1365</v>
      </c>
      <c r="U339" s="10"/>
      <c r="V339" s="5" t="s">
        <v>33</v>
      </c>
      <c r="W339" s="5"/>
      <c r="X339" s="11" t="s">
        <v>25</v>
      </c>
      <c r="Y339" s="5"/>
    </row>
    <row r="340" spans="1:25" ht="43.5" x14ac:dyDescent="0.35">
      <c r="A340" s="6">
        <f>IF(FormToExcel[[#This Row],[Action Status?]]="closed",1,0)</f>
        <v>1</v>
      </c>
      <c r="B340" s="13">
        <v>339</v>
      </c>
      <c r="C340" s="7">
        <v>45442.499259259261</v>
      </c>
      <c r="D340" s="8">
        <f>WEEKNUM(FormToExcel[[#This Row],[Date]])</f>
        <v>22</v>
      </c>
      <c r="E340" s="8">
        <f>MONTH(FormToExcel[[#This Row],[Date]])</f>
        <v>5</v>
      </c>
      <c r="F340" s="8">
        <f>YEAR(FormToExcel[[#This Row],[Date]])</f>
        <v>2024</v>
      </c>
      <c r="G340" s="9" t="str">
        <f>+FormToExcel[[#This Row],[SN]]&amp;".jpg"</f>
        <v>339.jpg</v>
      </c>
      <c r="H340" s="5" t="str">
        <f>+FormToExcel[[#This Row],[SN]]&amp;"a"&amp;".jpg"</f>
        <v>339a.jpg</v>
      </c>
      <c r="I340" s="9">
        <v>1070</v>
      </c>
      <c r="J340" s="5" t="s">
        <v>988</v>
      </c>
      <c r="K340" s="5" t="s">
        <v>706</v>
      </c>
      <c r="L340" s="5" t="s">
        <v>1366</v>
      </c>
      <c r="M340" s="9" t="s">
        <v>47</v>
      </c>
      <c r="N340" s="9"/>
      <c r="O340" s="9" t="s">
        <v>29</v>
      </c>
      <c r="P340" s="9"/>
      <c r="Q340" s="9"/>
      <c r="R340" s="5" t="s">
        <v>1367</v>
      </c>
      <c r="S340" s="5" t="s">
        <v>42</v>
      </c>
      <c r="T340" s="5" t="s">
        <v>1368</v>
      </c>
      <c r="U340" s="10"/>
      <c r="V340" s="5" t="s">
        <v>33</v>
      </c>
      <c r="W340" s="5"/>
      <c r="X340" s="11" t="s">
        <v>101</v>
      </c>
      <c r="Y340" s="5"/>
    </row>
    <row r="341" spans="1:25" ht="43.5" x14ac:dyDescent="0.35">
      <c r="A341" s="6">
        <f>IF(FormToExcel[[#This Row],[Action Status?]]="closed",1,0)</f>
        <v>1</v>
      </c>
      <c r="B341" s="13">
        <v>340</v>
      </c>
      <c r="C341" s="7">
        <v>45442.501770833333</v>
      </c>
      <c r="D341" s="8">
        <f>WEEKNUM(FormToExcel[[#This Row],[Date]])</f>
        <v>22</v>
      </c>
      <c r="E341" s="8">
        <f>MONTH(FormToExcel[[#This Row],[Date]])</f>
        <v>5</v>
      </c>
      <c r="F341" s="8">
        <f>YEAR(FormToExcel[[#This Row],[Date]])</f>
        <v>2024</v>
      </c>
      <c r="G341" s="9" t="str">
        <f>+FormToExcel[[#This Row],[SN]]&amp;".jpg"</f>
        <v>340.jpg</v>
      </c>
      <c r="H341" s="5" t="str">
        <f>+FormToExcel[[#This Row],[SN]]&amp;"a"&amp;".jpg"</f>
        <v>340a.jpg</v>
      </c>
      <c r="I341" s="9">
        <v>1070</v>
      </c>
      <c r="J341" s="5" t="s">
        <v>907</v>
      </c>
      <c r="K341" s="5" t="s">
        <v>706</v>
      </c>
      <c r="L341" s="5">
        <v>2024</v>
      </c>
      <c r="M341" s="9" t="s">
        <v>47</v>
      </c>
      <c r="N341" s="9"/>
      <c r="O341" s="9" t="s">
        <v>29</v>
      </c>
      <c r="P341" s="9"/>
      <c r="Q341" s="9"/>
      <c r="R341" s="5" t="s">
        <v>1369</v>
      </c>
      <c r="S341" s="5" t="s">
        <v>42</v>
      </c>
      <c r="T341" s="5" t="s">
        <v>1370</v>
      </c>
      <c r="U341" s="10"/>
      <c r="V341" s="5" t="s">
        <v>33</v>
      </c>
      <c r="W341" s="5"/>
      <c r="X341" s="11" t="s">
        <v>101</v>
      </c>
      <c r="Y341" s="5"/>
    </row>
    <row r="342" spans="1:25" x14ac:dyDescent="0.35">
      <c r="A342" s="6">
        <f>IF(FormToExcel[[#This Row],[Action Status?]]="closed",1,0)</f>
        <v>1</v>
      </c>
      <c r="B342" s="13">
        <v>341</v>
      </c>
      <c r="C342" s="7">
        <v>45442.751331018517</v>
      </c>
      <c r="D342" s="8">
        <f>WEEKNUM(FormToExcel[[#This Row],[Date]])</f>
        <v>22</v>
      </c>
      <c r="E342" s="8">
        <f>MONTH(FormToExcel[[#This Row],[Date]])</f>
        <v>5</v>
      </c>
      <c r="F342" s="8">
        <f>YEAR(FormToExcel[[#This Row],[Date]])</f>
        <v>2024</v>
      </c>
      <c r="G342" s="9" t="str">
        <f>+FormToExcel[[#This Row],[SN]]&amp;".jpg"</f>
        <v>341.jpg</v>
      </c>
      <c r="H342" s="5" t="str">
        <f>+FormToExcel[[#This Row],[SN]]&amp;"a"&amp;".jpg"</f>
        <v>341a.jpg</v>
      </c>
      <c r="I342" s="9" t="s">
        <v>602</v>
      </c>
      <c r="J342" s="5" t="s">
        <v>622</v>
      </c>
      <c r="K342" s="5" t="s">
        <v>894</v>
      </c>
      <c r="L342" s="5" t="s">
        <v>895</v>
      </c>
      <c r="M342" s="9" t="s">
        <v>330</v>
      </c>
      <c r="N342" s="9"/>
      <c r="O342" s="9" t="s">
        <v>29</v>
      </c>
      <c r="P342" s="9"/>
      <c r="Q342" s="9"/>
      <c r="R342" s="5" t="s">
        <v>1371</v>
      </c>
      <c r="S342" s="5" t="s">
        <v>31</v>
      </c>
      <c r="T342" s="5" t="s">
        <v>1372</v>
      </c>
      <c r="U342" s="10"/>
      <c r="V342" s="5" t="s">
        <v>33</v>
      </c>
      <c r="W342" s="5"/>
      <c r="X342" s="11" t="s">
        <v>622</v>
      </c>
      <c r="Y342" s="5"/>
    </row>
    <row r="343" spans="1:25" ht="29" x14ac:dyDescent="0.35">
      <c r="A343" s="6">
        <f>IF(FormToExcel[[#This Row],[Action Status?]]="closed",1,0)</f>
        <v>1</v>
      </c>
      <c r="B343" s="13">
        <v>342</v>
      </c>
      <c r="C343" s="7">
        <v>45442.753472222219</v>
      </c>
      <c r="D343" s="8">
        <f>WEEKNUM(FormToExcel[[#This Row],[Date]])</f>
        <v>22</v>
      </c>
      <c r="E343" s="8">
        <f>MONTH(FormToExcel[[#This Row],[Date]])</f>
        <v>5</v>
      </c>
      <c r="F343" s="8">
        <f>YEAR(FormToExcel[[#This Row],[Date]])</f>
        <v>2024</v>
      </c>
      <c r="G343" s="9" t="str">
        <f>+FormToExcel[[#This Row],[SN]]&amp;".jpg"</f>
        <v>342.jpg</v>
      </c>
      <c r="H343" s="5" t="str">
        <f>+FormToExcel[[#This Row],[SN]]&amp;"a"&amp;".jpg"</f>
        <v>342a.jpg</v>
      </c>
      <c r="I343" s="9" t="s">
        <v>602</v>
      </c>
      <c r="J343" s="5" t="s">
        <v>1373</v>
      </c>
      <c r="K343" s="5" t="s">
        <v>894</v>
      </c>
      <c r="L343" s="5" t="s">
        <v>895</v>
      </c>
      <c r="M343" s="9" t="s">
        <v>330</v>
      </c>
      <c r="N343" s="9"/>
      <c r="O343" s="9" t="s">
        <v>29</v>
      </c>
      <c r="P343" s="9"/>
      <c r="Q343" s="9"/>
      <c r="R343" s="5" t="s">
        <v>1374</v>
      </c>
      <c r="S343" s="5" t="s">
        <v>31</v>
      </c>
      <c r="T343" s="5" t="s">
        <v>1375</v>
      </c>
      <c r="U343" s="10"/>
      <c r="V343" s="5" t="s">
        <v>33</v>
      </c>
      <c r="W343" s="5"/>
      <c r="X343" s="11" t="s">
        <v>622</v>
      </c>
      <c r="Y343" s="5"/>
    </row>
    <row r="344" spans="1:25" ht="29" x14ac:dyDescent="0.35">
      <c r="A344" s="6">
        <f>IF(FormToExcel[[#This Row],[Action Status?]]="closed",1,0)</f>
        <v>1</v>
      </c>
      <c r="B344" s="13">
        <v>343</v>
      </c>
      <c r="C344" s="7">
        <v>45442.75613425926</v>
      </c>
      <c r="D344" s="8">
        <f>WEEKNUM(FormToExcel[[#This Row],[Date]])</f>
        <v>22</v>
      </c>
      <c r="E344" s="8">
        <f>MONTH(FormToExcel[[#This Row],[Date]])</f>
        <v>5</v>
      </c>
      <c r="F344" s="8">
        <f>YEAR(FormToExcel[[#This Row],[Date]])</f>
        <v>2024</v>
      </c>
      <c r="G344" s="9" t="str">
        <f>+FormToExcel[[#This Row],[SN]]&amp;".jpg"</f>
        <v>343.jpg</v>
      </c>
      <c r="H344" s="5" t="str">
        <f>+FormToExcel[[#This Row],[SN]]&amp;"a"&amp;".jpg"</f>
        <v>343a.jpg</v>
      </c>
      <c r="I344" s="9" t="s">
        <v>602</v>
      </c>
      <c r="J344" s="5" t="s">
        <v>1222</v>
      </c>
      <c r="K344" s="5" t="s">
        <v>894</v>
      </c>
      <c r="L344" s="5" t="s">
        <v>895</v>
      </c>
      <c r="M344" s="9" t="s">
        <v>277</v>
      </c>
      <c r="N344" s="9"/>
      <c r="O344" s="9" t="s">
        <v>85</v>
      </c>
      <c r="P344" s="9"/>
      <c r="Q344" s="9"/>
      <c r="R344" s="5" t="s">
        <v>1376</v>
      </c>
      <c r="S344" s="5" t="s">
        <v>42</v>
      </c>
      <c r="T344" s="5" t="s">
        <v>1377</v>
      </c>
      <c r="U344" s="10"/>
      <c r="V344" s="5" t="s">
        <v>33</v>
      </c>
      <c r="W344" s="5"/>
      <c r="X344" s="11" t="s">
        <v>622</v>
      </c>
      <c r="Y344" s="5"/>
    </row>
    <row r="345" spans="1:25" ht="29" x14ac:dyDescent="0.35">
      <c r="A345" s="6">
        <f>IF(FormToExcel[[#This Row],[Action Status?]]="closed",1,0)</f>
        <v>1</v>
      </c>
      <c r="B345" s="13">
        <v>344</v>
      </c>
      <c r="C345" s="7">
        <v>45442.760428240741</v>
      </c>
      <c r="D345" s="8">
        <f>WEEKNUM(FormToExcel[[#This Row],[Date]])</f>
        <v>22</v>
      </c>
      <c r="E345" s="8">
        <f>MONTH(FormToExcel[[#This Row],[Date]])</f>
        <v>5</v>
      </c>
      <c r="F345" s="8">
        <f>YEAR(FormToExcel[[#This Row],[Date]])</f>
        <v>2024</v>
      </c>
      <c r="G345" s="9" t="str">
        <f>+FormToExcel[[#This Row],[SN]]&amp;".jpg"</f>
        <v>344.jpg</v>
      </c>
      <c r="H345" s="5" t="str">
        <f>+FormToExcel[[#This Row],[SN]]&amp;"a"&amp;".jpg"</f>
        <v>344a.jpg</v>
      </c>
      <c r="I345" s="9" t="s">
        <v>602</v>
      </c>
      <c r="J345" s="5" t="s">
        <v>1378</v>
      </c>
      <c r="K345" s="5" t="s">
        <v>894</v>
      </c>
      <c r="L345" s="5" t="s">
        <v>1219</v>
      </c>
      <c r="M345" s="9" t="s">
        <v>47</v>
      </c>
      <c r="N345" s="9"/>
      <c r="O345" s="9" t="s">
        <v>29</v>
      </c>
      <c r="P345" s="9"/>
      <c r="Q345" s="9"/>
      <c r="R345" s="5" t="s">
        <v>1379</v>
      </c>
      <c r="S345" s="5" t="s">
        <v>42</v>
      </c>
      <c r="T345" s="5" t="s">
        <v>1380</v>
      </c>
      <c r="U345" s="10"/>
      <c r="V345" s="5" t="s">
        <v>33</v>
      </c>
      <c r="W345" s="5"/>
      <c r="X345" s="11" t="s">
        <v>622</v>
      </c>
      <c r="Y345" s="5"/>
    </row>
    <row r="346" spans="1:25" ht="29" x14ac:dyDescent="0.35">
      <c r="A346" s="6">
        <f>IF(FormToExcel[[#This Row],[Action Status?]]="closed",1,0)</f>
        <v>1</v>
      </c>
      <c r="B346" s="13">
        <v>345</v>
      </c>
      <c r="C346" s="7">
        <v>45446.579861111109</v>
      </c>
      <c r="D346" s="8">
        <f>WEEKNUM(FormToExcel[[#This Row],[Date]])</f>
        <v>23</v>
      </c>
      <c r="E346" s="8">
        <f>MONTH(FormToExcel[[#This Row],[Date]])</f>
        <v>6</v>
      </c>
      <c r="F346" s="8">
        <f>YEAR(FormToExcel[[#This Row],[Date]])</f>
        <v>2024</v>
      </c>
      <c r="G346" s="9" t="str">
        <f>+FormToExcel[[#This Row],[SN]]&amp;".jpg"</f>
        <v>345.jpg</v>
      </c>
      <c r="H346" s="5" t="str">
        <f>+FormToExcel[[#This Row],[SN]]&amp;"a"&amp;".jpg"</f>
        <v>345a.jpg</v>
      </c>
      <c r="I346" s="9">
        <v>2564907521</v>
      </c>
      <c r="J346" s="5" t="s">
        <v>858</v>
      </c>
      <c r="K346" s="5" t="s">
        <v>187</v>
      </c>
      <c r="L346" s="5" t="s">
        <v>943</v>
      </c>
      <c r="M346" s="9" t="s">
        <v>40</v>
      </c>
      <c r="N346" s="9"/>
      <c r="O346" s="9" t="s">
        <v>29</v>
      </c>
      <c r="P346" s="9"/>
      <c r="Q346" s="9"/>
      <c r="R346" s="5" t="s">
        <v>1381</v>
      </c>
      <c r="S346" s="5" t="s">
        <v>31</v>
      </c>
      <c r="T346" s="5" t="s">
        <v>1382</v>
      </c>
      <c r="U346" s="10"/>
      <c r="V346" s="5" t="s">
        <v>33</v>
      </c>
      <c r="W346" s="5"/>
      <c r="X346" s="11" t="s">
        <v>1195</v>
      </c>
      <c r="Y346" s="5"/>
    </row>
    <row r="347" spans="1:25" ht="29" x14ac:dyDescent="0.35">
      <c r="A347" s="6">
        <f>IF(FormToExcel[[#This Row],[Action Status?]]="closed",1,0)</f>
        <v>1</v>
      </c>
      <c r="B347" s="13">
        <v>346</v>
      </c>
      <c r="C347" s="7">
        <v>45446.589328703703</v>
      </c>
      <c r="D347" s="8">
        <f>WEEKNUM(FormToExcel[[#This Row],[Date]])</f>
        <v>23</v>
      </c>
      <c r="E347" s="8">
        <f>MONTH(FormToExcel[[#This Row],[Date]])</f>
        <v>6</v>
      </c>
      <c r="F347" s="8">
        <f>YEAR(FormToExcel[[#This Row],[Date]])</f>
        <v>2024</v>
      </c>
      <c r="G347" s="9" t="str">
        <f>+FormToExcel[[#This Row],[SN]]&amp;".jpg"</f>
        <v>346.jpg</v>
      </c>
      <c r="H347" s="5" t="str">
        <f>+FormToExcel[[#This Row],[SN]]&amp;"a"&amp;".jpg"</f>
        <v>346a.jpg</v>
      </c>
      <c r="I347" s="9">
        <v>2574907521</v>
      </c>
      <c r="J347" s="5" t="s">
        <v>858</v>
      </c>
      <c r="K347" s="5" t="s">
        <v>187</v>
      </c>
      <c r="L347" s="5" t="s">
        <v>946</v>
      </c>
      <c r="M347" s="9" t="s">
        <v>350</v>
      </c>
      <c r="N347" s="9"/>
      <c r="O347" s="9" t="s">
        <v>29</v>
      </c>
      <c r="P347" s="9"/>
      <c r="Q347" s="9"/>
      <c r="R347" s="5" t="s">
        <v>1383</v>
      </c>
      <c r="S347" s="5" t="s">
        <v>31</v>
      </c>
      <c r="T347" s="5" t="s">
        <v>1384</v>
      </c>
      <c r="U347" s="10"/>
      <c r="V347" s="5" t="s">
        <v>33</v>
      </c>
      <c r="W347" s="5"/>
      <c r="X347" s="11" t="s">
        <v>1195</v>
      </c>
      <c r="Y347" s="5"/>
    </row>
    <row r="348" spans="1:25" ht="29" x14ac:dyDescent="0.35">
      <c r="A348" s="6">
        <f>IF(FormToExcel[[#This Row],[Action Status?]]="closed",1,0)</f>
        <v>1</v>
      </c>
      <c r="B348" s="13">
        <v>347</v>
      </c>
      <c r="C348" s="7">
        <v>45446.595590277779</v>
      </c>
      <c r="D348" s="8">
        <f>WEEKNUM(FormToExcel[[#This Row],[Date]])</f>
        <v>23</v>
      </c>
      <c r="E348" s="8">
        <f>MONTH(FormToExcel[[#This Row],[Date]])</f>
        <v>6</v>
      </c>
      <c r="F348" s="8">
        <f>YEAR(FormToExcel[[#This Row],[Date]])</f>
        <v>2024</v>
      </c>
      <c r="G348" s="9" t="str">
        <f>+FormToExcel[[#This Row],[SN]]&amp;".jpg"</f>
        <v>347.jpg</v>
      </c>
      <c r="H348" s="5" t="str">
        <f>+FormToExcel[[#This Row],[SN]]&amp;"a"&amp;".jpg"</f>
        <v>347a.jpg</v>
      </c>
      <c r="I348" s="9">
        <v>2564907521</v>
      </c>
      <c r="J348" s="5" t="s">
        <v>858</v>
      </c>
      <c r="K348" s="5" t="s">
        <v>187</v>
      </c>
      <c r="L348" s="5" t="s">
        <v>1385</v>
      </c>
      <c r="M348" s="9" t="s">
        <v>691</v>
      </c>
      <c r="N348" s="9"/>
      <c r="O348" s="9" t="s">
        <v>29</v>
      </c>
      <c r="P348" s="9"/>
      <c r="Q348" s="9"/>
      <c r="R348" s="5" t="s">
        <v>1386</v>
      </c>
      <c r="S348" s="5" t="s">
        <v>31</v>
      </c>
      <c r="T348" s="5" t="s">
        <v>1387</v>
      </c>
      <c r="U348" s="10"/>
      <c r="V348" s="5" t="s">
        <v>33</v>
      </c>
      <c r="W348" s="5"/>
      <c r="X348" s="11" t="s">
        <v>1195</v>
      </c>
      <c r="Y348" s="5"/>
    </row>
    <row r="349" spans="1:25" ht="29" x14ac:dyDescent="0.35">
      <c r="A349" s="6">
        <f>IF(FormToExcel[[#This Row],[Action Status?]]="closed",1,0)</f>
        <v>1</v>
      </c>
      <c r="B349" s="13">
        <v>348</v>
      </c>
      <c r="C349" s="7">
        <v>45447.579097222224</v>
      </c>
      <c r="D349" s="8">
        <f>WEEKNUM(FormToExcel[[#This Row],[Date]])</f>
        <v>23</v>
      </c>
      <c r="E349" s="8">
        <f>MONTH(FormToExcel[[#This Row],[Date]])</f>
        <v>6</v>
      </c>
      <c r="F349" s="8">
        <f>YEAR(FormToExcel[[#This Row],[Date]])</f>
        <v>2024</v>
      </c>
      <c r="G349" s="9" t="str">
        <f>+FormToExcel[[#This Row],[SN]]&amp;".jpg"</f>
        <v>348.jpg</v>
      </c>
      <c r="H349" s="5" t="str">
        <f>+FormToExcel[[#This Row],[SN]]&amp;"a"&amp;".jpg"</f>
        <v>348a.jpg</v>
      </c>
      <c r="I349" s="9">
        <v>2564907521</v>
      </c>
      <c r="J349" s="5" t="s">
        <v>858</v>
      </c>
      <c r="K349" s="5" t="s">
        <v>187</v>
      </c>
      <c r="L349" s="5" t="s">
        <v>223</v>
      </c>
      <c r="M349" s="9" t="s">
        <v>53</v>
      </c>
      <c r="N349" s="9"/>
      <c r="O349" s="9" t="s">
        <v>29</v>
      </c>
      <c r="P349" s="9"/>
      <c r="Q349" s="9"/>
      <c r="R349" s="5" t="s">
        <v>1388</v>
      </c>
      <c r="S349" s="5" t="s">
        <v>31</v>
      </c>
      <c r="T349" s="5" t="s">
        <v>1389</v>
      </c>
      <c r="U349" s="10"/>
      <c r="V349" s="5" t="s">
        <v>33</v>
      </c>
      <c r="W349" s="5"/>
      <c r="X349" s="11" t="s">
        <v>1195</v>
      </c>
      <c r="Y349" s="5"/>
    </row>
    <row r="350" spans="1:25" ht="29" x14ac:dyDescent="0.35">
      <c r="A350" s="6">
        <f>IF(FormToExcel[[#This Row],[Action Status?]]="closed",1,0)</f>
        <v>1</v>
      </c>
      <c r="B350" s="13">
        <v>349</v>
      </c>
      <c r="C350" s="7">
        <v>45449.505011574074</v>
      </c>
      <c r="D350" s="8">
        <f>WEEKNUM(FormToExcel[[#This Row],[Date]])</f>
        <v>23</v>
      </c>
      <c r="E350" s="8">
        <f>MONTH(FormToExcel[[#This Row],[Date]])</f>
        <v>6</v>
      </c>
      <c r="F350" s="8">
        <f>YEAR(FormToExcel[[#This Row],[Date]])</f>
        <v>2024</v>
      </c>
      <c r="G350" s="9" t="str">
        <f>+FormToExcel[[#This Row],[SN]]&amp;".jpg"</f>
        <v>349.jpg</v>
      </c>
      <c r="H350" s="5" t="str">
        <f>+FormToExcel[[#This Row],[SN]]&amp;"a"&amp;".jpg"</f>
        <v>349a.jpg</v>
      </c>
      <c r="I350" s="9">
        <v>965</v>
      </c>
      <c r="J350" s="5" t="s">
        <v>37</v>
      </c>
      <c r="K350" s="5" t="s">
        <v>706</v>
      </c>
      <c r="L350" s="5" t="s">
        <v>1106</v>
      </c>
      <c r="M350" s="9" t="s">
        <v>40</v>
      </c>
      <c r="N350" s="9"/>
      <c r="O350" s="9" t="s">
        <v>29</v>
      </c>
      <c r="P350" s="9"/>
      <c r="Q350" s="9"/>
      <c r="R350" s="5" t="s">
        <v>1390</v>
      </c>
      <c r="S350" s="5" t="s">
        <v>31</v>
      </c>
      <c r="T350" s="5" t="s">
        <v>1391</v>
      </c>
      <c r="U350" s="10"/>
      <c r="V350" s="5" t="s">
        <v>33</v>
      </c>
      <c r="W350" s="5"/>
      <c r="X350" s="11" t="s">
        <v>37</v>
      </c>
      <c r="Y350" s="5"/>
    </row>
    <row r="351" spans="1:25" ht="29" x14ac:dyDescent="0.35">
      <c r="A351" s="6">
        <f>IF(FormToExcel[[#This Row],[Action Status?]]="closed",1,0)</f>
        <v>1</v>
      </c>
      <c r="B351" s="13">
        <v>350</v>
      </c>
      <c r="C351" s="7">
        <v>45449.50681712963</v>
      </c>
      <c r="D351" s="8">
        <f>WEEKNUM(FormToExcel[[#This Row],[Date]])</f>
        <v>23</v>
      </c>
      <c r="E351" s="8">
        <f>MONTH(FormToExcel[[#This Row],[Date]])</f>
        <v>6</v>
      </c>
      <c r="F351" s="8">
        <f>YEAR(FormToExcel[[#This Row],[Date]])</f>
        <v>2024</v>
      </c>
      <c r="G351" s="9" t="str">
        <f>+FormToExcel[[#This Row],[SN]]&amp;".jpg"</f>
        <v>350.jpg</v>
      </c>
      <c r="H351" s="5" t="str">
        <f>+FormToExcel[[#This Row],[SN]]&amp;"a"&amp;".jpg"</f>
        <v>350a.jpg</v>
      </c>
      <c r="I351" s="9">
        <v>965</v>
      </c>
      <c r="J351" s="5" t="s">
        <v>37</v>
      </c>
      <c r="K351" s="5" t="s">
        <v>706</v>
      </c>
      <c r="L351" s="5" t="s">
        <v>1106</v>
      </c>
      <c r="M351" s="9" t="s">
        <v>696</v>
      </c>
      <c r="N351" s="9"/>
      <c r="O351" s="9" t="s">
        <v>29</v>
      </c>
      <c r="P351" s="9"/>
      <c r="Q351" s="9"/>
      <c r="R351" s="5" t="s">
        <v>1392</v>
      </c>
      <c r="S351" s="5" t="s">
        <v>31</v>
      </c>
      <c r="T351" s="5" t="s">
        <v>1393</v>
      </c>
      <c r="U351" s="10"/>
      <c r="V351" s="5" t="s">
        <v>33</v>
      </c>
      <c r="W351" s="5"/>
      <c r="X351" s="11" t="s">
        <v>37</v>
      </c>
      <c r="Y351" s="5"/>
    </row>
    <row r="352" spans="1:25" ht="29" x14ac:dyDescent="0.35">
      <c r="A352" s="6">
        <f>IF(FormToExcel[[#This Row],[Action Status?]]="closed",1,0)</f>
        <v>1</v>
      </c>
      <c r="B352" s="13">
        <v>351</v>
      </c>
      <c r="C352" s="7">
        <v>45449.510567129626</v>
      </c>
      <c r="D352" s="8">
        <f>WEEKNUM(FormToExcel[[#This Row],[Date]])</f>
        <v>23</v>
      </c>
      <c r="E352" s="8">
        <f>MONTH(FormToExcel[[#This Row],[Date]])</f>
        <v>6</v>
      </c>
      <c r="F352" s="8">
        <f>YEAR(FormToExcel[[#This Row],[Date]])</f>
        <v>2024</v>
      </c>
      <c r="G352" s="9" t="str">
        <f>+FormToExcel[[#This Row],[SN]]&amp;".jpg"</f>
        <v>351.jpg</v>
      </c>
      <c r="H352" s="5" t="str">
        <f>+FormToExcel[[#This Row],[SN]]&amp;"a"&amp;".jpg"</f>
        <v>351a.jpg</v>
      </c>
      <c r="I352" s="9">
        <v>942</v>
      </c>
      <c r="J352" s="5" t="s">
        <v>91</v>
      </c>
      <c r="K352" s="5" t="s">
        <v>706</v>
      </c>
      <c r="L352" s="5" t="s">
        <v>1394</v>
      </c>
      <c r="M352" s="9" t="s">
        <v>896</v>
      </c>
      <c r="N352" s="9"/>
      <c r="O352" s="9" t="s">
        <v>29</v>
      </c>
      <c r="P352" s="9"/>
      <c r="Q352" s="9"/>
      <c r="R352" s="5" t="s">
        <v>1395</v>
      </c>
      <c r="S352" s="5" t="s">
        <v>31</v>
      </c>
      <c r="T352" s="5" t="s">
        <v>1396</v>
      </c>
      <c r="U352" s="10"/>
      <c r="V352" s="5" t="s">
        <v>33</v>
      </c>
      <c r="W352" s="5"/>
      <c r="X352" s="11" t="s">
        <v>37</v>
      </c>
      <c r="Y352" s="5"/>
    </row>
    <row r="353" spans="1:25" ht="29" x14ac:dyDescent="0.35">
      <c r="A353" s="6">
        <f>IF(FormToExcel[[#This Row],[Action Status?]]="closed",1,0)</f>
        <v>1</v>
      </c>
      <c r="B353" s="13">
        <v>352</v>
      </c>
      <c r="C353" s="7">
        <v>45449.515532407408</v>
      </c>
      <c r="D353" s="8">
        <f>WEEKNUM(FormToExcel[[#This Row],[Date]])</f>
        <v>23</v>
      </c>
      <c r="E353" s="8">
        <f>MONTH(FormToExcel[[#This Row],[Date]])</f>
        <v>6</v>
      </c>
      <c r="F353" s="8">
        <f>YEAR(FormToExcel[[#This Row],[Date]])</f>
        <v>2024</v>
      </c>
      <c r="G353" s="9" t="str">
        <f>+FormToExcel[[#This Row],[SN]]&amp;".jpg"</f>
        <v>352.jpg</v>
      </c>
      <c r="H353" s="5" t="str">
        <f>+FormToExcel[[#This Row],[SN]]&amp;"a"&amp;".jpg"</f>
        <v>352a.jpg</v>
      </c>
      <c r="I353" s="9">
        <v>942</v>
      </c>
      <c r="J353" s="5" t="s">
        <v>91</v>
      </c>
      <c r="K353" s="5" t="s">
        <v>706</v>
      </c>
      <c r="L353" s="5" t="s">
        <v>1394</v>
      </c>
      <c r="M353" s="9" t="s">
        <v>170</v>
      </c>
      <c r="N353" s="9"/>
      <c r="O353" s="9" t="s">
        <v>29</v>
      </c>
      <c r="P353" s="9"/>
      <c r="Q353" s="9"/>
      <c r="R353" s="5" t="s">
        <v>1397</v>
      </c>
      <c r="S353" s="5" t="s">
        <v>31</v>
      </c>
      <c r="T353" s="5" t="s">
        <v>1398</v>
      </c>
      <c r="U353" s="10"/>
      <c r="V353" s="5" t="s">
        <v>33</v>
      </c>
      <c r="W353" s="5"/>
      <c r="X353" s="11" t="s">
        <v>37</v>
      </c>
      <c r="Y353" s="5"/>
    </row>
    <row r="354" spans="1:25" ht="29" x14ac:dyDescent="0.35">
      <c r="A354" s="6">
        <f>IF(FormToExcel[[#This Row],[Action Status?]]="closed",1,0)</f>
        <v>1</v>
      </c>
      <c r="B354" s="13">
        <v>353</v>
      </c>
      <c r="C354" s="7">
        <v>45449.518263888887</v>
      </c>
      <c r="D354" s="8">
        <f>WEEKNUM(FormToExcel[[#This Row],[Date]])</f>
        <v>23</v>
      </c>
      <c r="E354" s="8">
        <f>MONTH(FormToExcel[[#This Row],[Date]])</f>
        <v>6</v>
      </c>
      <c r="F354" s="8">
        <f>YEAR(FormToExcel[[#This Row],[Date]])</f>
        <v>2024</v>
      </c>
      <c r="G354" s="9" t="str">
        <f>+FormToExcel[[#This Row],[SN]]&amp;".jpg"</f>
        <v>353.jpg</v>
      </c>
      <c r="H354" s="5" t="str">
        <f>+FormToExcel[[#This Row],[SN]]&amp;"a"&amp;".jpg"</f>
        <v>353a.jpg</v>
      </c>
      <c r="I354" s="9">
        <v>942</v>
      </c>
      <c r="J354" s="5" t="s">
        <v>91</v>
      </c>
      <c r="K354" s="5" t="s">
        <v>706</v>
      </c>
      <c r="L354" s="5" t="s">
        <v>1394</v>
      </c>
      <c r="M354" s="9" t="s">
        <v>370</v>
      </c>
      <c r="N354" s="9"/>
      <c r="O354" s="9" t="s">
        <v>29</v>
      </c>
      <c r="P354" s="9"/>
      <c r="Q354" s="9"/>
      <c r="R354" s="5" t="s">
        <v>1399</v>
      </c>
      <c r="S354" s="5" t="s">
        <v>31</v>
      </c>
      <c r="T354" s="5" t="s">
        <v>1400</v>
      </c>
      <c r="U354" s="10"/>
      <c r="V354" s="5" t="s">
        <v>33</v>
      </c>
      <c r="W354" s="5"/>
      <c r="X354" s="11" t="s">
        <v>37</v>
      </c>
      <c r="Y354" s="5"/>
    </row>
    <row r="355" spans="1:25" ht="43.5" x14ac:dyDescent="0.35">
      <c r="A355" s="6">
        <f>IF(FormToExcel[[#This Row],[Action Status?]]="closed",1,0)</f>
        <v>1</v>
      </c>
      <c r="B355" s="13">
        <v>354</v>
      </c>
      <c r="C355" s="7">
        <v>45449.591620370367</v>
      </c>
      <c r="D355" s="8">
        <f>WEEKNUM(FormToExcel[[#This Row],[Date]])</f>
        <v>23</v>
      </c>
      <c r="E355" s="8">
        <f>MONTH(FormToExcel[[#This Row],[Date]])</f>
        <v>6</v>
      </c>
      <c r="F355" s="8">
        <f>YEAR(FormToExcel[[#This Row],[Date]])</f>
        <v>2024</v>
      </c>
      <c r="G355" s="9" t="str">
        <f>+FormToExcel[[#This Row],[SN]]&amp;".jpg"</f>
        <v>354.jpg</v>
      </c>
      <c r="H355" s="5" t="str">
        <f>+FormToExcel[[#This Row],[SN]]&amp;"a"&amp;".jpg"</f>
        <v>354a.jpg</v>
      </c>
      <c r="I355" s="9">
        <v>1074</v>
      </c>
      <c r="J355" s="5" t="s">
        <v>988</v>
      </c>
      <c r="K355" s="5" t="s">
        <v>706</v>
      </c>
      <c r="L355" s="5">
        <v>9023</v>
      </c>
      <c r="M355" s="9" t="s">
        <v>47</v>
      </c>
      <c r="N355" s="9"/>
      <c r="O355" s="9" t="s">
        <v>29</v>
      </c>
      <c r="P355" s="9"/>
      <c r="Q355" s="9"/>
      <c r="R355" s="5" t="s">
        <v>1401</v>
      </c>
      <c r="S355" s="5" t="s">
        <v>42</v>
      </c>
      <c r="T355" s="5" t="s">
        <v>1402</v>
      </c>
      <c r="U355" s="10"/>
      <c r="V355" s="5" t="s">
        <v>33</v>
      </c>
      <c r="W355" s="5"/>
      <c r="X355" s="11" t="s">
        <v>37</v>
      </c>
      <c r="Y355" s="5"/>
    </row>
    <row r="356" spans="1:25" ht="29" x14ac:dyDescent="0.35">
      <c r="A356" s="6">
        <f>IF(FormToExcel[[#This Row],[Action Status?]]="closed",1,0)</f>
        <v>1</v>
      </c>
      <c r="B356" s="13">
        <v>355</v>
      </c>
      <c r="C356" s="7">
        <v>45449.596736111111</v>
      </c>
      <c r="D356" s="8">
        <f>WEEKNUM(FormToExcel[[#This Row],[Date]])</f>
        <v>23</v>
      </c>
      <c r="E356" s="8">
        <f>MONTH(FormToExcel[[#This Row],[Date]])</f>
        <v>6</v>
      </c>
      <c r="F356" s="8">
        <f>YEAR(FormToExcel[[#This Row],[Date]])</f>
        <v>2024</v>
      </c>
      <c r="G356" s="9" t="str">
        <f>+FormToExcel[[#This Row],[SN]]&amp;".jpg"</f>
        <v>355.jpg</v>
      </c>
      <c r="H356" s="5" t="str">
        <f>+FormToExcel[[#This Row],[SN]]&amp;"a"&amp;".jpg"</f>
        <v>355a.jpg</v>
      </c>
      <c r="I356" s="9">
        <v>1074</v>
      </c>
      <c r="J356" s="5" t="s">
        <v>907</v>
      </c>
      <c r="K356" s="5" t="s">
        <v>706</v>
      </c>
      <c r="L356" s="5">
        <v>9024</v>
      </c>
      <c r="M356" s="9" t="s">
        <v>691</v>
      </c>
      <c r="N356" s="9"/>
      <c r="O356" s="9" t="s">
        <v>85</v>
      </c>
      <c r="P356" s="9"/>
      <c r="Q356" s="9"/>
      <c r="R356" s="5" t="s">
        <v>1403</v>
      </c>
      <c r="S356" s="5" t="s">
        <v>31</v>
      </c>
      <c r="T356" s="5" t="s">
        <v>1404</v>
      </c>
      <c r="U356" s="10"/>
      <c r="V356" s="5" t="s">
        <v>33</v>
      </c>
      <c r="W356" s="5"/>
      <c r="X356" s="11" t="s">
        <v>37</v>
      </c>
      <c r="Y356" s="5"/>
    </row>
    <row r="357" spans="1:25" ht="29" x14ac:dyDescent="0.35">
      <c r="A357" s="6">
        <f>IF(FormToExcel[[#This Row],[Action Status?]]="closed",1,0)</f>
        <v>1</v>
      </c>
      <c r="B357" s="13">
        <v>356</v>
      </c>
      <c r="C357" s="7">
        <v>45449.701481481483</v>
      </c>
      <c r="D357" s="8">
        <f>WEEKNUM(FormToExcel[[#This Row],[Date]])</f>
        <v>23</v>
      </c>
      <c r="E357" s="8">
        <f>MONTH(FormToExcel[[#This Row],[Date]])</f>
        <v>6</v>
      </c>
      <c r="F357" s="8">
        <f>YEAR(FormToExcel[[#This Row],[Date]])</f>
        <v>2024</v>
      </c>
      <c r="G357" s="9" t="str">
        <f>+FormToExcel[[#This Row],[SN]]&amp;".jpg"</f>
        <v>356.jpg</v>
      </c>
      <c r="H357" s="5" t="str">
        <f>+FormToExcel[[#This Row],[SN]]&amp;"a"&amp;".jpg"</f>
        <v>356a.jpg</v>
      </c>
      <c r="I357" s="9" t="s">
        <v>602</v>
      </c>
      <c r="J357" s="5" t="s">
        <v>1378</v>
      </c>
      <c r="K357" s="5" t="s">
        <v>894</v>
      </c>
      <c r="L357" s="5" t="s">
        <v>895</v>
      </c>
      <c r="M357" s="9" t="s">
        <v>47</v>
      </c>
      <c r="N357" s="9"/>
      <c r="O357" s="9" t="s">
        <v>29</v>
      </c>
      <c r="P357" s="9"/>
      <c r="Q357" s="9"/>
      <c r="R357" s="5" t="s">
        <v>1405</v>
      </c>
      <c r="S357" s="5" t="s">
        <v>42</v>
      </c>
      <c r="T357" s="5" t="s">
        <v>1406</v>
      </c>
      <c r="U357" s="10"/>
      <c r="V357" s="5" t="s">
        <v>33</v>
      </c>
      <c r="W357" s="5"/>
      <c r="X357" s="11" t="s">
        <v>622</v>
      </c>
      <c r="Y357" s="5"/>
    </row>
    <row r="358" spans="1:25" x14ac:dyDescent="0.35">
      <c r="A358" s="6">
        <f>IF(FormToExcel[[#This Row],[Action Status?]]="closed",1,0)</f>
        <v>1</v>
      </c>
      <c r="B358" s="13">
        <v>357</v>
      </c>
      <c r="C358" s="7">
        <v>45449.703449074077</v>
      </c>
      <c r="D358" s="8">
        <f>WEEKNUM(FormToExcel[[#This Row],[Date]])</f>
        <v>23</v>
      </c>
      <c r="E358" s="8">
        <f>MONTH(FormToExcel[[#This Row],[Date]])</f>
        <v>6</v>
      </c>
      <c r="F358" s="8">
        <f>YEAR(FormToExcel[[#This Row],[Date]])</f>
        <v>2024</v>
      </c>
      <c r="G358" s="9" t="str">
        <f>+FormToExcel[[#This Row],[SN]]&amp;".jpg"</f>
        <v>357.jpg</v>
      </c>
      <c r="H358" s="5" t="str">
        <f>+FormToExcel[[#This Row],[SN]]&amp;"a"&amp;".jpg"</f>
        <v>357a.jpg</v>
      </c>
      <c r="I358" s="9" t="s">
        <v>602</v>
      </c>
      <c r="J358" s="5" t="s">
        <v>622</v>
      </c>
      <c r="K358" s="5" t="s">
        <v>894</v>
      </c>
      <c r="L358" s="5" t="s">
        <v>895</v>
      </c>
      <c r="M358" s="9" t="s">
        <v>170</v>
      </c>
      <c r="N358" s="9"/>
      <c r="O358" s="9" t="s">
        <v>29</v>
      </c>
      <c r="P358" s="9"/>
      <c r="Q358" s="9"/>
      <c r="R358" s="5" t="s">
        <v>1407</v>
      </c>
      <c r="S358" s="5" t="s">
        <v>31</v>
      </c>
      <c r="T358" s="5" t="s">
        <v>1408</v>
      </c>
      <c r="U358" s="10"/>
      <c r="V358" s="5" t="s">
        <v>33</v>
      </c>
      <c r="W358" s="5"/>
      <c r="X358" s="11" t="s">
        <v>622</v>
      </c>
      <c r="Y358" s="5"/>
    </row>
    <row r="359" spans="1:25" ht="29" x14ac:dyDescent="0.35">
      <c r="A359" s="6">
        <f>IF(FormToExcel[[#This Row],[Action Status?]]="closed",1,0)</f>
        <v>1</v>
      </c>
      <c r="B359" s="13">
        <v>358</v>
      </c>
      <c r="C359" s="7">
        <v>45449.705821759257</v>
      </c>
      <c r="D359" s="8">
        <f>WEEKNUM(FormToExcel[[#This Row],[Date]])</f>
        <v>23</v>
      </c>
      <c r="E359" s="8">
        <f>MONTH(FormToExcel[[#This Row],[Date]])</f>
        <v>6</v>
      </c>
      <c r="F359" s="8">
        <f>YEAR(FormToExcel[[#This Row],[Date]])</f>
        <v>2024</v>
      </c>
      <c r="G359" s="9" t="str">
        <f>+FormToExcel[[#This Row],[SN]]&amp;".jpg"</f>
        <v>358.jpg</v>
      </c>
      <c r="H359" s="5" t="str">
        <f>+FormToExcel[[#This Row],[SN]]&amp;"a"&amp;".jpg"</f>
        <v>358a.jpg</v>
      </c>
      <c r="I359" s="9" t="s">
        <v>602</v>
      </c>
      <c r="J359" s="5" t="s">
        <v>1222</v>
      </c>
      <c r="K359" s="5" t="s">
        <v>894</v>
      </c>
      <c r="L359" s="5" t="s">
        <v>895</v>
      </c>
      <c r="M359" s="9" t="s">
        <v>28</v>
      </c>
      <c r="N359" s="9"/>
      <c r="O359" s="9" t="s">
        <v>29</v>
      </c>
      <c r="P359" s="9"/>
      <c r="Q359" s="9"/>
      <c r="R359" s="5" t="s">
        <v>1409</v>
      </c>
      <c r="S359" s="5" t="s">
        <v>31</v>
      </c>
      <c r="T359" s="5" t="s">
        <v>1410</v>
      </c>
      <c r="U359" s="10"/>
      <c r="V359" s="5" t="s">
        <v>33</v>
      </c>
      <c r="W359" s="5"/>
      <c r="X359" s="11" t="s">
        <v>622</v>
      </c>
      <c r="Y359" s="5"/>
    </row>
    <row r="360" spans="1:25" ht="29" x14ac:dyDescent="0.35">
      <c r="A360" s="6">
        <f>IF(FormToExcel[[#This Row],[Action Status?]]="closed",1,0)</f>
        <v>1</v>
      </c>
      <c r="B360" s="13">
        <v>359</v>
      </c>
      <c r="C360" s="7">
        <v>45449.708379629628</v>
      </c>
      <c r="D360" s="8">
        <f>WEEKNUM(FormToExcel[[#This Row],[Date]])</f>
        <v>23</v>
      </c>
      <c r="E360" s="8">
        <f>MONTH(FormToExcel[[#This Row],[Date]])</f>
        <v>6</v>
      </c>
      <c r="F360" s="8">
        <f>YEAR(FormToExcel[[#This Row],[Date]])</f>
        <v>2024</v>
      </c>
      <c r="G360" s="9" t="str">
        <f>+FormToExcel[[#This Row],[SN]]&amp;".jpg"</f>
        <v>359.jpg</v>
      </c>
      <c r="H360" s="5" t="str">
        <f>+FormToExcel[[#This Row],[SN]]&amp;"a"&amp;".jpg"</f>
        <v>359a.jpg</v>
      </c>
      <c r="I360" s="9" t="s">
        <v>602</v>
      </c>
      <c r="J360" s="5" t="s">
        <v>1260</v>
      </c>
      <c r="K360" s="5" t="s">
        <v>894</v>
      </c>
      <c r="L360" s="5" t="s">
        <v>895</v>
      </c>
      <c r="M360" s="9" t="s">
        <v>53</v>
      </c>
      <c r="N360" s="9"/>
      <c r="O360" s="9" t="s">
        <v>29</v>
      </c>
      <c r="P360" s="9"/>
      <c r="Q360" s="9"/>
      <c r="R360" s="5" t="s">
        <v>1411</v>
      </c>
      <c r="S360" s="5" t="s">
        <v>31</v>
      </c>
      <c r="T360" s="5" t="s">
        <v>1412</v>
      </c>
      <c r="U360" s="10"/>
      <c r="V360" s="5" t="s">
        <v>33</v>
      </c>
      <c r="W360" s="5"/>
      <c r="X360" s="11" t="s">
        <v>622</v>
      </c>
      <c r="Y360" s="5"/>
    </row>
    <row r="361" spans="1:25" x14ac:dyDescent="0.35">
      <c r="A361" s="6">
        <f>IF(FormToExcel[[#This Row],[Action Status?]]="closed",1,0)</f>
        <v>1</v>
      </c>
      <c r="B361" s="13">
        <v>360</v>
      </c>
      <c r="C361" s="7">
        <v>45450.498298611114</v>
      </c>
      <c r="D361" s="8">
        <f>WEEKNUM(FormToExcel[[#This Row],[Date]])</f>
        <v>23</v>
      </c>
      <c r="E361" s="8">
        <f>MONTH(FormToExcel[[#This Row],[Date]])</f>
        <v>6</v>
      </c>
      <c r="F361" s="8">
        <f>YEAR(FormToExcel[[#This Row],[Date]])</f>
        <v>2024</v>
      </c>
      <c r="G361" s="9" t="str">
        <f>+FormToExcel[[#This Row],[SN]]&amp;".jpg"</f>
        <v>360.jpg</v>
      </c>
      <c r="H361" s="5" t="str">
        <f>+FormToExcel[[#This Row],[SN]]&amp;"a"&amp;".jpg"</f>
        <v>360a.jpg</v>
      </c>
      <c r="I361" s="9">
        <v>1373</v>
      </c>
      <c r="J361" s="5" t="s">
        <v>1339</v>
      </c>
      <c r="K361" s="5" t="s">
        <v>1340</v>
      </c>
      <c r="L361" s="5" t="s">
        <v>1413</v>
      </c>
      <c r="M361" s="9" t="s">
        <v>896</v>
      </c>
      <c r="N361" s="9"/>
      <c r="O361" s="9" t="s">
        <v>344</v>
      </c>
      <c r="P361" s="9"/>
      <c r="Q361" s="9"/>
      <c r="R361" s="5" t="s">
        <v>1414</v>
      </c>
      <c r="S361" s="5" t="s">
        <v>42</v>
      </c>
      <c r="T361" s="5" t="s">
        <v>1415</v>
      </c>
      <c r="U361" s="10"/>
      <c r="V361" s="5" t="s">
        <v>33</v>
      </c>
      <c r="W361" s="5"/>
      <c r="X361" s="11" t="s">
        <v>1344</v>
      </c>
      <c r="Y361" s="5"/>
    </row>
    <row r="362" spans="1:25" ht="29" x14ac:dyDescent="0.35">
      <c r="A362" s="6">
        <f>IF(FormToExcel[[#This Row],[Action Status?]]="closed",1,0)</f>
        <v>1</v>
      </c>
      <c r="B362" s="13">
        <v>361</v>
      </c>
      <c r="C362" s="7">
        <v>45450.499780092592</v>
      </c>
      <c r="D362" s="8">
        <f>WEEKNUM(FormToExcel[[#This Row],[Date]])</f>
        <v>23</v>
      </c>
      <c r="E362" s="8">
        <f>MONTH(FormToExcel[[#This Row],[Date]])</f>
        <v>6</v>
      </c>
      <c r="F362" s="8">
        <f>YEAR(FormToExcel[[#This Row],[Date]])</f>
        <v>2024</v>
      </c>
      <c r="G362" s="9" t="str">
        <f>+FormToExcel[[#This Row],[SN]]&amp;".jpg"</f>
        <v>361.jpg</v>
      </c>
      <c r="H362" s="5" t="str">
        <f>+FormToExcel[[#This Row],[SN]]&amp;"a"&amp;".jpg"</f>
        <v>361a.jpg</v>
      </c>
      <c r="I362" s="9">
        <v>1373</v>
      </c>
      <c r="J362" s="5" t="s">
        <v>1339</v>
      </c>
      <c r="K362" s="5" t="s">
        <v>1340</v>
      </c>
      <c r="L362" s="5" t="s">
        <v>1416</v>
      </c>
      <c r="M362" s="9" t="s">
        <v>350</v>
      </c>
      <c r="N362" s="9"/>
      <c r="O362" s="9" t="s">
        <v>344</v>
      </c>
      <c r="P362" s="9"/>
      <c r="Q362" s="9"/>
      <c r="R362" s="5" t="s">
        <v>1417</v>
      </c>
      <c r="S362" s="5" t="s">
        <v>42</v>
      </c>
      <c r="T362" s="5" t="s">
        <v>1418</v>
      </c>
      <c r="U362" s="10"/>
      <c r="V362" s="5" t="s">
        <v>33</v>
      </c>
      <c r="W362" s="5"/>
      <c r="X362" s="11" t="s">
        <v>1344</v>
      </c>
      <c r="Y362" s="5"/>
    </row>
    <row r="363" spans="1:25" x14ac:dyDescent="0.35">
      <c r="A363" s="6">
        <f>IF(FormToExcel[[#This Row],[Action Status?]]="closed",1,0)</f>
        <v>1</v>
      </c>
      <c r="B363" s="13">
        <v>362</v>
      </c>
      <c r="C363" s="7">
        <v>45450.511874999997</v>
      </c>
      <c r="D363" s="8">
        <f>WEEKNUM(FormToExcel[[#This Row],[Date]])</f>
        <v>23</v>
      </c>
      <c r="E363" s="8">
        <f>MONTH(FormToExcel[[#This Row],[Date]])</f>
        <v>6</v>
      </c>
      <c r="F363" s="8">
        <f>YEAR(FormToExcel[[#This Row],[Date]])</f>
        <v>2024</v>
      </c>
      <c r="G363" s="9" t="str">
        <f>+FormToExcel[[#This Row],[SN]]&amp;".jpg"</f>
        <v>362.jpg</v>
      </c>
      <c r="H363" s="5" t="str">
        <f>+FormToExcel[[#This Row],[SN]]&amp;"a"&amp;".jpg"</f>
        <v>362a.jpg</v>
      </c>
      <c r="I363" s="9">
        <v>1373</v>
      </c>
      <c r="J363" s="5" t="s">
        <v>1339</v>
      </c>
      <c r="K363" s="5" t="s">
        <v>1340</v>
      </c>
      <c r="L363" s="5" t="s">
        <v>1416</v>
      </c>
      <c r="M363" s="9" t="s">
        <v>350</v>
      </c>
      <c r="N363" s="9"/>
      <c r="O363" s="9" t="s">
        <v>344</v>
      </c>
      <c r="P363" s="9"/>
      <c r="Q363" s="9"/>
      <c r="R363" s="5" t="s">
        <v>1419</v>
      </c>
      <c r="S363" s="5" t="s">
        <v>42</v>
      </c>
      <c r="T363" s="5" t="s">
        <v>1420</v>
      </c>
      <c r="U363" s="10"/>
      <c r="V363" s="5" t="s">
        <v>33</v>
      </c>
      <c r="W363" s="5"/>
      <c r="X363" s="11" t="s">
        <v>1344</v>
      </c>
      <c r="Y363" s="5"/>
    </row>
    <row r="364" spans="1:25" ht="43.5" x14ac:dyDescent="0.35">
      <c r="A364" s="6">
        <f>IF(FormToExcel[[#This Row],[Action Status?]]="closed",1,0)</f>
        <v>1</v>
      </c>
      <c r="B364" s="13">
        <v>363</v>
      </c>
      <c r="C364" s="7">
        <v>45450.517326388886</v>
      </c>
      <c r="D364" s="8">
        <f>WEEKNUM(FormToExcel[[#This Row],[Date]])</f>
        <v>23</v>
      </c>
      <c r="E364" s="8">
        <f>MONTH(FormToExcel[[#This Row],[Date]])</f>
        <v>6</v>
      </c>
      <c r="F364" s="8">
        <f>YEAR(FormToExcel[[#This Row],[Date]])</f>
        <v>2024</v>
      </c>
      <c r="G364" s="9" t="str">
        <f>+FormToExcel[[#This Row],[SN]]&amp;".jpg"</f>
        <v>363.jpg</v>
      </c>
      <c r="H364" s="5" t="str">
        <f>+FormToExcel[[#This Row],[SN]]&amp;"a"&amp;".jpg"</f>
        <v>363a.jpg</v>
      </c>
      <c r="I364" s="9">
        <v>1373</v>
      </c>
      <c r="J364" s="5" t="s">
        <v>1339</v>
      </c>
      <c r="K364" s="5" t="s">
        <v>1340</v>
      </c>
      <c r="L364" s="5" t="s">
        <v>1416</v>
      </c>
      <c r="M364" s="9" t="s">
        <v>47</v>
      </c>
      <c r="N364" s="9"/>
      <c r="O364" s="9" t="s">
        <v>29</v>
      </c>
      <c r="P364" s="9"/>
      <c r="Q364" s="9"/>
      <c r="R364" s="5" t="s">
        <v>1421</v>
      </c>
      <c r="S364" s="5" t="s">
        <v>42</v>
      </c>
      <c r="T364" s="5" t="s">
        <v>1422</v>
      </c>
      <c r="U364" s="10"/>
      <c r="V364" s="5" t="s">
        <v>33</v>
      </c>
      <c r="W364" s="5"/>
      <c r="X364" s="11" t="s">
        <v>1344</v>
      </c>
      <c r="Y364" s="5"/>
    </row>
    <row r="365" spans="1:25" x14ac:dyDescent="0.35">
      <c r="A365" s="6">
        <f>IF(FormToExcel[[#This Row],[Action Status?]]="closed",1,0)</f>
        <v>1</v>
      </c>
      <c r="B365" s="13">
        <v>364</v>
      </c>
      <c r="C365" s="7">
        <v>45451.226203703707</v>
      </c>
      <c r="D365" s="8">
        <f>WEEKNUM(FormToExcel[[#This Row],[Date]])</f>
        <v>23</v>
      </c>
      <c r="E365" s="8">
        <f>MONTH(FormToExcel[[#This Row],[Date]])</f>
        <v>6</v>
      </c>
      <c r="F365" s="8">
        <f>YEAR(FormToExcel[[#This Row],[Date]])</f>
        <v>2024</v>
      </c>
      <c r="G365" s="9" t="str">
        <f>+FormToExcel[[#This Row],[SN]]&amp;".jpg"</f>
        <v>364.jpg</v>
      </c>
      <c r="H365" s="5" t="str">
        <f>+FormToExcel[[#This Row],[SN]]&amp;"a"&amp;".jpg"</f>
        <v>364a.jpg</v>
      </c>
      <c r="I365" s="9">
        <v>1086</v>
      </c>
      <c r="J365" s="5" t="s">
        <v>554</v>
      </c>
      <c r="K365" s="5" t="s">
        <v>26</v>
      </c>
      <c r="L365" s="5" t="s">
        <v>1423</v>
      </c>
      <c r="M365" s="9" t="s">
        <v>691</v>
      </c>
      <c r="N365" s="9"/>
      <c r="O365" s="9" t="s">
        <v>85</v>
      </c>
      <c r="P365" s="9"/>
      <c r="Q365" s="9"/>
      <c r="R365" s="5" t="s">
        <v>1424</v>
      </c>
      <c r="S365" s="5" t="s">
        <v>31</v>
      </c>
      <c r="T365" s="5" t="s">
        <v>1425</v>
      </c>
      <c r="U365" s="10"/>
      <c r="V365" s="5" t="s">
        <v>33</v>
      </c>
      <c r="W365" s="5"/>
      <c r="X365" s="5" t="s">
        <v>554</v>
      </c>
      <c r="Y365" s="5"/>
    </row>
    <row r="366" spans="1:25" x14ac:dyDescent="0.35">
      <c r="A366" s="6">
        <f>IF(FormToExcel[[#This Row],[Action Status?]]="closed",1,0)</f>
        <v>1</v>
      </c>
      <c r="B366" s="13">
        <v>365</v>
      </c>
      <c r="C366" s="7">
        <v>45451.227453703701</v>
      </c>
      <c r="D366" s="8">
        <f>WEEKNUM(FormToExcel[[#This Row],[Date]])</f>
        <v>23</v>
      </c>
      <c r="E366" s="8">
        <f>MONTH(FormToExcel[[#This Row],[Date]])</f>
        <v>6</v>
      </c>
      <c r="F366" s="8">
        <f>YEAR(FormToExcel[[#This Row],[Date]])</f>
        <v>2024</v>
      </c>
      <c r="G366" s="9" t="str">
        <f>+FormToExcel[[#This Row],[SN]]&amp;".jpg"</f>
        <v>365.jpg</v>
      </c>
      <c r="H366" s="5" t="str">
        <f>+FormToExcel[[#This Row],[SN]]&amp;"a"&amp;".jpg"</f>
        <v>365a.jpg</v>
      </c>
      <c r="I366" s="9">
        <v>1086</v>
      </c>
      <c r="J366" s="5" t="s">
        <v>554</v>
      </c>
      <c r="K366" s="5" t="s">
        <v>26</v>
      </c>
      <c r="L366" s="5" t="s">
        <v>1426</v>
      </c>
      <c r="M366" s="9" t="s">
        <v>691</v>
      </c>
      <c r="N366" s="9"/>
      <c r="O366" s="9" t="s">
        <v>29</v>
      </c>
      <c r="P366" s="9"/>
      <c r="Q366" s="9"/>
      <c r="R366" s="5" t="s">
        <v>1427</v>
      </c>
      <c r="S366" s="5" t="s">
        <v>31</v>
      </c>
      <c r="T366" s="5" t="s">
        <v>1428</v>
      </c>
      <c r="U366" s="10"/>
      <c r="V366" s="5" t="s">
        <v>33</v>
      </c>
      <c r="W366" s="5"/>
      <c r="X366" s="5" t="s">
        <v>554</v>
      </c>
      <c r="Y366" s="5"/>
    </row>
    <row r="367" spans="1:25" x14ac:dyDescent="0.35">
      <c r="A367" s="6">
        <f>IF(FormToExcel[[#This Row],[Action Status?]]="closed",1,0)</f>
        <v>1</v>
      </c>
      <c r="B367" s="13">
        <v>366</v>
      </c>
      <c r="C367" s="7">
        <v>45451.232060185182</v>
      </c>
      <c r="D367" s="8">
        <f>WEEKNUM(FormToExcel[[#This Row],[Date]])</f>
        <v>23</v>
      </c>
      <c r="E367" s="8">
        <f>MONTH(FormToExcel[[#This Row],[Date]])</f>
        <v>6</v>
      </c>
      <c r="F367" s="8">
        <f>YEAR(FormToExcel[[#This Row],[Date]])</f>
        <v>2024</v>
      </c>
      <c r="G367" s="9" t="str">
        <f>+FormToExcel[[#This Row],[SN]]&amp;".jpg"</f>
        <v>366.jpg</v>
      </c>
      <c r="H367" s="5" t="str">
        <f>+FormToExcel[[#This Row],[SN]]&amp;"a"&amp;".jpg"</f>
        <v>366a.jpg</v>
      </c>
      <c r="I367" s="9">
        <v>80</v>
      </c>
      <c r="J367" s="5" t="s">
        <v>1429</v>
      </c>
      <c r="K367" s="5" t="s">
        <v>26</v>
      </c>
      <c r="L367" s="5" t="s">
        <v>1430</v>
      </c>
      <c r="M367" s="9" t="s">
        <v>691</v>
      </c>
      <c r="N367" s="9"/>
      <c r="O367" s="9" t="s">
        <v>29</v>
      </c>
      <c r="P367" s="9"/>
      <c r="Q367" s="9"/>
      <c r="R367" s="5" t="s">
        <v>1431</v>
      </c>
      <c r="S367" s="5" t="s">
        <v>31</v>
      </c>
      <c r="T367" s="5" t="s">
        <v>1432</v>
      </c>
      <c r="U367" s="10"/>
      <c r="V367" s="5" t="s">
        <v>33</v>
      </c>
      <c r="W367" s="5"/>
      <c r="X367" s="5" t="s">
        <v>554</v>
      </c>
      <c r="Y367" s="5"/>
    </row>
    <row r="368" spans="1:25" x14ac:dyDescent="0.35">
      <c r="A368" s="6">
        <f>IF(FormToExcel[[#This Row],[Action Status?]]="closed",1,0)</f>
        <v>1</v>
      </c>
      <c r="B368" s="13">
        <v>367</v>
      </c>
      <c r="C368" s="7">
        <v>45456.197939814818</v>
      </c>
      <c r="D368" s="8">
        <f>WEEKNUM(FormToExcel[[#This Row],[Date]])</f>
        <v>24</v>
      </c>
      <c r="E368" s="8">
        <f>MONTH(FormToExcel[[#This Row],[Date]])</f>
        <v>6</v>
      </c>
      <c r="F368" s="8">
        <f>YEAR(FormToExcel[[#This Row],[Date]])</f>
        <v>2024</v>
      </c>
      <c r="G368" s="9" t="str">
        <f>+FormToExcel[[#This Row],[SN]]&amp;".jpg"</f>
        <v>367.jpg</v>
      </c>
      <c r="H368" s="5" t="str">
        <f>+FormToExcel[[#This Row],[SN]]&amp;"a"&amp;".jpg"</f>
        <v>367a.jpg</v>
      </c>
      <c r="I368" s="9">
        <v>1373</v>
      </c>
      <c r="J368" s="5" t="s">
        <v>1339</v>
      </c>
      <c r="K368" s="5" t="s">
        <v>1340</v>
      </c>
      <c r="L368" s="5" t="s">
        <v>1416</v>
      </c>
      <c r="M368" s="9" t="s">
        <v>47</v>
      </c>
      <c r="N368" s="9"/>
      <c r="O368" s="9" t="s">
        <v>344</v>
      </c>
      <c r="P368" s="9"/>
      <c r="Q368" s="9"/>
      <c r="R368" s="5" t="s">
        <v>1433</v>
      </c>
      <c r="S368" s="5" t="s">
        <v>42</v>
      </c>
      <c r="T368" s="5" t="s">
        <v>1434</v>
      </c>
      <c r="U368" s="10"/>
      <c r="V368" s="5" t="s">
        <v>33</v>
      </c>
      <c r="W368" s="5"/>
      <c r="X368" s="11" t="s">
        <v>1344</v>
      </c>
      <c r="Y368" s="5"/>
    </row>
    <row r="369" spans="1:25" ht="29" x14ac:dyDescent="0.35">
      <c r="A369" s="6">
        <f>IF(FormToExcel[[#This Row],[Action Status?]]="closed",1,0)</f>
        <v>1</v>
      </c>
      <c r="B369" s="13">
        <v>368</v>
      </c>
      <c r="C369" s="7">
        <v>45456.200960648152</v>
      </c>
      <c r="D369" s="8">
        <f>WEEKNUM(FormToExcel[[#This Row],[Date]])</f>
        <v>24</v>
      </c>
      <c r="E369" s="8">
        <f>MONTH(FormToExcel[[#This Row],[Date]])</f>
        <v>6</v>
      </c>
      <c r="F369" s="8">
        <f>YEAR(FormToExcel[[#This Row],[Date]])</f>
        <v>2024</v>
      </c>
      <c r="G369" s="9" t="str">
        <f>+FormToExcel[[#This Row],[SN]]&amp;".jpg"</f>
        <v>368.jpg</v>
      </c>
      <c r="H369" s="5" t="str">
        <f>+FormToExcel[[#This Row],[SN]]&amp;"a"&amp;".jpg"</f>
        <v>368a.jpg</v>
      </c>
      <c r="I369" s="9">
        <v>1373</v>
      </c>
      <c r="J369" s="5" t="s">
        <v>1339</v>
      </c>
      <c r="K369" s="5" t="s">
        <v>1340</v>
      </c>
      <c r="L369" s="5" t="s">
        <v>1416</v>
      </c>
      <c r="M369" s="9" t="s">
        <v>40</v>
      </c>
      <c r="N369" s="9"/>
      <c r="O369" s="9" t="s">
        <v>344</v>
      </c>
      <c r="P369" s="9"/>
      <c r="Q369" s="9"/>
      <c r="R369" s="5" t="s">
        <v>1435</v>
      </c>
      <c r="S369" s="5" t="s">
        <v>42</v>
      </c>
      <c r="T369" s="5" t="s">
        <v>1436</v>
      </c>
      <c r="U369" s="10"/>
      <c r="V369" s="5" t="s">
        <v>33</v>
      </c>
      <c r="W369" s="5"/>
      <c r="X369" s="11" t="s">
        <v>1344</v>
      </c>
      <c r="Y369" s="5"/>
    </row>
    <row r="370" spans="1:25" ht="29" x14ac:dyDescent="0.35">
      <c r="A370" s="6">
        <f>IF(FormToExcel[[#This Row],[Action Status?]]="closed",1,0)</f>
        <v>1</v>
      </c>
      <c r="B370" s="13">
        <v>369</v>
      </c>
      <c r="C370" s="7">
        <v>45456.208541666667</v>
      </c>
      <c r="D370" s="8">
        <f>WEEKNUM(FormToExcel[[#This Row],[Date]])</f>
        <v>24</v>
      </c>
      <c r="E370" s="8">
        <f>MONTH(FormToExcel[[#This Row],[Date]])</f>
        <v>6</v>
      </c>
      <c r="F370" s="8">
        <f>YEAR(FormToExcel[[#This Row],[Date]])</f>
        <v>2024</v>
      </c>
      <c r="G370" s="9" t="str">
        <f>+FormToExcel[[#This Row],[SN]]&amp;".jpg"</f>
        <v>369.jpg</v>
      </c>
      <c r="H370" s="5" t="str">
        <f>+FormToExcel[[#This Row],[SN]]&amp;"a"&amp;".jpg"</f>
        <v>369a.jpg</v>
      </c>
      <c r="I370" s="9">
        <v>1373</v>
      </c>
      <c r="J370" s="5" t="s">
        <v>1339</v>
      </c>
      <c r="K370" s="5" t="s">
        <v>1340</v>
      </c>
      <c r="L370" s="5" t="s">
        <v>1416</v>
      </c>
      <c r="M370" s="9" t="s">
        <v>40</v>
      </c>
      <c r="N370" s="9"/>
      <c r="O370" s="9" t="s">
        <v>344</v>
      </c>
      <c r="P370" s="9"/>
      <c r="Q370" s="9"/>
      <c r="R370" s="5" t="s">
        <v>1437</v>
      </c>
      <c r="S370" s="5" t="s">
        <v>42</v>
      </c>
      <c r="T370" s="5" t="s">
        <v>1438</v>
      </c>
      <c r="U370" s="10"/>
      <c r="V370" s="5" t="s">
        <v>33</v>
      </c>
      <c r="W370" s="5"/>
      <c r="X370" s="11" t="s">
        <v>1344</v>
      </c>
      <c r="Y370" s="5"/>
    </row>
    <row r="371" spans="1:25" ht="29" x14ac:dyDescent="0.35">
      <c r="A371" s="6">
        <f>IF(FormToExcel[[#This Row],[Action Status?]]="closed",1,0)</f>
        <v>1</v>
      </c>
      <c r="B371" s="13">
        <v>370</v>
      </c>
      <c r="C371" s="7">
        <v>45456.271018518521</v>
      </c>
      <c r="D371" s="8">
        <f>WEEKNUM(FormToExcel[[#This Row],[Date]])</f>
        <v>24</v>
      </c>
      <c r="E371" s="8">
        <f>MONTH(FormToExcel[[#This Row],[Date]])</f>
        <v>6</v>
      </c>
      <c r="F371" s="8">
        <f>YEAR(FormToExcel[[#This Row],[Date]])</f>
        <v>2024</v>
      </c>
      <c r="G371" s="9" t="str">
        <f>+FormToExcel[[#This Row],[SN]]&amp;".jpg"</f>
        <v>370.jpg</v>
      </c>
      <c r="H371" s="5" t="str">
        <f>+FormToExcel[[#This Row],[SN]]&amp;"a"&amp;".jpg"</f>
        <v>370a.jpg</v>
      </c>
      <c r="I371" s="9">
        <v>965</v>
      </c>
      <c r="J371" s="5" t="s">
        <v>101</v>
      </c>
      <c r="K371" s="5" t="s">
        <v>706</v>
      </c>
      <c r="L371" s="5" t="s">
        <v>1439</v>
      </c>
      <c r="M371" s="9" t="s">
        <v>170</v>
      </c>
      <c r="N371" s="9"/>
      <c r="O371" s="9" t="s">
        <v>29</v>
      </c>
      <c r="P371" s="9"/>
      <c r="Q371" s="9"/>
      <c r="R371" s="5" t="s">
        <v>1440</v>
      </c>
      <c r="S371" s="5" t="s">
        <v>31</v>
      </c>
      <c r="T371" s="5" t="s">
        <v>1441</v>
      </c>
      <c r="U371" s="10"/>
      <c r="V371" s="5" t="s">
        <v>33</v>
      </c>
      <c r="W371" s="5"/>
      <c r="X371" s="11" t="s">
        <v>37</v>
      </c>
      <c r="Y371" s="5"/>
    </row>
    <row r="372" spans="1:25" x14ac:dyDescent="0.35">
      <c r="A372" s="6">
        <f>IF(FormToExcel[[#This Row],[Action Status?]]="closed",1,0)</f>
        <v>1</v>
      </c>
      <c r="B372" s="13">
        <v>371</v>
      </c>
      <c r="C372" s="7">
        <v>45456.36451388889</v>
      </c>
      <c r="D372" s="8">
        <f>WEEKNUM(FormToExcel[[#This Row],[Date]])</f>
        <v>24</v>
      </c>
      <c r="E372" s="8">
        <f>MONTH(FormToExcel[[#This Row],[Date]])</f>
        <v>6</v>
      </c>
      <c r="F372" s="8">
        <f>YEAR(FormToExcel[[#This Row],[Date]])</f>
        <v>2024</v>
      </c>
      <c r="G372" s="9" t="str">
        <f>+FormToExcel[[#This Row],[SN]]&amp;".jpg"</f>
        <v>371.jpg</v>
      </c>
      <c r="H372" s="5" t="str">
        <f>+FormToExcel[[#This Row],[SN]]&amp;"a"&amp;".jpg"</f>
        <v>371a.jpg</v>
      </c>
      <c r="I372" s="9">
        <v>418</v>
      </c>
      <c r="J372" s="5" t="s">
        <v>1097</v>
      </c>
      <c r="K372" s="5" t="s">
        <v>26</v>
      </c>
      <c r="L372" s="5" t="s">
        <v>1442</v>
      </c>
      <c r="M372" s="9" t="s">
        <v>47</v>
      </c>
      <c r="N372" s="9"/>
      <c r="O372" s="9" t="s">
        <v>29</v>
      </c>
      <c r="P372" s="9"/>
      <c r="Q372" s="9"/>
      <c r="R372" s="5" t="s">
        <v>1443</v>
      </c>
      <c r="S372" s="5" t="s">
        <v>31</v>
      </c>
      <c r="T372" s="5" t="s">
        <v>1444</v>
      </c>
      <c r="U372" s="10"/>
      <c r="V372" s="5" t="s">
        <v>33</v>
      </c>
      <c r="W372" s="5"/>
      <c r="X372" s="5" t="s">
        <v>554</v>
      </c>
      <c r="Y372" s="5"/>
    </row>
    <row r="373" spans="1:25" x14ac:dyDescent="0.35">
      <c r="A373" s="6">
        <f>IF(FormToExcel[[#This Row],[Action Status?]]="closed",1,0)</f>
        <v>1</v>
      </c>
      <c r="B373" s="13">
        <v>372</v>
      </c>
      <c r="C373" s="7">
        <v>45456.374479166669</v>
      </c>
      <c r="D373" s="8">
        <f>WEEKNUM(FormToExcel[[#This Row],[Date]])</f>
        <v>24</v>
      </c>
      <c r="E373" s="8">
        <f>MONTH(FormToExcel[[#This Row],[Date]])</f>
        <v>6</v>
      </c>
      <c r="F373" s="8">
        <f>YEAR(FormToExcel[[#This Row],[Date]])</f>
        <v>2024</v>
      </c>
      <c r="G373" s="9" t="str">
        <f>+FormToExcel[[#This Row],[SN]]&amp;".jpg"</f>
        <v>372.jpg</v>
      </c>
      <c r="H373" s="5" t="str">
        <f>+FormToExcel[[#This Row],[SN]]&amp;"a"&amp;".jpg"</f>
        <v>372a.jpg</v>
      </c>
      <c r="I373" s="9">
        <v>418</v>
      </c>
      <c r="J373" s="5" t="s">
        <v>1097</v>
      </c>
      <c r="K373" s="5" t="s">
        <v>26</v>
      </c>
      <c r="L373" s="5" t="s">
        <v>1442</v>
      </c>
      <c r="M373" s="9" t="s">
        <v>47</v>
      </c>
      <c r="N373" s="9"/>
      <c r="O373" s="9" t="s">
        <v>29</v>
      </c>
      <c r="P373" s="9"/>
      <c r="Q373" s="9"/>
      <c r="R373" s="5" t="s">
        <v>1445</v>
      </c>
      <c r="S373" s="5" t="s">
        <v>31</v>
      </c>
      <c r="T373" s="5" t="s">
        <v>1446</v>
      </c>
      <c r="U373" s="10"/>
      <c r="V373" s="5" t="s">
        <v>33</v>
      </c>
      <c r="W373" s="5"/>
      <c r="X373" s="5" t="s">
        <v>554</v>
      </c>
      <c r="Y373" s="5"/>
    </row>
    <row r="374" spans="1:25" ht="29" x14ac:dyDescent="0.35">
      <c r="A374" s="6">
        <f>IF(FormToExcel[[#This Row],[Action Status?]]="closed",1,0)</f>
        <v>1</v>
      </c>
      <c r="B374" s="13">
        <v>373</v>
      </c>
      <c r="C374" s="7">
        <v>45456.471631944441</v>
      </c>
      <c r="D374" s="8">
        <f>WEEKNUM(FormToExcel[[#This Row],[Date]])</f>
        <v>24</v>
      </c>
      <c r="E374" s="8">
        <f>MONTH(FormToExcel[[#This Row],[Date]])</f>
        <v>6</v>
      </c>
      <c r="F374" s="8">
        <f>YEAR(FormToExcel[[#This Row],[Date]])</f>
        <v>2024</v>
      </c>
      <c r="G374" s="9" t="str">
        <f>+FormToExcel[[#This Row],[SN]]&amp;".jpg"</f>
        <v>373.jpg</v>
      </c>
      <c r="H374" s="5" t="str">
        <f>+FormToExcel[[#This Row],[SN]]&amp;"a"&amp;".jpg"</f>
        <v>373a.jpg</v>
      </c>
      <c r="I374" s="9">
        <v>1080</v>
      </c>
      <c r="J374" s="5" t="s">
        <v>1447</v>
      </c>
      <c r="K374" s="5" t="s">
        <v>26</v>
      </c>
      <c r="L374" s="5" t="s">
        <v>871</v>
      </c>
      <c r="M374" s="9" t="s">
        <v>287</v>
      </c>
      <c r="N374" s="9"/>
      <c r="O374" s="9" t="s">
        <v>29</v>
      </c>
      <c r="P374" s="9"/>
      <c r="Q374" s="9"/>
      <c r="R374" s="5" t="s">
        <v>1448</v>
      </c>
      <c r="S374" s="5" t="s">
        <v>31</v>
      </c>
      <c r="T374" s="5" t="s">
        <v>1449</v>
      </c>
      <c r="U374" s="10"/>
      <c r="V374" s="5" t="s">
        <v>33</v>
      </c>
      <c r="W374" s="5"/>
      <c r="X374" s="5" t="s">
        <v>554</v>
      </c>
      <c r="Y374" s="5"/>
    </row>
    <row r="375" spans="1:25" ht="43.5" x14ac:dyDescent="0.35">
      <c r="A375" s="6">
        <f>IF(FormToExcel[[#This Row],[Action Status?]]="closed",1,0)</f>
        <v>1</v>
      </c>
      <c r="B375" s="13">
        <v>374</v>
      </c>
      <c r="C375" s="7">
        <v>45456.496377314812</v>
      </c>
      <c r="D375" s="8">
        <f>WEEKNUM(FormToExcel[[#This Row],[Date]])</f>
        <v>24</v>
      </c>
      <c r="E375" s="8">
        <f>MONTH(FormToExcel[[#This Row],[Date]])</f>
        <v>6</v>
      </c>
      <c r="F375" s="8">
        <f>YEAR(FormToExcel[[#This Row],[Date]])</f>
        <v>2024</v>
      </c>
      <c r="G375" s="9" t="str">
        <f>+FormToExcel[[#This Row],[SN]]&amp;".jpg"</f>
        <v>374.jpg</v>
      </c>
      <c r="H375" s="5" t="str">
        <f>+FormToExcel[[#This Row],[SN]]&amp;"a"&amp;".jpg"</f>
        <v>374a.jpg</v>
      </c>
      <c r="I375" s="9">
        <v>942</v>
      </c>
      <c r="J375" s="5" t="s">
        <v>91</v>
      </c>
      <c r="K375" s="5" t="s">
        <v>706</v>
      </c>
      <c r="L375" s="5" t="s">
        <v>1394</v>
      </c>
      <c r="M375" s="9" t="s">
        <v>896</v>
      </c>
      <c r="N375" s="9"/>
      <c r="O375" s="9" t="s">
        <v>85</v>
      </c>
      <c r="P375" s="9"/>
      <c r="Q375" s="9"/>
      <c r="R375" s="5" t="s">
        <v>1450</v>
      </c>
      <c r="S375" s="5" t="s">
        <v>31</v>
      </c>
      <c r="T375" s="5" t="s">
        <v>1451</v>
      </c>
      <c r="U375" s="10"/>
      <c r="V375" s="5" t="s">
        <v>33</v>
      </c>
      <c r="W375" s="5"/>
      <c r="X375" s="11" t="s">
        <v>101</v>
      </c>
      <c r="Y375" s="5"/>
    </row>
    <row r="376" spans="1:25" ht="29" x14ac:dyDescent="0.35">
      <c r="A376" s="6">
        <f>IF(FormToExcel[[#This Row],[Action Status?]]="closed",1,0)</f>
        <v>1</v>
      </c>
      <c r="B376" s="13">
        <v>375</v>
      </c>
      <c r="C376" s="7">
        <v>45456.499837962961</v>
      </c>
      <c r="D376" s="8">
        <f>WEEKNUM(FormToExcel[[#This Row],[Date]])</f>
        <v>24</v>
      </c>
      <c r="E376" s="8">
        <f>MONTH(FormToExcel[[#This Row],[Date]])</f>
        <v>6</v>
      </c>
      <c r="F376" s="8">
        <f>YEAR(FormToExcel[[#This Row],[Date]])</f>
        <v>2024</v>
      </c>
      <c r="G376" s="9" t="str">
        <f>+FormToExcel[[#This Row],[SN]]&amp;".jpg"</f>
        <v>375.jpg</v>
      </c>
      <c r="H376" s="5" t="str">
        <f>+FormToExcel[[#This Row],[SN]]&amp;"a"&amp;".jpg"</f>
        <v>375a.jpg</v>
      </c>
      <c r="I376" s="9">
        <v>942</v>
      </c>
      <c r="J376" s="5" t="s">
        <v>91</v>
      </c>
      <c r="K376" s="5" t="s">
        <v>706</v>
      </c>
      <c r="L376" s="5" t="s">
        <v>1452</v>
      </c>
      <c r="M376" s="9" t="s">
        <v>40</v>
      </c>
      <c r="N376" s="9"/>
      <c r="O376" s="9" t="s">
        <v>29</v>
      </c>
      <c r="P376" s="9"/>
      <c r="Q376" s="9"/>
      <c r="R376" s="5" t="s">
        <v>1453</v>
      </c>
      <c r="S376" s="5" t="s">
        <v>31</v>
      </c>
      <c r="T376" s="5" t="s">
        <v>1454</v>
      </c>
      <c r="U376" s="10"/>
      <c r="V376" s="5" t="s">
        <v>33</v>
      </c>
      <c r="W376" s="5"/>
      <c r="X376" s="11" t="s">
        <v>101</v>
      </c>
      <c r="Y376" s="5"/>
    </row>
    <row r="377" spans="1:25" ht="43.5" x14ac:dyDescent="0.35">
      <c r="A377" s="6">
        <f>IF(FormToExcel[[#This Row],[Action Status?]]="closed",1,0)</f>
        <v>1</v>
      </c>
      <c r="B377" s="13">
        <v>376</v>
      </c>
      <c r="C377" s="7">
        <v>45456.500509259262</v>
      </c>
      <c r="D377" s="8">
        <f>WEEKNUM(FormToExcel[[#This Row],[Date]])</f>
        <v>24</v>
      </c>
      <c r="E377" s="8">
        <f>MONTH(FormToExcel[[#This Row],[Date]])</f>
        <v>6</v>
      </c>
      <c r="F377" s="8">
        <f>YEAR(FormToExcel[[#This Row],[Date]])</f>
        <v>2024</v>
      </c>
      <c r="G377" s="9" t="str">
        <f>+FormToExcel[[#This Row],[SN]]&amp;".jpg"</f>
        <v>376.jpg</v>
      </c>
      <c r="H377" s="5" t="str">
        <f>+FormToExcel[[#This Row],[SN]]&amp;"a"&amp;".jpg"</f>
        <v>376a.jpg</v>
      </c>
      <c r="I377" s="9">
        <v>1070</v>
      </c>
      <c r="J377" s="5" t="s">
        <v>1014</v>
      </c>
      <c r="K377" s="5" t="s">
        <v>706</v>
      </c>
      <c r="L377" s="5">
        <v>9024</v>
      </c>
      <c r="M377" s="9" t="s">
        <v>40</v>
      </c>
      <c r="N377" s="9"/>
      <c r="O377" s="9" t="s">
        <v>29</v>
      </c>
      <c r="P377" s="9"/>
      <c r="Q377" s="9"/>
      <c r="R377" s="5" t="s">
        <v>1455</v>
      </c>
      <c r="S377" s="5" t="s">
        <v>42</v>
      </c>
      <c r="T377" s="5" t="s">
        <v>1456</v>
      </c>
      <c r="U377" s="10"/>
      <c r="V377" s="5" t="s">
        <v>33</v>
      </c>
      <c r="W377" s="5"/>
      <c r="X377" s="11" t="s">
        <v>101</v>
      </c>
      <c r="Y377" s="5"/>
    </row>
    <row r="378" spans="1:25" ht="29" x14ac:dyDescent="0.35">
      <c r="A378" s="6">
        <f>IF(FormToExcel[[#This Row],[Action Status?]]="closed",1,0)</f>
        <v>1</v>
      </c>
      <c r="B378" s="13">
        <v>377</v>
      </c>
      <c r="C378" s="7">
        <v>45456.503067129626</v>
      </c>
      <c r="D378" s="8">
        <f>WEEKNUM(FormToExcel[[#This Row],[Date]])</f>
        <v>24</v>
      </c>
      <c r="E378" s="8">
        <f>MONTH(FormToExcel[[#This Row],[Date]])</f>
        <v>6</v>
      </c>
      <c r="F378" s="8">
        <f>YEAR(FormToExcel[[#This Row],[Date]])</f>
        <v>2024</v>
      </c>
      <c r="G378" s="9" t="str">
        <f>+FormToExcel[[#This Row],[SN]]&amp;".jpg"</f>
        <v>377.jpg</v>
      </c>
      <c r="H378" s="5" t="str">
        <f>+FormToExcel[[#This Row],[SN]]&amp;"a"&amp;".jpg"</f>
        <v>377a.jpg</v>
      </c>
      <c r="I378" s="9">
        <v>1070</v>
      </c>
      <c r="J378" s="5" t="s">
        <v>1014</v>
      </c>
      <c r="K378" s="5" t="s">
        <v>706</v>
      </c>
      <c r="L378" s="5">
        <v>9017</v>
      </c>
      <c r="M378" s="9" t="s">
        <v>47</v>
      </c>
      <c r="N378" s="9"/>
      <c r="O378" s="9" t="s">
        <v>29</v>
      </c>
      <c r="P378" s="9"/>
      <c r="Q378" s="9"/>
      <c r="R378" s="5" t="s">
        <v>1457</v>
      </c>
      <c r="S378" s="5" t="s">
        <v>31</v>
      </c>
      <c r="T378" s="5" t="s">
        <v>1458</v>
      </c>
      <c r="U378" s="10"/>
      <c r="V378" s="5" t="s">
        <v>33</v>
      </c>
      <c r="W378" s="5"/>
      <c r="X378" s="11" t="s">
        <v>101</v>
      </c>
      <c r="Y378" s="5"/>
    </row>
    <row r="379" spans="1:25" ht="29" x14ac:dyDescent="0.35">
      <c r="A379" s="6">
        <f>IF(FormToExcel[[#This Row],[Action Status?]]="closed",1,0)</f>
        <v>1</v>
      </c>
      <c r="B379" s="13">
        <v>378</v>
      </c>
      <c r="C379" s="7">
        <v>45456.514189814814</v>
      </c>
      <c r="D379" s="8">
        <f>WEEKNUM(FormToExcel[[#This Row],[Date]])</f>
        <v>24</v>
      </c>
      <c r="E379" s="8">
        <f>MONTH(FormToExcel[[#This Row],[Date]])</f>
        <v>6</v>
      </c>
      <c r="F379" s="8">
        <f>YEAR(FormToExcel[[#This Row],[Date]])</f>
        <v>2024</v>
      </c>
      <c r="G379" s="9" t="str">
        <f>+FormToExcel[[#This Row],[SN]]&amp;".jpg"</f>
        <v>378.jpg</v>
      </c>
      <c r="H379" s="5" t="str">
        <f>+FormToExcel[[#This Row],[SN]]&amp;"a"&amp;".jpg"</f>
        <v>378a.jpg</v>
      </c>
      <c r="I379" s="9">
        <v>942</v>
      </c>
      <c r="J379" s="5" t="s">
        <v>81</v>
      </c>
      <c r="K379" s="5" t="s">
        <v>706</v>
      </c>
      <c r="L379" s="5" t="s">
        <v>1394</v>
      </c>
      <c r="M379" s="9" t="s">
        <v>47</v>
      </c>
      <c r="N379" s="9"/>
      <c r="O379" s="9" t="s">
        <v>29</v>
      </c>
      <c r="P379" s="9"/>
      <c r="Q379" s="9"/>
      <c r="R379" s="5" t="s">
        <v>1459</v>
      </c>
      <c r="S379" s="5" t="s">
        <v>42</v>
      </c>
      <c r="T379" s="5" t="s">
        <v>1460</v>
      </c>
      <c r="U379" s="10"/>
      <c r="V379" s="5" t="s">
        <v>33</v>
      </c>
      <c r="W379" s="5"/>
      <c r="X379" s="11" t="s">
        <v>101</v>
      </c>
      <c r="Y379" s="5"/>
    </row>
    <row r="380" spans="1:25" x14ac:dyDescent="0.35">
      <c r="A380" s="6">
        <f>IF(FormToExcel[[#This Row],[Action Status?]]="closed",1,0)</f>
        <v>1</v>
      </c>
      <c r="B380" s="13">
        <v>379</v>
      </c>
      <c r="C380" s="7">
        <v>45457.352337962962</v>
      </c>
      <c r="D380" s="8">
        <f>WEEKNUM(FormToExcel[[#This Row],[Date]])</f>
        <v>24</v>
      </c>
      <c r="E380" s="8">
        <f>MONTH(FormToExcel[[#This Row],[Date]])</f>
        <v>6</v>
      </c>
      <c r="F380" s="8">
        <f>YEAR(FormToExcel[[#This Row],[Date]])</f>
        <v>2024</v>
      </c>
      <c r="G380" s="9" t="str">
        <f>+FormToExcel[[#This Row],[SN]]&amp;".jpg"</f>
        <v>379.jpg</v>
      </c>
      <c r="H380" s="5" t="str">
        <f>+FormToExcel[[#This Row],[SN]]&amp;"a"&amp;".jpg"</f>
        <v>379a.jpg</v>
      </c>
      <c r="I380" s="9" t="s">
        <v>602</v>
      </c>
      <c r="J380" s="5" t="s">
        <v>1035</v>
      </c>
      <c r="K380" s="5" t="s">
        <v>894</v>
      </c>
      <c r="L380" s="5" t="s">
        <v>895</v>
      </c>
      <c r="M380" s="9" t="s">
        <v>350</v>
      </c>
      <c r="N380" s="9"/>
      <c r="O380" s="9" t="s">
        <v>29</v>
      </c>
      <c r="P380" s="9"/>
      <c r="Q380" s="9"/>
      <c r="R380" s="5" t="s">
        <v>1461</v>
      </c>
      <c r="S380" s="5" t="s">
        <v>42</v>
      </c>
      <c r="T380" s="5" t="s">
        <v>1462</v>
      </c>
      <c r="U380" s="10"/>
      <c r="V380" s="5" t="s">
        <v>33</v>
      </c>
      <c r="W380" s="5"/>
      <c r="X380" s="11" t="s">
        <v>622</v>
      </c>
      <c r="Y380" s="5"/>
    </row>
    <row r="381" spans="1:25" ht="29" x14ac:dyDescent="0.35">
      <c r="A381" s="6">
        <f>IF(FormToExcel[[#This Row],[Action Status?]]="closed",1,0)</f>
        <v>1</v>
      </c>
      <c r="B381" s="13">
        <v>380</v>
      </c>
      <c r="C381" s="7">
        <v>45457.381076388891</v>
      </c>
      <c r="D381" s="8">
        <f>WEEKNUM(FormToExcel[[#This Row],[Date]])</f>
        <v>24</v>
      </c>
      <c r="E381" s="8">
        <f>MONTH(FormToExcel[[#This Row],[Date]])</f>
        <v>6</v>
      </c>
      <c r="F381" s="8">
        <f>YEAR(FormToExcel[[#This Row],[Date]])</f>
        <v>2024</v>
      </c>
      <c r="G381" s="9" t="str">
        <f>+FormToExcel[[#This Row],[SN]]&amp;".jpg"</f>
        <v>380.jpg</v>
      </c>
      <c r="H381" s="5" t="str">
        <f>+FormToExcel[[#This Row],[SN]]&amp;"a"&amp;".jpg"</f>
        <v>380a.jpg</v>
      </c>
      <c r="I381" s="9" t="s">
        <v>602</v>
      </c>
      <c r="J381" s="5" t="s">
        <v>1222</v>
      </c>
      <c r="K381" s="5" t="s">
        <v>894</v>
      </c>
      <c r="L381" s="5" t="s">
        <v>895</v>
      </c>
      <c r="M381" s="9" t="s">
        <v>28</v>
      </c>
      <c r="N381" s="9"/>
      <c r="O381" s="9" t="s">
        <v>85</v>
      </c>
      <c r="P381" s="9"/>
      <c r="Q381" s="9"/>
      <c r="R381" s="5" t="s">
        <v>1463</v>
      </c>
      <c r="S381" s="5" t="s">
        <v>31</v>
      </c>
      <c r="T381" s="5" t="s">
        <v>1464</v>
      </c>
      <c r="U381" s="10"/>
      <c r="V381" s="5" t="s">
        <v>33</v>
      </c>
      <c r="W381" s="5"/>
      <c r="X381" s="11" t="s">
        <v>622</v>
      </c>
      <c r="Y381" s="5"/>
    </row>
    <row r="382" spans="1:25" ht="29" x14ac:dyDescent="0.35">
      <c r="A382" s="6">
        <f>IF(FormToExcel[[#This Row],[Action Status?]]="closed",1,0)</f>
        <v>1</v>
      </c>
      <c r="B382" s="13">
        <v>381</v>
      </c>
      <c r="C382" s="7">
        <v>45457.383333333331</v>
      </c>
      <c r="D382" s="8">
        <f>WEEKNUM(FormToExcel[[#This Row],[Date]])</f>
        <v>24</v>
      </c>
      <c r="E382" s="8">
        <f>MONTH(FormToExcel[[#This Row],[Date]])</f>
        <v>6</v>
      </c>
      <c r="F382" s="8">
        <f>YEAR(FormToExcel[[#This Row],[Date]])</f>
        <v>2024</v>
      </c>
      <c r="G382" s="9" t="str">
        <f>+FormToExcel[[#This Row],[SN]]&amp;".jpg"</f>
        <v>381.jpg</v>
      </c>
      <c r="H382" s="5" t="str">
        <f>+FormToExcel[[#This Row],[SN]]&amp;"a"&amp;".jpg"</f>
        <v>381a.jpg</v>
      </c>
      <c r="I382" s="9" t="s">
        <v>602</v>
      </c>
      <c r="J382" s="5" t="s">
        <v>622</v>
      </c>
      <c r="K382" s="5" t="s">
        <v>894</v>
      </c>
      <c r="L382" s="5" t="s">
        <v>895</v>
      </c>
      <c r="M382" s="9" t="s">
        <v>47</v>
      </c>
      <c r="N382" s="9"/>
      <c r="O382" s="9" t="s">
        <v>29</v>
      </c>
      <c r="P382" s="9"/>
      <c r="Q382" s="9"/>
      <c r="R382" s="5" t="s">
        <v>1465</v>
      </c>
      <c r="S382" s="5" t="s">
        <v>42</v>
      </c>
      <c r="T382" s="5" t="s">
        <v>1466</v>
      </c>
      <c r="U382" s="10"/>
      <c r="V382" s="5" t="s">
        <v>33</v>
      </c>
      <c r="W382" s="5"/>
      <c r="X382" s="11" t="s">
        <v>622</v>
      </c>
      <c r="Y382" s="5"/>
    </row>
    <row r="383" spans="1:25" ht="29" x14ac:dyDescent="0.35">
      <c r="A383" s="6">
        <f>IF(FormToExcel[[#This Row],[Action Status?]]="closed",1,0)</f>
        <v>1</v>
      </c>
      <c r="B383" s="13">
        <v>382</v>
      </c>
      <c r="C383" s="7">
        <v>45457.3905787037</v>
      </c>
      <c r="D383" s="8">
        <f>WEEKNUM(FormToExcel[[#This Row],[Date]])</f>
        <v>24</v>
      </c>
      <c r="E383" s="8">
        <f>MONTH(FormToExcel[[#This Row],[Date]])</f>
        <v>6</v>
      </c>
      <c r="F383" s="8">
        <f>YEAR(FormToExcel[[#This Row],[Date]])</f>
        <v>2024</v>
      </c>
      <c r="G383" s="9" t="str">
        <f>+FormToExcel[[#This Row],[SN]]&amp;".jpg"</f>
        <v>382.jpg</v>
      </c>
      <c r="H383" s="5" t="str">
        <f>+FormToExcel[[#This Row],[SN]]&amp;"a"&amp;".jpg"</f>
        <v>382a.jpg</v>
      </c>
      <c r="I383" s="9" t="s">
        <v>602</v>
      </c>
      <c r="J383" s="5" t="s">
        <v>622</v>
      </c>
      <c r="K383" s="5" t="s">
        <v>894</v>
      </c>
      <c r="L383" s="5" t="s">
        <v>895</v>
      </c>
      <c r="M383" s="9" t="s">
        <v>40</v>
      </c>
      <c r="N383" s="9"/>
      <c r="O383" s="9" t="s">
        <v>29</v>
      </c>
      <c r="P383" s="9"/>
      <c r="Q383" s="9"/>
      <c r="R383" s="5" t="s">
        <v>1467</v>
      </c>
      <c r="S383" s="5" t="s">
        <v>31</v>
      </c>
      <c r="T383" s="5" t="s">
        <v>1468</v>
      </c>
      <c r="U383" s="10"/>
      <c r="V383" s="5" t="s">
        <v>33</v>
      </c>
      <c r="W383" s="5"/>
      <c r="X383" s="11" t="s">
        <v>622</v>
      </c>
      <c r="Y383" s="5"/>
    </row>
    <row r="384" spans="1:25" ht="29" x14ac:dyDescent="0.35">
      <c r="A384" s="6">
        <f>IF(FormToExcel[[#This Row],[Action Status?]]="closed",1,0)</f>
        <v>1</v>
      </c>
      <c r="B384" s="13">
        <v>383</v>
      </c>
      <c r="C384" s="7">
        <v>45458.457152777781</v>
      </c>
      <c r="D384" s="8">
        <f>WEEKNUM(FormToExcel[[#This Row],[Date]])</f>
        <v>24</v>
      </c>
      <c r="E384" s="8">
        <f>MONTH(FormToExcel[[#This Row],[Date]])</f>
        <v>6</v>
      </c>
      <c r="F384" s="8">
        <f>YEAR(FormToExcel[[#This Row],[Date]])</f>
        <v>2024</v>
      </c>
      <c r="G384" s="9" t="str">
        <f>+FormToExcel[[#This Row],[SN]]&amp;".jpg"</f>
        <v>383.jpg</v>
      </c>
      <c r="H384" s="5" t="str">
        <f>+FormToExcel[[#This Row],[SN]]&amp;"a"&amp;".jpg"</f>
        <v>383a.jpg</v>
      </c>
      <c r="I384" s="9">
        <v>1373</v>
      </c>
      <c r="J384" s="5" t="s">
        <v>1339</v>
      </c>
      <c r="K384" s="5" t="s">
        <v>1340</v>
      </c>
      <c r="L384" s="5" t="s">
        <v>1416</v>
      </c>
      <c r="M384" s="9" t="s">
        <v>47</v>
      </c>
      <c r="N384" s="9"/>
      <c r="O384" s="9" t="s">
        <v>344</v>
      </c>
      <c r="P384" s="9"/>
      <c r="Q384" s="9"/>
      <c r="R384" s="5" t="s">
        <v>1469</v>
      </c>
      <c r="S384" s="5" t="s">
        <v>42</v>
      </c>
      <c r="T384" s="5" t="s">
        <v>1470</v>
      </c>
      <c r="U384" s="10"/>
      <c r="V384" s="5" t="s">
        <v>33</v>
      </c>
      <c r="W384" s="5"/>
      <c r="X384" s="11"/>
      <c r="Y384" s="5"/>
    </row>
    <row r="385" spans="1:25" ht="29" x14ac:dyDescent="0.35">
      <c r="A385" s="6">
        <f>IF(FormToExcel[[#This Row],[Action Status?]]="closed",1,0)</f>
        <v>1</v>
      </c>
      <c r="B385" s="13">
        <v>384</v>
      </c>
      <c r="C385" s="7">
        <v>45458.465798611112</v>
      </c>
      <c r="D385" s="8">
        <f>WEEKNUM(FormToExcel[[#This Row],[Date]])</f>
        <v>24</v>
      </c>
      <c r="E385" s="8">
        <f>MONTH(FormToExcel[[#This Row],[Date]])</f>
        <v>6</v>
      </c>
      <c r="F385" s="8">
        <f>YEAR(FormToExcel[[#This Row],[Date]])</f>
        <v>2024</v>
      </c>
      <c r="G385" s="9" t="str">
        <f>+FormToExcel[[#This Row],[SN]]&amp;".jpg"</f>
        <v>384.jpg</v>
      </c>
      <c r="H385" s="5" t="str">
        <f>+FormToExcel[[#This Row],[SN]]&amp;"a"&amp;".jpg"</f>
        <v>384a.jpg</v>
      </c>
      <c r="I385" s="9">
        <v>1373</v>
      </c>
      <c r="J385" s="5" t="s">
        <v>1339</v>
      </c>
      <c r="K385" s="5" t="s">
        <v>1340</v>
      </c>
      <c r="L385" s="5" t="s">
        <v>1471</v>
      </c>
      <c r="M385" s="9" t="s">
        <v>53</v>
      </c>
      <c r="N385" s="9"/>
      <c r="O385" s="9" t="s">
        <v>344</v>
      </c>
      <c r="P385" s="9"/>
      <c r="Q385" s="9"/>
      <c r="R385" s="5" t="s">
        <v>1472</v>
      </c>
      <c r="S385" s="5" t="s">
        <v>42</v>
      </c>
      <c r="T385" s="5" t="s">
        <v>1473</v>
      </c>
      <c r="U385" s="10"/>
      <c r="V385" s="5" t="s">
        <v>33</v>
      </c>
      <c r="W385" s="5"/>
      <c r="X385" s="11"/>
      <c r="Y385" s="5"/>
    </row>
    <row r="386" spans="1:25" ht="29" x14ac:dyDescent="0.35">
      <c r="A386" s="6">
        <f>IF(FormToExcel[[#This Row],[Action Status?]]="closed",1,0)</f>
        <v>1</v>
      </c>
      <c r="B386" s="13">
        <v>385</v>
      </c>
      <c r="C386" s="7">
        <v>45463.295752314814</v>
      </c>
      <c r="D386" s="8">
        <f>WEEKNUM(FormToExcel[[#This Row],[Date]])</f>
        <v>25</v>
      </c>
      <c r="E386" s="8">
        <f>MONTH(FormToExcel[[#This Row],[Date]])</f>
        <v>6</v>
      </c>
      <c r="F386" s="8">
        <f>YEAR(FormToExcel[[#This Row],[Date]])</f>
        <v>2024</v>
      </c>
      <c r="G386" s="9" t="str">
        <f>+FormToExcel[[#This Row],[SN]]&amp;".jpg"</f>
        <v>385.jpg</v>
      </c>
      <c r="H386" s="5" t="str">
        <f>+FormToExcel[[#This Row],[SN]]&amp;"a"&amp;".jpg"</f>
        <v>385a.jpg</v>
      </c>
      <c r="I386" s="9">
        <v>1373</v>
      </c>
      <c r="J386" s="5" t="s">
        <v>1339</v>
      </c>
      <c r="K386" s="5" t="s">
        <v>1340</v>
      </c>
      <c r="L386" s="5" t="s">
        <v>1416</v>
      </c>
      <c r="M386" s="9" t="s">
        <v>350</v>
      </c>
      <c r="N386" s="9"/>
      <c r="O386" s="9" t="s">
        <v>29</v>
      </c>
      <c r="P386" s="9"/>
      <c r="Q386" s="9"/>
      <c r="R386" s="5" t="s">
        <v>1474</v>
      </c>
      <c r="S386" s="5" t="s">
        <v>42</v>
      </c>
      <c r="T386" s="5" t="s">
        <v>1475</v>
      </c>
      <c r="U386" s="10"/>
      <c r="V386" s="5" t="s">
        <v>33</v>
      </c>
      <c r="W386" s="5"/>
      <c r="X386" s="11" t="s">
        <v>1344</v>
      </c>
      <c r="Y386" s="5"/>
    </row>
    <row r="387" spans="1:25" ht="29" x14ac:dyDescent="0.35">
      <c r="A387" s="6">
        <f>IF(FormToExcel[[#This Row],[Action Status?]]="closed",1,0)</f>
        <v>1</v>
      </c>
      <c r="B387" s="13">
        <v>386</v>
      </c>
      <c r="C387" s="7">
        <v>45463.29960648148</v>
      </c>
      <c r="D387" s="8">
        <f>WEEKNUM(FormToExcel[[#This Row],[Date]])</f>
        <v>25</v>
      </c>
      <c r="E387" s="8">
        <f>MONTH(FormToExcel[[#This Row],[Date]])</f>
        <v>6</v>
      </c>
      <c r="F387" s="8">
        <f>YEAR(FormToExcel[[#This Row],[Date]])</f>
        <v>2024</v>
      </c>
      <c r="G387" s="9" t="str">
        <f>+FormToExcel[[#This Row],[SN]]&amp;".jpg"</f>
        <v>386.jpg</v>
      </c>
      <c r="H387" s="5" t="str">
        <f>+FormToExcel[[#This Row],[SN]]&amp;"a"&amp;".jpg"</f>
        <v>386a.jpg</v>
      </c>
      <c r="I387" s="9">
        <v>1373</v>
      </c>
      <c r="J387" s="5" t="s">
        <v>1339</v>
      </c>
      <c r="K387" s="5" t="s">
        <v>1340</v>
      </c>
      <c r="L387" s="5" t="s">
        <v>1471</v>
      </c>
      <c r="M387" s="9" t="s">
        <v>40</v>
      </c>
      <c r="N387" s="9"/>
      <c r="O387" s="9" t="s">
        <v>29</v>
      </c>
      <c r="P387" s="9"/>
      <c r="Q387" s="9"/>
      <c r="R387" s="5" t="s">
        <v>1476</v>
      </c>
      <c r="S387" s="5" t="s">
        <v>42</v>
      </c>
      <c r="T387" s="5" t="s">
        <v>1477</v>
      </c>
      <c r="U387" s="10"/>
      <c r="V387" s="5" t="s">
        <v>33</v>
      </c>
      <c r="W387" s="5"/>
      <c r="X387" s="11" t="s">
        <v>1344</v>
      </c>
      <c r="Y387" s="5"/>
    </row>
    <row r="388" spans="1:25" ht="29" x14ac:dyDescent="0.35">
      <c r="A388" s="6">
        <f>IF(FormToExcel[[#This Row],[Action Status?]]="closed",1,0)</f>
        <v>1</v>
      </c>
      <c r="B388" s="13">
        <v>387</v>
      </c>
      <c r="C388" s="7">
        <v>45463.535775462966</v>
      </c>
      <c r="D388" s="8">
        <f>WEEKNUM(FormToExcel[[#This Row],[Date]])</f>
        <v>25</v>
      </c>
      <c r="E388" s="8">
        <f>MONTH(FormToExcel[[#This Row],[Date]])</f>
        <v>6</v>
      </c>
      <c r="F388" s="8">
        <f>YEAR(FormToExcel[[#This Row],[Date]])</f>
        <v>2024</v>
      </c>
      <c r="G388" s="9" t="str">
        <f>+FormToExcel[[#This Row],[SN]]&amp;".jpg"</f>
        <v>387.jpg</v>
      </c>
      <c r="H388" s="5" t="str">
        <f>+FormToExcel[[#This Row],[SN]]&amp;"a"&amp;".jpg"</f>
        <v>387a.jpg</v>
      </c>
      <c r="I388" s="9">
        <v>965</v>
      </c>
      <c r="J388" s="5" t="s">
        <v>37</v>
      </c>
      <c r="K388" s="5" t="s">
        <v>706</v>
      </c>
      <c r="L388" s="5" t="s">
        <v>1478</v>
      </c>
      <c r="M388" s="9" t="s">
        <v>896</v>
      </c>
      <c r="N388" s="9"/>
      <c r="O388" s="9" t="s">
        <v>29</v>
      </c>
      <c r="P388" s="9"/>
      <c r="Q388" s="9"/>
      <c r="R388" s="5" t="s">
        <v>1479</v>
      </c>
      <c r="S388" s="5" t="s">
        <v>31</v>
      </c>
      <c r="T388" s="5" t="s">
        <v>1480</v>
      </c>
      <c r="U388" s="10"/>
      <c r="V388" s="5" t="s">
        <v>33</v>
      </c>
      <c r="W388" s="5"/>
      <c r="X388" s="11" t="s">
        <v>101</v>
      </c>
      <c r="Y388" s="5"/>
    </row>
    <row r="389" spans="1:25" ht="29" x14ac:dyDescent="0.35">
      <c r="A389" s="6">
        <f>IF(FormToExcel[[#This Row],[Action Status?]]="closed",1,0)</f>
        <v>1</v>
      </c>
      <c r="B389" s="13">
        <v>388</v>
      </c>
      <c r="C389" s="7">
        <v>45463.537997685184</v>
      </c>
      <c r="D389" s="8">
        <f>WEEKNUM(FormToExcel[[#This Row],[Date]])</f>
        <v>25</v>
      </c>
      <c r="E389" s="8">
        <f>MONTH(FormToExcel[[#This Row],[Date]])</f>
        <v>6</v>
      </c>
      <c r="F389" s="8">
        <f>YEAR(FormToExcel[[#This Row],[Date]])</f>
        <v>2024</v>
      </c>
      <c r="G389" s="9" t="str">
        <f>+FormToExcel[[#This Row],[SN]]&amp;".jpg"</f>
        <v>388.jpg</v>
      </c>
      <c r="H389" s="5" t="str">
        <f>+FormToExcel[[#This Row],[SN]]&amp;"a"&amp;".jpg"</f>
        <v>388a.jpg</v>
      </c>
      <c r="I389" s="9">
        <v>965</v>
      </c>
      <c r="J389" s="5" t="s">
        <v>101</v>
      </c>
      <c r="K389" s="5" t="s">
        <v>706</v>
      </c>
      <c r="L389" s="5" t="s">
        <v>1478</v>
      </c>
      <c r="M389" s="9" t="s">
        <v>896</v>
      </c>
      <c r="N389" s="9"/>
      <c r="O389" s="9" t="s">
        <v>29</v>
      </c>
      <c r="P389" s="9"/>
      <c r="Q389" s="9"/>
      <c r="R389" s="5" t="s">
        <v>1481</v>
      </c>
      <c r="S389" s="5" t="s">
        <v>42</v>
      </c>
      <c r="T389" s="5" t="s">
        <v>1482</v>
      </c>
      <c r="U389" s="10"/>
      <c r="V389" s="5" t="s">
        <v>33</v>
      </c>
      <c r="W389" s="5"/>
      <c r="X389" s="11" t="s">
        <v>101</v>
      </c>
      <c r="Y389" s="5"/>
    </row>
    <row r="390" spans="1:25" ht="29" x14ac:dyDescent="0.35">
      <c r="A390" s="6">
        <f>IF(FormToExcel[[#This Row],[Action Status?]]="closed",1,0)</f>
        <v>1</v>
      </c>
      <c r="B390" s="13">
        <v>389</v>
      </c>
      <c r="C390" s="7">
        <v>45463.540185185186</v>
      </c>
      <c r="D390" s="8">
        <f>WEEKNUM(FormToExcel[[#This Row],[Date]])</f>
        <v>25</v>
      </c>
      <c r="E390" s="8">
        <f>MONTH(FormToExcel[[#This Row],[Date]])</f>
        <v>6</v>
      </c>
      <c r="F390" s="8">
        <f>YEAR(FormToExcel[[#This Row],[Date]])</f>
        <v>2024</v>
      </c>
      <c r="G390" s="9" t="str">
        <f>+FormToExcel[[#This Row],[SN]]&amp;".jpg"</f>
        <v>389.jpg</v>
      </c>
      <c r="H390" s="5" t="str">
        <f>+FormToExcel[[#This Row],[SN]]&amp;"a"&amp;".jpg"</f>
        <v>389a.jpg</v>
      </c>
      <c r="I390" s="9">
        <v>965</v>
      </c>
      <c r="J390" s="5" t="s">
        <v>37</v>
      </c>
      <c r="K390" s="5" t="s">
        <v>706</v>
      </c>
      <c r="L390" s="5" t="s">
        <v>1483</v>
      </c>
      <c r="M390" s="9" t="s">
        <v>896</v>
      </c>
      <c r="N390" s="9"/>
      <c r="O390" s="9" t="s">
        <v>29</v>
      </c>
      <c r="P390" s="9"/>
      <c r="Q390" s="9"/>
      <c r="R390" s="5" t="s">
        <v>1484</v>
      </c>
      <c r="S390" s="5" t="s">
        <v>42</v>
      </c>
      <c r="T390" s="5" t="s">
        <v>1485</v>
      </c>
      <c r="U390" s="10"/>
      <c r="V390" s="5" t="s">
        <v>33</v>
      </c>
      <c r="W390" s="5"/>
      <c r="X390" s="11" t="s">
        <v>101</v>
      </c>
      <c r="Y390" s="5"/>
    </row>
    <row r="391" spans="1:25" ht="29" x14ac:dyDescent="0.35">
      <c r="A391" s="6">
        <f>IF(FormToExcel[[#This Row],[Action Status?]]="closed",1,0)</f>
        <v>1</v>
      </c>
      <c r="B391" s="13">
        <v>390</v>
      </c>
      <c r="C391" s="7">
        <v>45463.542164351849</v>
      </c>
      <c r="D391" s="8">
        <f>WEEKNUM(FormToExcel[[#This Row],[Date]])</f>
        <v>25</v>
      </c>
      <c r="E391" s="8">
        <f>MONTH(FormToExcel[[#This Row],[Date]])</f>
        <v>6</v>
      </c>
      <c r="F391" s="8">
        <f>YEAR(FormToExcel[[#This Row],[Date]])</f>
        <v>2024</v>
      </c>
      <c r="G391" s="9" t="str">
        <f>+FormToExcel[[#This Row],[SN]]&amp;".jpg"</f>
        <v>390.jpg</v>
      </c>
      <c r="H391" s="5" t="str">
        <f>+FormToExcel[[#This Row],[SN]]&amp;"a"&amp;".jpg"</f>
        <v>390a.jpg</v>
      </c>
      <c r="I391" s="9">
        <v>965</v>
      </c>
      <c r="J391" s="5" t="s">
        <v>101</v>
      </c>
      <c r="K391" s="5" t="s">
        <v>706</v>
      </c>
      <c r="L391" s="5" t="s">
        <v>1106</v>
      </c>
      <c r="M391" s="9" t="s">
        <v>896</v>
      </c>
      <c r="N391" s="9"/>
      <c r="O391" s="9" t="s">
        <v>29</v>
      </c>
      <c r="P391" s="9"/>
      <c r="Q391" s="9"/>
      <c r="R391" s="5" t="s">
        <v>1486</v>
      </c>
      <c r="S391" s="5" t="s">
        <v>31</v>
      </c>
      <c r="T391" s="5" t="s">
        <v>1487</v>
      </c>
      <c r="U391" s="10"/>
      <c r="V391" s="5" t="s">
        <v>33</v>
      </c>
      <c r="W391" s="5"/>
      <c r="X391" s="11" t="s">
        <v>101</v>
      </c>
      <c r="Y391" s="5"/>
    </row>
    <row r="392" spans="1:25" ht="29" x14ac:dyDescent="0.35">
      <c r="A392" s="6">
        <f>IF(FormToExcel[[#This Row],[Action Status?]]="closed",1,0)</f>
        <v>1</v>
      </c>
      <c r="B392" s="13">
        <v>391</v>
      </c>
      <c r="C392" s="7">
        <v>45463.559664351851</v>
      </c>
      <c r="D392" s="8">
        <f>WEEKNUM(FormToExcel[[#This Row],[Date]])</f>
        <v>25</v>
      </c>
      <c r="E392" s="8">
        <f>MONTH(FormToExcel[[#This Row],[Date]])</f>
        <v>6</v>
      </c>
      <c r="F392" s="8">
        <f>YEAR(FormToExcel[[#This Row],[Date]])</f>
        <v>2024</v>
      </c>
      <c r="G392" s="9" t="str">
        <f>+FormToExcel[[#This Row],[SN]]&amp;".jpg"</f>
        <v>391.jpg</v>
      </c>
      <c r="H392" s="5" t="str">
        <f>+FormToExcel[[#This Row],[SN]]&amp;"a"&amp;".jpg"</f>
        <v>391a.jpg</v>
      </c>
      <c r="I392" s="9">
        <v>942</v>
      </c>
      <c r="J392" s="5" t="s">
        <v>91</v>
      </c>
      <c r="K392" s="5" t="s">
        <v>706</v>
      </c>
      <c r="L392" s="5" t="s">
        <v>1488</v>
      </c>
      <c r="M392" s="9" t="s">
        <v>330</v>
      </c>
      <c r="N392" s="9"/>
      <c r="O392" s="9" t="s">
        <v>29</v>
      </c>
      <c r="P392" s="9"/>
      <c r="Q392" s="9"/>
      <c r="R392" s="5" t="s">
        <v>1489</v>
      </c>
      <c r="S392" s="5" t="s">
        <v>31</v>
      </c>
      <c r="T392" s="5" t="s">
        <v>1490</v>
      </c>
      <c r="U392" s="10"/>
      <c r="V392" s="5" t="s">
        <v>33</v>
      </c>
      <c r="W392" s="5"/>
      <c r="X392" s="11" t="s">
        <v>101</v>
      </c>
      <c r="Y392" s="5"/>
    </row>
    <row r="393" spans="1:25" ht="29" x14ac:dyDescent="0.35">
      <c r="A393" s="6">
        <f>IF(FormToExcel[[#This Row],[Action Status?]]="closed",1,0)</f>
        <v>1</v>
      </c>
      <c r="B393" s="13">
        <v>392</v>
      </c>
      <c r="C393" s="7">
        <v>45463.561979166669</v>
      </c>
      <c r="D393" s="8">
        <f>WEEKNUM(FormToExcel[[#This Row],[Date]])</f>
        <v>25</v>
      </c>
      <c r="E393" s="8">
        <f>MONTH(FormToExcel[[#This Row],[Date]])</f>
        <v>6</v>
      </c>
      <c r="F393" s="8">
        <f>YEAR(FormToExcel[[#This Row],[Date]])</f>
        <v>2024</v>
      </c>
      <c r="G393" s="9" t="str">
        <f>+FormToExcel[[#This Row],[SN]]&amp;".jpg"</f>
        <v>392.jpg</v>
      </c>
      <c r="H393" s="5" t="str">
        <f>+FormToExcel[[#This Row],[SN]]&amp;"a"&amp;".jpg"</f>
        <v>392a.jpg</v>
      </c>
      <c r="I393" s="9">
        <v>942</v>
      </c>
      <c r="J393" s="5" t="s">
        <v>81</v>
      </c>
      <c r="K393" s="5" t="s">
        <v>706</v>
      </c>
      <c r="L393" s="5" t="s">
        <v>1488</v>
      </c>
      <c r="M393" s="9" t="s">
        <v>47</v>
      </c>
      <c r="N393" s="9"/>
      <c r="O393" s="9" t="s">
        <v>29</v>
      </c>
      <c r="P393" s="9"/>
      <c r="Q393" s="9"/>
      <c r="R393" s="5" t="s">
        <v>1491</v>
      </c>
      <c r="S393" s="5" t="s">
        <v>31</v>
      </c>
      <c r="T393" s="5" t="s">
        <v>1492</v>
      </c>
      <c r="U393" s="10"/>
      <c r="V393" s="5" t="s">
        <v>33</v>
      </c>
      <c r="W393" s="5"/>
      <c r="X393" s="11" t="s">
        <v>101</v>
      </c>
      <c r="Y393" s="5"/>
    </row>
    <row r="394" spans="1:25" ht="43.5" x14ac:dyDescent="0.35">
      <c r="A394" s="6">
        <f>IF(FormToExcel[[#This Row],[Action Status?]]="closed",1,0)</f>
        <v>1</v>
      </c>
      <c r="B394" s="13">
        <v>393</v>
      </c>
      <c r="C394" s="7">
        <v>45463.599421296298</v>
      </c>
      <c r="D394" s="8">
        <f>WEEKNUM(FormToExcel[[#This Row],[Date]])</f>
        <v>25</v>
      </c>
      <c r="E394" s="8">
        <f>MONTH(FormToExcel[[#This Row],[Date]])</f>
        <v>6</v>
      </c>
      <c r="F394" s="8">
        <f>YEAR(FormToExcel[[#This Row],[Date]])</f>
        <v>2024</v>
      </c>
      <c r="G394" s="9" t="str">
        <f>+FormToExcel[[#This Row],[SN]]&amp;".jpg"</f>
        <v>393.jpg</v>
      </c>
      <c r="H394" s="5" t="str">
        <f>+FormToExcel[[#This Row],[SN]]&amp;"a"&amp;".jpg"</f>
        <v>393a.jpg</v>
      </c>
      <c r="I394" s="9">
        <v>1074</v>
      </c>
      <c r="J394" s="5" t="s">
        <v>1014</v>
      </c>
      <c r="K394" s="5" t="s">
        <v>706</v>
      </c>
      <c r="L394" s="5">
        <v>9023</v>
      </c>
      <c r="M394" s="9" t="s">
        <v>40</v>
      </c>
      <c r="N394" s="9"/>
      <c r="O394" s="9" t="s">
        <v>29</v>
      </c>
      <c r="P394" s="9"/>
      <c r="Q394" s="9"/>
      <c r="R394" s="5" t="s">
        <v>1493</v>
      </c>
      <c r="S394" s="5" t="s">
        <v>42</v>
      </c>
      <c r="T394" s="5" t="s">
        <v>1494</v>
      </c>
      <c r="U394" s="10"/>
      <c r="V394" s="5" t="s">
        <v>33</v>
      </c>
      <c r="W394" s="5"/>
      <c r="X394" s="11" t="s">
        <v>101</v>
      </c>
      <c r="Y394" s="5"/>
    </row>
    <row r="395" spans="1:25" x14ac:dyDescent="0.35">
      <c r="A395" s="6">
        <f>IF(FormToExcel[[#This Row],[Action Status?]]="closed",1,0)</f>
        <v>1</v>
      </c>
      <c r="B395" s="13">
        <v>394</v>
      </c>
      <c r="C395" s="7">
        <v>45464.181446759256</v>
      </c>
      <c r="D395" s="8">
        <f>WEEKNUM(FormToExcel[[#This Row],[Date]])</f>
        <v>25</v>
      </c>
      <c r="E395" s="8">
        <f>MONTH(FormToExcel[[#This Row],[Date]])</f>
        <v>6</v>
      </c>
      <c r="F395" s="8">
        <f>YEAR(FormToExcel[[#This Row],[Date]])</f>
        <v>2024</v>
      </c>
      <c r="G395" s="9" t="str">
        <f>+FormToExcel[[#This Row],[SN]]&amp;".jpg"</f>
        <v>394.jpg</v>
      </c>
      <c r="H395" s="5" t="str">
        <f>+FormToExcel[[#This Row],[SN]]&amp;"a"&amp;".jpg"</f>
        <v>394a.jpg</v>
      </c>
      <c r="I395" s="9" t="s">
        <v>602</v>
      </c>
      <c r="J395" s="5" t="s">
        <v>622</v>
      </c>
      <c r="K395" s="5" t="s">
        <v>894</v>
      </c>
      <c r="L395" s="5" t="s">
        <v>895</v>
      </c>
      <c r="M395" s="9" t="s">
        <v>330</v>
      </c>
      <c r="N395" s="9"/>
      <c r="O395" s="9" t="s">
        <v>29</v>
      </c>
      <c r="P395" s="9"/>
      <c r="Q395" s="9"/>
      <c r="R395" s="5" t="s">
        <v>1495</v>
      </c>
      <c r="S395" s="5" t="s">
        <v>31</v>
      </c>
      <c r="T395" s="5" t="s">
        <v>1496</v>
      </c>
      <c r="U395" s="10"/>
      <c r="V395" s="5" t="s">
        <v>33</v>
      </c>
      <c r="W395" s="5"/>
      <c r="X395" s="11" t="s">
        <v>622</v>
      </c>
      <c r="Y395" s="5"/>
    </row>
    <row r="396" spans="1:25" ht="43.5" x14ac:dyDescent="0.35">
      <c r="A396" s="6">
        <f>IF(FormToExcel[[#This Row],[Action Status?]]="closed",1,0)</f>
        <v>1</v>
      </c>
      <c r="B396" s="13">
        <v>395</v>
      </c>
      <c r="C396" s="7">
        <v>45464.186516203707</v>
      </c>
      <c r="D396" s="8">
        <f>WEEKNUM(FormToExcel[[#This Row],[Date]])</f>
        <v>25</v>
      </c>
      <c r="E396" s="8">
        <f>MONTH(FormToExcel[[#This Row],[Date]])</f>
        <v>6</v>
      </c>
      <c r="F396" s="8">
        <f>YEAR(FormToExcel[[#This Row],[Date]])</f>
        <v>2024</v>
      </c>
      <c r="G396" s="9" t="str">
        <f>+FormToExcel[[#This Row],[SN]]&amp;".jpg"</f>
        <v>395.jpg</v>
      </c>
      <c r="H396" s="5" t="str">
        <f>+FormToExcel[[#This Row],[SN]]&amp;"a"&amp;".jpg"</f>
        <v>395a.jpg</v>
      </c>
      <c r="I396" s="9" t="s">
        <v>602</v>
      </c>
      <c r="J396" s="5" t="s">
        <v>975</v>
      </c>
      <c r="K396" s="5" t="s">
        <v>894</v>
      </c>
      <c r="L396" s="5" t="s">
        <v>895</v>
      </c>
      <c r="M396" s="9" t="s">
        <v>28</v>
      </c>
      <c r="N396" s="9"/>
      <c r="O396" s="9" t="s">
        <v>29</v>
      </c>
      <c r="P396" s="9"/>
      <c r="Q396" s="9"/>
      <c r="R396" s="5" t="s">
        <v>1497</v>
      </c>
      <c r="S396" s="5" t="s">
        <v>42</v>
      </c>
      <c r="T396" s="5" t="s">
        <v>1498</v>
      </c>
      <c r="U396" s="10"/>
      <c r="V396" s="5" t="s">
        <v>33</v>
      </c>
      <c r="W396" s="5"/>
      <c r="X396" s="11" t="s">
        <v>622</v>
      </c>
      <c r="Y396" s="5"/>
    </row>
    <row r="397" spans="1:25" x14ac:dyDescent="0.35">
      <c r="A397" s="6">
        <f>IF(FormToExcel[[#This Row],[Action Status?]]="closed",1,0)</f>
        <v>1</v>
      </c>
      <c r="B397" s="13">
        <v>396</v>
      </c>
      <c r="C397" s="7">
        <v>45467.529537037037</v>
      </c>
      <c r="D397" s="8">
        <f>WEEKNUM(FormToExcel[[#This Row],[Date]])</f>
        <v>26</v>
      </c>
      <c r="E397" s="8">
        <f>MONTH(FormToExcel[[#This Row],[Date]])</f>
        <v>6</v>
      </c>
      <c r="F397" s="8">
        <f>YEAR(FormToExcel[[#This Row],[Date]])</f>
        <v>2024</v>
      </c>
      <c r="G397" s="9" t="str">
        <f>+FormToExcel[[#This Row],[SN]]&amp;".jpg"</f>
        <v>396.jpg</v>
      </c>
      <c r="H397" s="5" t="str">
        <f>+FormToExcel[[#This Row],[SN]]&amp;"a"&amp;".jpg"</f>
        <v>396a.jpg</v>
      </c>
      <c r="I397" s="9">
        <v>2564907521</v>
      </c>
      <c r="J397" s="5" t="s">
        <v>858</v>
      </c>
      <c r="K397" s="5" t="s">
        <v>187</v>
      </c>
      <c r="L397" s="5" t="s">
        <v>228</v>
      </c>
      <c r="M397" s="9" t="s">
        <v>28</v>
      </c>
      <c r="N397" s="9"/>
      <c r="O397" s="9" t="s">
        <v>29</v>
      </c>
      <c r="P397" s="9"/>
      <c r="Q397" s="9"/>
      <c r="R397" s="5" t="s">
        <v>1499</v>
      </c>
      <c r="S397" s="5" t="s">
        <v>31</v>
      </c>
      <c r="T397" s="5" t="s">
        <v>1500</v>
      </c>
      <c r="U397" s="10"/>
      <c r="V397" s="5" t="s">
        <v>33</v>
      </c>
      <c r="W397" s="5"/>
      <c r="X397" s="11" t="s">
        <v>1195</v>
      </c>
      <c r="Y397" s="5"/>
    </row>
    <row r="398" spans="1:25" ht="29" x14ac:dyDescent="0.35">
      <c r="A398" s="6">
        <f>IF(FormToExcel[[#This Row],[Action Status?]]="closed",1,0)</f>
        <v>1</v>
      </c>
      <c r="B398" s="13">
        <v>397</v>
      </c>
      <c r="C398" s="7">
        <v>45467.531736111108</v>
      </c>
      <c r="D398" s="8">
        <f>WEEKNUM(FormToExcel[[#This Row],[Date]])</f>
        <v>26</v>
      </c>
      <c r="E398" s="8">
        <f>MONTH(FormToExcel[[#This Row],[Date]])</f>
        <v>6</v>
      </c>
      <c r="F398" s="8">
        <f>YEAR(FormToExcel[[#This Row],[Date]])</f>
        <v>2024</v>
      </c>
      <c r="G398" s="9" t="str">
        <f>+FormToExcel[[#This Row],[SN]]&amp;".jpg"</f>
        <v>397.jpg</v>
      </c>
      <c r="H398" s="5" t="str">
        <f>+FormToExcel[[#This Row],[SN]]&amp;"a"&amp;".jpg"</f>
        <v>397a.jpg</v>
      </c>
      <c r="I398" s="9">
        <v>2564907521</v>
      </c>
      <c r="J398" s="5" t="s">
        <v>858</v>
      </c>
      <c r="K398" s="5" t="s">
        <v>187</v>
      </c>
      <c r="L398" s="5" t="s">
        <v>946</v>
      </c>
      <c r="M398" s="9" t="s">
        <v>40</v>
      </c>
      <c r="N398" s="9"/>
      <c r="O398" s="9" t="s">
        <v>29</v>
      </c>
      <c r="P398" s="9"/>
      <c r="Q398" s="9"/>
      <c r="R398" s="5" t="s">
        <v>1501</v>
      </c>
      <c r="S398" s="5" t="s">
        <v>31</v>
      </c>
      <c r="T398" s="5" t="s">
        <v>1502</v>
      </c>
      <c r="U398" s="10"/>
      <c r="V398" s="5" t="s">
        <v>33</v>
      </c>
      <c r="W398" s="5"/>
      <c r="X398" s="11" t="s">
        <v>1195</v>
      </c>
      <c r="Y398" s="5"/>
    </row>
    <row r="399" spans="1:25" x14ac:dyDescent="0.35">
      <c r="A399" s="6">
        <f>IF(FormToExcel[[#This Row],[Action Status?]]="closed",1,0)</f>
        <v>1</v>
      </c>
      <c r="B399" s="13">
        <v>398</v>
      </c>
      <c r="C399" s="7">
        <v>45467.533368055556</v>
      </c>
      <c r="D399" s="8">
        <f>WEEKNUM(FormToExcel[[#This Row],[Date]])</f>
        <v>26</v>
      </c>
      <c r="E399" s="8">
        <f>MONTH(FormToExcel[[#This Row],[Date]])</f>
        <v>6</v>
      </c>
      <c r="F399" s="8">
        <f>YEAR(FormToExcel[[#This Row],[Date]])</f>
        <v>2024</v>
      </c>
      <c r="G399" s="9" t="str">
        <f>+FormToExcel[[#This Row],[SN]]&amp;".jpg"</f>
        <v>398.jpg</v>
      </c>
      <c r="H399" s="5" t="str">
        <f>+FormToExcel[[#This Row],[SN]]&amp;"a"&amp;".jpg"</f>
        <v>398a.jpg</v>
      </c>
      <c r="I399" s="9">
        <v>2564907521</v>
      </c>
      <c r="J399" s="5" t="s">
        <v>858</v>
      </c>
      <c r="K399" s="5" t="s">
        <v>187</v>
      </c>
      <c r="L399" s="5" t="s">
        <v>1503</v>
      </c>
      <c r="M399" s="9" t="s">
        <v>40</v>
      </c>
      <c r="N399" s="9"/>
      <c r="O399" s="9" t="s">
        <v>29</v>
      </c>
      <c r="P399" s="9"/>
      <c r="Q399" s="9"/>
      <c r="R399" s="5" t="s">
        <v>1504</v>
      </c>
      <c r="S399" s="5" t="s">
        <v>31</v>
      </c>
      <c r="T399" s="5" t="s">
        <v>1505</v>
      </c>
      <c r="U399" s="10"/>
      <c r="V399" s="5" t="s">
        <v>33</v>
      </c>
      <c r="W399" s="5"/>
      <c r="X399" s="11" t="s">
        <v>1195</v>
      </c>
      <c r="Y399" s="5"/>
    </row>
    <row r="400" spans="1:25" ht="29" x14ac:dyDescent="0.35">
      <c r="A400" s="6">
        <f>IF(FormToExcel[[#This Row],[Action Status?]]="closed",1,0)</f>
        <v>1</v>
      </c>
      <c r="B400" s="13">
        <v>399</v>
      </c>
      <c r="C400" s="7">
        <v>45467.53564814815</v>
      </c>
      <c r="D400" s="8">
        <f>WEEKNUM(FormToExcel[[#This Row],[Date]])</f>
        <v>26</v>
      </c>
      <c r="E400" s="8">
        <f>MONTH(FormToExcel[[#This Row],[Date]])</f>
        <v>6</v>
      </c>
      <c r="F400" s="8">
        <f>YEAR(FormToExcel[[#This Row],[Date]])</f>
        <v>2024</v>
      </c>
      <c r="G400" s="9" t="str">
        <f>+FormToExcel[[#This Row],[SN]]&amp;".jpg"</f>
        <v>399.jpg</v>
      </c>
      <c r="H400" s="5" t="str">
        <f>+FormToExcel[[#This Row],[SN]]&amp;"a"&amp;".jpg"</f>
        <v>399a.jpg</v>
      </c>
      <c r="I400" s="9">
        <v>2564907521</v>
      </c>
      <c r="J400" s="5" t="s">
        <v>858</v>
      </c>
      <c r="K400" s="5" t="s">
        <v>187</v>
      </c>
      <c r="L400" s="5" t="s">
        <v>1506</v>
      </c>
      <c r="M400" s="9" t="s">
        <v>40</v>
      </c>
      <c r="N400" s="9"/>
      <c r="O400" s="9" t="s">
        <v>29</v>
      </c>
      <c r="P400" s="9"/>
      <c r="Q400" s="9"/>
      <c r="R400" s="5" t="s">
        <v>1507</v>
      </c>
      <c r="S400" s="5" t="s">
        <v>31</v>
      </c>
      <c r="T400" s="5" t="s">
        <v>1508</v>
      </c>
      <c r="U400" s="10"/>
      <c r="V400" s="5" t="s">
        <v>33</v>
      </c>
      <c r="W400" s="5"/>
      <c r="X400" s="11" t="s">
        <v>1195</v>
      </c>
      <c r="Y400" s="5"/>
    </row>
    <row r="401" spans="1:25" ht="43.5" x14ac:dyDescent="0.35">
      <c r="A401" s="6">
        <f>IF(FormToExcel[[#This Row],[Action Status?]]="closed",1,0)</f>
        <v>1</v>
      </c>
      <c r="B401" s="13">
        <v>400</v>
      </c>
      <c r="C401" s="7">
        <v>45467.539664351854</v>
      </c>
      <c r="D401" s="8">
        <f>WEEKNUM(FormToExcel[[#This Row],[Date]])</f>
        <v>26</v>
      </c>
      <c r="E401" s="8">
        <f>MONTH(FormToExcel[[#This Row],[Date]])</f>
        <v>6</v>
      </c>
      <c r="F401" s="8">
        <f>YEAR(FormToExcel[[#This Row],[Date]])</f>
        <v>2024</v>
      </c>
      <c r="G401" s="9" t="str">
        <f>+FormToExcel[[#This Row],[SN]]&amp;".jpg"</f>
        <v>400.jpg</v>
      </c>
      <c r="H401" s="5" t="str">
        <f>+FormToExcel[[#This Row],[SN]]&amp;"a"&amp;".jpg"</f>
        <v>400a.jpg</v>
      </c>
      <c r="I401" s="9">
        <v>2564907521</v>
      </c>
      <c r="J401" s="5" t="s">
        <v>858</v>
      </c>
      <c r="K401" s="5" t="s">
        <v>187</v>
      </c>
      <c r="L401" s="5" t="s">
        <v>943</v>
      </c>
      <c r="M401" s="9" t="s">
        <v>350</v>
      </c>
      <c r="N401" s="9"/>
      <c r="O401" s="9" t="s">
        <v>29</v>
      </c>
      <c r="P401" s="9"/>
      <c r="Q401" s="9"/>
      <c r="R401" s="5" t="s">
        <v>1509</v>
      </c>
      <c r="S401" s="5" t="s">
        <v>31</v>
      </c>
      <c r="T401" s="5" t="s">
        <v>1510</v>
      </c>
      <c r="U401" s="10"/>
      <c r="V401" s="5" t="s">
        <v>33</v>
      </c>
      <c r="W401" s="5"/>
      <c r="X401" s="11" t="s">
        <v>1195</v>
      </c>
      <c r="Y401" s="5"/>
    </row>
    <row r="402" spans="1:25" x14ac:dyDescent="0.35">
      <c r="A402" s="6">
        <f>IF(FormToExcel[[#This Row],[Action Status?]]="closed",1,0)</f>
        <v>1</v>
      </c>
      <c r="B402" s="13">
        <v>401</v>
      </c>
      <c r="C402" s="7">
        <v>45468.492685185185</v>
      </c>
      <c r="D402" s="8">
        <f>WEEKNUM(FormToExcel[[#This Row],[Date]])</f>
        <v>26</v>
      </c>
      <c r="E402" s="8">
        <f>MONTH(FormToExcel[[#This Row],[Date]])</f>
        <v>6</v>
      </c>
      <c r="F402" s="8">
        <f>YEAR(FormToExcel[[#This Row],[Date]])</f>
        <v>2024</v>
      </c>
      <c r="G402" s="9" t="str">
        <f>+FormToExcel[[#This Row],[SN]]&amp;".jpg"</f>
        <v>401.jpg</v>
      </c>
      <c r="H402" s="5" t="str">
        <f>+FormToExcel[[#This Row],[SN]]&amp;"a"&amp;".jpg"</f>
        <v>401a.jpg</v>
      </c>
      <c r="I402" s="9">
        <v>1086</v>
      </c>
      <c r="J402" s="5" t="s">
        <v>554</v>
      </c>
      <c r="K402" s="5" t="s">
        <v>26</v>
      </c>
      <c r="L402" s="5" t="s">
        <v>223</v>
      </c>
      <c r="M402" s="9" t="s">
        <v>53</v>
      </c>
      <c r="N402" s="9"/>
      <c r="O402" s="9" t="s">
        <v>29</v>
      </c>
      <c r="P402" s="9"/>
      <c r="Q402" s="9"/>
      <c r="R402" s="5" t="s">
        <v>1511</v>
      </c>
      <c r="S402" s="5" t="s">
        <v>31</v>
      </c>
      <c r="T402" s="5" t="s">
        <v>1170</v>
      </c>
      <c r="U402" s="10"/>
      <c r="V402" s="5" t="s">
        <v>33</v>
      </c>
      <c r="W402" s="5"/>
      <c r="X402" s="11" t="s">
        <v>25</v>
      </c>
      <c r="Y402" s="5"/>
    </row>
    <row r="403" spans="1:25" ht="29" x14ac:dyDescent="0.35">
      <c r="A403" s="6">
        <f>IF(FormToExcel[[#This Row],[Action Status?]]="closed",1,0)</f>
        <v>1</v>
      </c>
      <c r="B403" s="13">
        <v>402</v>
      </c>
      <c r="C403" s="7">
        <v>45468.496527777781</v>
      </c>
      <c r="D403" s="8">
        <f>WEEKNUM(FormToExcel[[#This Row],[Date]])</f>
        <v>26</v>
      </c>
      <c r="E403" s="8">
        <f>MONTH(FormToExcel[[#This Row],[Date]])</f>
        <v>6</v>
      </c>
      <c r="F403" s="8">
        <f>YEAR(FormToExcel[[#This Row],[Date]])</f>
        <v>2024</v>
      </c>
      <c r="G403" s="9" t="str">
        <f>+FormToExcel[[#This Row],[SN]]&amp;".jpg"</f>
        <v>402.jpg</v>
      </c>
      <c r="H403" s="5" t="str">
        <f>+FormToExcel[[#This Row],[SN]]&amp;"a"&amp;".jpg"</f>
        <v>402a.jpg</v>
      </c>
      <c r="I403" s="9">
        <v>1086</v>
      </c>
      <c r="J403" s="5" t="s">
        <v>554</v>
      </c>
      <c r="K403" s="5" t="s">
        <v>26</v>
      </c>
      <c r="L403" s="5" t="s">
        <v>1512</v>
      </c>
      <c r="M403" s="9" t="s">
        <v>40</v>
      </c>
      <c r="N403" s="9"/>
      <c r="O403" s="9" t="s">
        <v>29</v>
      </c>
      <c r="P403" s="9"/>
      <c r="Q403" s="9"/>
      <c r="R403" s="5" t="s">
        <v>1513</v>
      </c>
      <c r="S403" s="5" t="s">
        <v>42</v>
      </c>
      <c r="T403" s="5" t="s">
        <v>1514</v>
      </c>
      <c r="U403" s="10"/>
      <c r="V403" s="5" t="s">
        <v>33</v>
      </c>
      <c r="W403" s="5"/>
      <c r="X403" s="11" t="s">
        <v>25</v>
      </c>
      <c r="Y403" s="5"/>
    </row>
    <row r="404" spans="1:25" ht="29" x14ac:dyDescent="0.35">
      <c r="A404" s="6">
        <f>IF(FormToExcel[[#This Row],[Action Status?]]="closed",1,0)</f>
        <v>1</v>
      </c>
      <c r="B404" s="13">
        <v>403</v>
      </c>
      <c r="C404" s="7">
        <v>45469.934027777781</v>
      </c>
      <c r="D404" s="8">
        <f>WEEKNUM(FormToExcel[[#This Row],[Date]])</f>
        <v>26</v>
      </c>
      <c r="E404" s="8">
        <f>MONTH(FormToExcel[[#This Row],[Date]])</f>
        <v>6</v>
      </c>
      <c r="F404" s="8">
        <f>YEAR(FormToExcel[[#This Row],[Date]])</f>
        <v>2024</v>
      </c>
      <c r="G404" s="9" t="str">
        <f>+FormToExcel[[#This Row],[SN]]&amp;".jpg"</f>
        <v>403.jpg</v>
      </c>
      <c r="H404" s="5" t="str">
        <f>+FormToExcel[[#This Row],[SN]]&amp;"a"&amp;".jpg"</f>
        <v>403a.jpg</v>
      </c>
      <c r="I404" s="9">
        <v>1373</v>
      </c>
      <c r="J404" s="5" t="s">
        <v>1339</v>
      </c>
      <c r="K404" s="5" t="s">
        <v>1340</v>
      </c>
      <c r="L404" s="5" t="s">
        <v>1515</v>
      </c>
      <c r="M404" s="9" t="s">
        <v>896</v>
      </c>
      <c r="N404" s="9"/>
      <c r="O404" s="9" t="s">
        <v>29</v>
      </c>
      <c r="P404" s="9"/>
      <c r="Q404" s="9"/>
      <c r="R404" s="5" t="s">
        <v>1516</v>
      </c>
      <c r="S404" s="5" t="s">
        <v>42</v>
      </c>
      <c r="T404" s="5" t="s">
        <v>1517</v>
      </c>
      <c r="U404" s="10"/>
      <c r="V404" s="5" t="s">
        <v>33</v>
      </c>
      <c r="W404" s="5"/>
      <c r="X404" s="11" t="s">
        <v>1344</v>
      </c>
      <c r="Y404" s="5"/>
    </row>
    <row r="405" spans="1:25" ht="29" x14ac:dyDescent="0.35">
      <c r="A405" s="6">
        <f>IF(FormToExcel[[#This Row],[Action Status?]]="closed",1,0)</f>
        <v>1</v>
      </c>
      <c r="B405" s="13">
        <v>404</v>
      </c>
      <c r="C405" s="7">
        <v>45469.937650462962</v>
      </c>
      <c r="D405" s="8">
        <f>WEEKNUM(FormToExcel[[#This Row],[Date]])</f>
        <v>26</v>
      </c>
      <c r="E405" s="8">
        <f>MONTH(FormToExcel[[#This Row],[Date]])</f>
        <v>6</v>
      </c>
      <c r="F405" s="8">
        <f>YEAR(FormToExcel[[#This Row],[Date]])</f>
        <v>2024</v>
      </c>
      <c r="G405" s="9" t="str">
        <f>+FormToExcel[[#This Row],[SN]]&amp;".jpg"</f>
        <v>404.jpg</v>
      </c>
      <c r="H405" s="5" t="str">
        <f>+FormToExcel[[#This Row],[SN]]&amp;"a"&amp;".jpg"</f>
        <v>404a.jpg</v>
      </c>
      <c r="I405" s="9">
        <v>1373</v>
      </c>
      <c r="J405" s="5" t="s">
        <v>1339</v>
      </c>
      <c r="K405" s="5" t="s">
        <v>1340</v>
      </c>
      <c r="L405" s="5" t="s">
        <v>1518</v>
      </c>
      <c r="M405" s="9" t="s">
        <v>47</v>
      </c>
      <c r="N405" s="9"/>
      <c r="O405" s="9" t="s">
        <v>29</v>
      </c>
      <c r="P405" s="9"/>
      <c r="Q405" s="9"/>
      <c r="R405" s="5" t="s">
        <v>1519</v>
      </c>
      <c r="S405" s="5" t="s">
        <v>42</v>
      </c>
      <c r="T405" s="5" t="s">
        <v>1520</v>
      </c>
      <c r="U405" s="10"/>
      <c r="V405" s="5" t="s">
        <v>33</v>
      </c>
      <c r="W405" s="5"/>
      <c r="X405" s="11" t="s">
        <v>1344</v>
      </c>
      <c r="Y405" s="5"/>
    </row>
    <row r="406" spans="1:25" ht="29" x14ac:dyDescent="0.35">
      <c r="A406" s="6">
        <f>IF(FormToExcel[[#This Row],[Action Status?]]="closed",1,0)</f>
        <v>1</v>
      </c>
      <c r="B406" s="13">
        <v>405</v>
      </c>
      <c r="C406" s="7">
        <v>45469.943738425929</v>
      </c>
      <c r="D406" s="8">
        <f>WEEKNUM(FormToExcel[[#This Row],[Date]])</f>
        <v>26</v>
      </c>
      <c r="E406" s="8">
        <f>MONTH(FormToExcel[[#This Row],[Date]])</f>
        <v>6</v>
      </c>
      <c r="F406" s="8">
        <f>YEAR(FormToExcel[[#This Row],[Date]])</f>
        <v>2024</v>
      </c>
      <c r="G406" s="9" t="str">
        <f>+FormToExcel[[#This Row],[SN]]&amp;".jpg"</f>
        <v>405.jpg</v>
      </c>
      <c r="H406" s="5" t="str">
        <f>+FormToExcel[[#This Row],[SN]]&amp;"a"&amp;".jpg"</f>
        <v>405a.jpg</v>
      </c>
      <c r="I406" s="9">
        <v>1373</v>
      </c>
      <c r="J406" s="5" t="s">
        <v>1339</v>
      </c>
      <c r="K406" s="5" t="s">
        <v>1340</v>
      </c>
      <c r="L406" s="5" t="s">
        <v>1515</v>
      </c>
      <c r="M406" s="9" t="s">
        <v>896</v>
      </c>
      <c r="N406" s="9"/>
      <c r="O406" s="9" t="s">
        <v>29</v>
      </c>
      <c r="P406" s="9"/>
      <c r="Q406" s="9"/>
      <c r="R406" s="5" t="s">
        <v>1521</v>
      </c>
      <c r="S406" s="5" t="s">
        <v>42</v>
      </c>
      <c r="T406" s="5" t="s">
        <v>1522</v>
      </c>
      <c r="U406" s="10"/>
      <c r="V406" s="5" t="s">
        <v>33</v>
      </c>
      <c r="W406" s="5"/>
      <c r="X406" s="11" t="s">
        <v>1344</v>
      </c>
      <c r="Y406" s="5"/>
    </row>
    <row r="407" spans="1:25" ht="29" x14ac:dyDescent="0.35">
      <c r="A407" s="6">
        <f>IF(FormToExcel[[#This Row],[Action Status?]]="closed",1,0)</f>
        <v>1</v>
      </c>
      <c r="B407" s="13">
        <v>406</v>
      </c>
      <c r="C407" s="7">
        <v>45469.948865740742</v>
      </c>
      <c r="D407" s="8">
        <f>WEEKNUM(FormToExcel[[#This Row],[Date]])</f>
        <v>26</v>
      </c>
      <c r="E407" s="8">
        <f>MONTH(FormToExcel[[#This Row],[Date]])</f>
        <v>6</v>
      </c>
      <c r="F407" s="8">
        <f>YEAR(FormToExcel[[#This Row],[Date]])</f>
        <v>2024</v>
      </c>
      <c r="G407" s="9" t="str">
        <f>+FormToExcel[[#This Row],[SN]]&amp;".jpg"</f>
        <v>406.jpg</v>
      </c>
      <c r="H407" s="5" t="str">
        <f>+FormToExcel[[#This Row],[SN]]&amp;"a"&amp;".jpg"</f>
        <v>406a.jpg</v>
      </c>
      <c r="I407" s="9">
        <v>1373</v>
      </c>
      <c r="J407" s="5" t="s">
        <v>1339</v>
      </c>
      <c r="K407" s="5" t="s">
        <v>1340</v>
      </c>
      <c r="L407" s="5" t="s">
        <v>1515</v>
      </c>
      <c r="M407" s="9" t="s">
        <v>40</v>
      </c>
      <c r="N407" s="9"/>
      <c r="O407" s="9" t="s">
        <v>29</v>
      </c>
      <c r="P407" s="9"/>
      <c r="Q407" s="9"/>
      <c r="R407" s="5" t="s">
        <v>1523</v>
      </c>
      <c r="S407" s="5" t="s">
        <v>42</v>
      </c>
      <c r="T407" s="5" t="s">
        <v>1524</v>
      </c>
      <c r="U407" s="10"/>
      <c r="V407" s="5" t="s">
        <v>33</v>
      </c>
      <c r="W407" s="5"/>
      <c r="X407" s="11" t="s">
        <v>1344</v>
      </c>
      <c r="Y407" s="5"/>
    </row>
    <row r="408" spans="1:25" ht="29" x14ac:dyDescent="0.35">
      <c r="A408" s="6">
        <f>IF(FormToExcel[[#This Row],[Action Status?]]="closed",1,0)</f>
        <v>1</v>
      </c>
      <c r="B408" s="13">
        <v>407</v>
      </c>
      <c r="C408" s="7">
        <v>45470.36954861111</v>
      </c>
      <c r="D408" s="8">
        <f>WEEKNUM(FormToExcel[[#This Row],[Date]])</f>
        <v>26</v>
      </c>
      <c r="E408" s="8">
        <f>MONTH(FormToExcel[[#This Row],[Date]])</f>
        <v>6</v>
      </c>
      <c r="F408" s="8">
        <f>YEAR(FormToExcel[[#This Row],[Date]])</f>
        <v>2024</v>
      </c>
      <c r="G408" s="9" t="str">
        <f>+FormToExcel[[#This Row],[SN]]&amp;".jpg"</f>
        <v>407.jpg</v>
      </c>
      <c r="H408" s="5" t="str">
        <f>+FormToExcel[[#This Row],[SN]]&amp;"a"&amp;".jpg"</f>
        <v>407a.jpg</v>
      </c>
      <c r="I408" s="9">
        <v>965</v>
      </c>
      <c r="J408" s="5" t="s">
        <v>37</v>
      </c>
      <c r="K408" s="5" t="s">
        <v>706</v>
      </c>
      <c r="L408" s="5" t="s">
        <v>1106</v>
      </c>
      <c r="M408" s="9" t="s">
        <v>53</v>
      </c>
      <c r="N408" s="9"/>
      <c r="O408" s="9" t="s">
        <v>29</v>
      </c>
      <c r="P408" s="9"/>
      <c r="Q408" s="9"/>
      <c r="R408" s="5" t="s">
        <v>1525</v>
      </c>
      <c r="S408" s="5" t="s">
        <v>31</v>
      </c>
      <c r="T408" s="5" t="s">
        <v>1526</v>
      </c>
      <c r="U408" s="10"/>
      <c r="V408" s="5" t="s">
        <v>33</v>
      </c>
      <c r="W408" s="5"/>
      <c r="X408" s="11" t="s">
        <v>101</v>
      </c>
      <c r="Y408" s="5"/>
    </row>
    <row r="409" spans="1:25" ht="29" x14ac:dyDescent="0.35">
      <c r="A409" s="6">
        <f>IF(FormToExcel[[#This Row],[Action Status?]]="closed",1,0)</f>
        <v>1</v>
      </c>
      <c r="B409" s="13">
        <v>408</v>
      </c>
      <c r="C409" s="7">
        <v>45470.37228009259</v>
      </c>
      <c r="D409" s="8">
        <f>WEEKNUM(FormToExcel[[#This Row],[Date]])</f>
        <v>26</v>
      </c>
      <c r="E409" s="8">
        <f>MONTH(FormToExcel[[#This Row],[Date]])</f>
        <v>6</v>
      </c>
      <c r="F409" s="8">
        <f>YEAR(FormToExcel[[#This Row],[Date]])</f>
        <v>2024</v>
      </c>
      <c r="G409" s="9" t="str">
        <f>+FormToExcel[[#This Row],[SN]]&amp;".jpg"</f>
        <v>408.jpg</v>
      </c>
      <c r="H409" s="5" t="str">
        <f>+FormToExcel[[#This Row],[SN]]&amp;"a"&amp;".jpg"</f>
        <v>408a.jpg</v>
      </c>
      <c r="I409" s="9">
        <v>965</v>
      </c>
      <c r="J409" s="5" t="s">
        <v>37</v>
      </c>
      <c r="K409" s="5" t="s">
        <v>706</v>
      </c>
      <c r="L409" s="5" t="s">
        <v>1038</v>
      </c>
      <c r="M409" s="9" t="s">
        <v>53</v>
      </c>
      <c r="N409" s="9"/>
      <c r="O409" s="9" t="s">
        <v>29</v>
      </c>
      <c r="P409" s="9"/>
      <c r="Q409" s="9"/>
      <c r="R409" s="5" t="s">
        <v>1527</v>
      </c>
      <c r="S409" s="5" t="s">
        <v>31</v>
      </c>
      <c r="T409" s="5" t="s">
        <v>1528</v>
      </c>
      <c r="U409" s="10"/>
      <c r="V409" s="5" t="s">
        <v>33</v>
      </c>
      <c r="W409" s="5"/>
      <c r="X409" s="11" t="s">
        <v>101</v>
      </c>
      <c r="Y409" s="5"/>
    </row>
    <row r="410" spans="1:25" ht="29" x14ac:dyDescent="0.35">
      <c r="A410" s="6">
        <f>IF(FormToExcel[[#This Row],[Action Status?]]="closed",1,0)</f>
        <v>1</v>
      </c>
      <c r="B410" s="13">
        <v>409</v>
      </c>
      <c r="C410" s="7">
        <v>45470.377314814818</v>
      </c>
      <c r="D410" s="8">
        <f>WEEKNUM(FormToExcel[[#This Row],[Date]])</f>
        <v>26</v>
      </c>
      <c r="E410" s="8">
        <f>MONTH(FormToExcel[[#This Row],[Date]])</f>
        <v>6</v>
      </c>
      <c r="F410" s="8">
        <f>YEAR(FormToExcel[[#This Row],[Date]])</f>
        <v>2024</v>
      </c>
      <c r="G410" s="9" t="str">
        <f>+FormToExcel[[#This Row],[SN]]&amp;".jpg"</f>
        <v>409.jpg</v>
      </c>
      <c r="H410" s="5" t="str">
        <f>+FormToExcel[[#This Row],[SN]]&amp;"a"&amp;".jpg"</f>
        <v>409a.jpg</v>
      </c>
      <c r="I410" s="9">
        <v>965</v>
      </c>
      <c r="J410" s="5" t="s">
        <v>37</v>
      </c>
      <c r="K410" s="5" t="s">
        <v>706</v>
      </c>
      <c r="L410" s="5" t="s">
        <v>1038</v>
      </c>
      <c r="M410" s="9" t="s">
        <v>40</v>
      </c>
      <c r="N410" s="9"/>
      <c r="O410" s="9" t="s">
        <v>29</v>
      </c>
      <c r="P410" s="9"/>
      <c r="Q410" s="9"/>
      <c r="R410" s="5" t="s">
        <v>1529</v>
      </c>
      <c r="S410" s="5" t="s">
        <v>31</v>
      </c>
      <c r="T410" s="5" t="s">
        <v>1530</v>
      </c>
      <c r="U410" s="10"/>
      <c r="V410" s="5" t="s">
        <v>33</v>
      </c>
      <c r="W410" s="5"/>
      <c r="X410" s="11" t="s">
        <v>101</v>
      </c>
      <c r="Y410" s="5"/>
    </row>
    <row r="411" spans="1:25" x14ac:dyDescent="0.35">
      <c r="A411" s="6">
        <f>IF(FormToExcel[[#This Row],[Action Status?]]="closed",1,0)</f>
        <v>1</v>
      </c>
      <c r="B411" s="13">
        <v>410</v>
      </c>
      <c r="C411" s="7">
        <v>45470.544189814813</v>
      </c>
      <c r="D411" s="8">
        <f>WEEKNUM(FormToExcel[[#This Row],[Date]])</f>
        <v>26</v>
      </c>
      <c r="E411" s="8">
        <f>MONTH(FormToExcel[[#This Row],[Date]])</f>
        <v>6</v>
      </c>
      <c r="F411" s="8">
        <f>YEAR(FormToExcel[[#This Row],[Date]])</f>
        <v>2024</v>
      </c>
      <c r="G411" s="9" t="str">
        <f>+FormToExcel[[#This Row],[SN]]&amp;".jpg"</f>
        <v>410.jpg</v>
      </c>
      <c r="H411" s="5" t="str">
        <f>+FormToExcel[[#This Row],[SN]]&amp;"a"&amp;".jpg"</f>
        <v>410a.jpg</v>
      </c>
      <c r="I411" s="9">
        <v>2549708093</v>
      </c>
      <c r="J411" s="5" t="s">
        <v>876</v>
      </c>
      <c r="K411" s="5" t="s">
        <v>894</v>
      </c>
      <c r="L411" s="5" t="s">
        <v>895</v>
      </c>
      <c r="M411" s="9" t="s">
        <v>53</v>
      </c>
      <c r="N411" s="9"/>
      <c r="O411" s="9" t="s">
        <v>29</v>
      </c>
      <c r="P411" s="9"/>
      <c r="Q411" s="9"/>
      <c r="R411" s="5" t="s">
        <v>1531</v>
      </c>
      <c r="S411" s="5" t="s">
        <v>42</v>
      </c>
      <c r="T411" s="5" t="s">
        <v>1532</v>
      </c>
      <c r="U411" s="10"/>
      <c r="V411" s="5" t="s">
        <v>33</v>
      </c>
      <c r="W411" s="5"/>
      <c r="X411" s="11" t="s">
        <v>622</v>
      </c>
      <c r="Y411" s="5"/>
    </row>
    <row r="412" spans="1:25" ht="29" x14ac:dyDescent="0.35">
      <c r="A412" s="6">
        <f>IF(FormToExcel[[#This Row],[Action Status?]]="closed",1,0)</f>
        <v>1</v>
      </c>
      <c r="B412" s="13">
        <v>411</v>
      </c>
      <c r="C412" s="7">
        <v>45471.296689814815</v>
      </c>
      <c r="D412" s="8">
        <f>WEEKNUM(FormToExcel[[#This Row],[Date]])</f>
        <v>26</v>
      </c>
      <c r="E412" s="8">
        <f>MONTH(FormToExcel[[#This Row],[Date]])</f>
        <v>6</v>
      </c>
      <c r="F412" s="8">
        <f>YEAR(FormToExcel[[#This Row],[Date]])</f>
        <v>2024</v>
      </c>
      <c r="G412" s="9" t="str">
        <f>+FormToExcel[[#This Row],[SN]]&amp;".jpg"</f>
        <v>411.jpg</v>
      </c>
      <c r="H412" s="5" t="str">
        <f>+FormToExcel[[#This Row],[SN]]&amp;"a"&amp;".jpg"</f>
        <v>411a.jpg</v>
      </c>
      <c r="I412" s="9" t="s">
        <v>602</v>
      </c>
      <c r="J412" s="5" t="s">
        <v>622</v>
      </c>
      <c r="K412" s="5" t="s">
        <v>894</v>
      </c>
      <c r="L412" s="5" t="s">
        <v>895</v>
      </c>
      <c r="M412" s="9" t="s">
        <v>691</v>
      </c>
      <c r="N412" s="9"/>
      <c r="O412" s="9" t="s">
        <v>29</v>
      </c>
      <c r="P412" s="9"/>
      <c r="Q412" s="9"/>
      <c r="R412" s="5" t="s">
        <v>1533</v>
      </c>
      <c r="S412" s="5" t="s">
        <v>31</v>
      </c>
      <c r="T412" s="5" t="s">
        <v>1534</v>
      </c>
      <c r="U412" s="10"/>
      <c r="V412" s="5" t="s">
        <v>33</v>
      </c>
      <c r="W412" s="5"/>
      <c r="X412" s="11" t="s">
        <v>622</v>
      </c>
      <c r="Y412" s="5"/>
    </row>
    <row r="413" spans="1:25" ht="43.5" x14ac:dyDescent="0.35">
      <c r="A413" s="6">
        <f>IF(FormToExcel[[#This Row],[Action Status?]]="closed",1,0)</f>
        <v>1</v>
      </c>
      <c r="B413" s="13">
        <v>412</v>
      </c>
      <c r="C413" s="7">
        <v>45471.302777777775</v>
      </c>
      <c r="D413" s="8">
        <f>WEEKNUM(FormToExcel[[#This Row],[Date]])</f>
        <v>26</v>
      </c>
      <c r="E413" s="8">
        <f>MONTH(FormToExcel[[#This Row],[Date]])</f>
        <v>6</v>
      </c>
      <c r="F413" s="8">
        <f>YEAR(FormToExcel[[#This Row],[Date]])</f>
        <v>2024</v>
      </c>
      <c r="G413" s="9" t="str">
        <f>+FormToExcel[[#This Row],[SN]]&amp;".jpg"</f>
        <v>412.jpg</v>
      </c>
      <c r="H413" s="5" t="str">
        <f>+FormToExcel[[#This Row],[SN]]&amp;"a"&amp;".jpg"</f>
        <v>412a.jpg</v>
      </c>
      <c r="I413" s="9" t="s">
        <v>602</v>
      </c>
      <c r="J413" s="5" t="s">
        <v>622</v>
      </c>
      <c r="K413" s="5" t="s">
        <v>894</v>
      </c>
      <c r="L413" s="5" t="s">
        <v>895</v>
      </c>
      <c r="M413" s="9" t="s">
        <v>896</v>
      </c>
      <c r="N413" s="9"/>
      <c r="O413" s="9" t="s">
        <v>29</v>
      </c>
      <c r="P413" s="9"/>
      <c r="Q413" s="9"/>
      <c r="R413" s="5" t="s">
        <v>1535</v>
      </c>
      <c r="S413" s="5" t="s">
        <v>31</v>
      </c>
      <c r="T413" s="5" t="s">
        <v>1536</v>
      </c>
      <c r="U413" s="10"/>
      <c r="V413" s="5" t="s">
        <v>33</v>
      </c>
      <c r="W413" s="5"/>
      <c r="X413" s="11" t="s">
        <v>622</v>
      </c>
      <c r="Y413" s="5"/>
    </row>
    <row r="414" spans="1:25" ht="29" x14ac:dyDescent="0.35">
      <c r="A414" s="6">
        <f>IF(FormToExcel[[#This Row],[Action Status?]]="closed",1,0)</f>
        <v>1</v>
      </c>
      <c r="B414" s="13">
        <v>413</v>
      </c>
      <c r="C414" s="7">
        <v>45471.543541666666</v>
      </c>
      <c r="D414" s="8">
        <f>WEEKNUM(FormToExcel[[#This Row],[Date]])</f>
        <v>26</v>
      </c>
      <c r="E414" s="8">
        <f>MONTH(FormToExcel[[#This Row],[Date]])</f>
        <v>6</v>
      </c>
      <c r="F414" s="8">
        <f>YEAR(FormToExcel[[#This Row],[Date]])</f>
        <v>2024</v>
      </c>
      <c r="G414" s="9" t="str">
        <f>+FormToExcel[[#This Row],[SN]]&amp;".jpg"</f>
        <v>413.jpg</v>
      </c>
      <c r="H414" s="5" t="str">
        <f>+FormToExcel[[#This Row],[SN]]&amp;"a"&amp;".jpg"</f>
        <v>413a.jpg</v>
      </c>
      <c r="I414" s="9">
        <v>942</v>
      </c>
      <c r="J414" s="5" t="s">
        <v>91</v>
      </c>
      <c r="K414" s="5" t="s">
        <v>706</v>
      </c>
      <c r="L414" s="5" t="s">
        <v>1394</v>
      </c>
      <c r="M414" s="9" t="s">
        <v>350</v>
      </c>
      <c r="N414" s="9"/>
      <c r="O414" s="9" t="s">
        <v>29</v>
      </c>
      <c r="P414" s="9"/>
      <c r="Q414" s="9"/>
      <c r="R414" s="5" t="s">
        <v>1537</v>
      </c>
      <c r="S414" s="5" t="s">
        <v>42</v>
      </c>
      <c r="T414" s="5" t="s">
        <v>1538</v>
      </c>
      <c r="U414" s="10"/>
      <c r="V414" s="5" t="s">
        <v>33</v>
      </c>
      <c r="W414" s="5"/>
      <c r="X414" s="11" t="s">
        <v>101</v>
      </c>
      <c r="Y414" s="5"/>
    </row>
    <row r="415" spans="1:25" ht="29" x14ac:dyDescent="0.35">
      <c r="A415" s="6">
        <f>IF(FormToExcel[[#This Row],[Action Status?]]="closed",1,0)</f>
        <v>1</v>
      </c>
      <c r="B415" s="13">
        <v>414</v>
      </c>
      <c r="C415" s="7">
        <v>45471.541631944441</v>
      </c>
      <c r="D415" s="8">
        <f>WEEKNUM(FormToExcel[[#This Row],[Date]])</f>
        <v>26</v>
      </c>
      <c r="E415" s="8">
        <f>MONTH(FormToExcel[[#This Row],[Date]])</f>
        <v>6</v>
      </c>
      <c r="F415" s="8">
        <f>YEAR(FormToExcel[[#This Row],[Date]])</f>
        <v>2024</v>
      </c>
      <c r="G415" s="9" t="str">
        <f>+FormToExcel[[#This Row],[SN]]&amp;".jpg"</f>
        <v>414.jpg</v>
      </c>
      <c r="H415" s="5" t="str">
        <f>+FormToExcel[[#This Row],[SN]]&amp;"a"&amp;".jpg"</f>
        <v>414a.jpg</v>
      </c>
      <c r="I415" s="9">
        <v>943</v>
      </c>
      <c r="J415" s="5" t="s">
        <v>91</v>
      </c>
      <c r="K415" s="5" t="s">
        <v>706</v>
      </c>
      <c r="L415" s="5" t="s">
        <v>1394</v>
      </c>
      <c r="M415" s="9" t="s">
        <v>40</v>
      </c>
      <c r="N415" s="9"/>
      <c r="O415" s="9" t="s">
        <v>29</v>
      </c>
      <c r="P415" s="9"/>
      <c r="Q415" s="9"/>
      <c r="R415" s="5" t="s">
        <v>1539</v>
      </c>
      <c r="S415" s="5" t="s">
        <v>42</v>
      </c>
      <c r="T415" s="5" t="s">
        <v>1540</v>
      </c>
      <c r="U415" s="10"/>
      <c r="V415" s="5" t="s">
        <v>33</v>
      </c>
      <c r="W415" s="5"/>
      <c r="X415" s="11" t="s">
        <v>101</v>
      </c>
      <c r="Y415" s="5"/>
    </row>
    <row r="416" spans="1:25" ht="29" x14ac:dyDescent="0.35">
      <c r="A416" s="6">
        <f>IF(FormToExcel[[#This Row],[Action Status?]]="closed",1,0)</f>
        <v>1</v>
      </c>
      <c r="B416" s="13">
        <v>415</v>
      </c>
      <c r="C416" s="7">
        <v>45471.550439814811</v>
      </c>
      <c r="D416" s="8">
        <f>WEEKNUM(FormToExcel[[#This Row],[Date]])</f>
        <v>26</v>
      </c>
      <c r="E416" s="8">
        <f>MONTH(FormToExcel[[#This Row],[Date]])</f>
        <v>6</v>
      </c>
      <c r="F416" s="8">
        <f>YEAR(FormToExcel[[#This Row],[Date]])</f>
        <v>2024</v>
      </c>
      <c r="G416" s="9" t="str">
        <f>+FormToExcel[[#This Row],[SN]]&amp;".jpg"</f>
        <v>415.jpg</v>
      </c>
      <c r="H416" s="5" t="str">
        <f>+FormToExcel[[#This Row],[SN]]&amp;"a"&amp;".jpg"</f>
        <v>415a.jpg</v>
      </c>
      <c r="I416" s="9">
        <v>1074</v>
      </c>
      <c r="J416" s="5" t="s">
        <v>1014</v>
      </c>
      <c r="K416" s="5" t="s">
        <v>706</v>
      </c>
      <c r="L416" s="5">
        <v>9024</v>
      </c>
      <c r="M416" s="9" t="s">
        <v>47</v>
      </c>
      <c r="N416" s="9"/>
      <c r="O416" s="9" t="s">
        <v>29</v>
      </c>
      <c r="P416" s="9"/>
      <c r="Q416" s="9"/>
      <c r="R416" s="5" t="s">
        <v>1541</v>
      </c>
      <c r="S416" s="5" t="s">
        <v>42</v>
      </c>
      <c r="T416" s="5" t="s">
        <v>1542</v>
      </c>
      <c r="U416" s="10"/>
      <c r="V416" s="5" t="s">
        <v>33</v>
      </c>
      <c r="W416" s="5"/>
      <c r="X416" s="11" t="s">
        <v>101</v>
      </c>
      <c r="Y416" s="5"/>
    </row>
    <row r="417" spans="1:25" ht="29" x14ac:dyDescent="0.35">
      <c r="A417" s="6">
        <f>IF(FormToExcel[[#This Row],[Action Status?]]="closed",1,0)</f>
        <v>1</v>
      </c>
      <c r="B417" s="13">
        <v>416</v>
      </c>
      <c r="C417" s="7">
        <v>45472.166331018518</v>
      </c>
      <c r="D417" s="8">
        <f>WEEKNUM(FormToExcel[[#This Row],[Date]])</f>
        <v>26</v>
      </c>
      <c r="E417" s="8">
        <f>MONTH(FormToExcel[[#This Row],[Date]])</f>
        <v>6</v>
      </c>
      <c r="F417" s="8">
        <f>YEAR(FormToExcel[[#This Row],[Date]])</f>
        <v>2024</v>
      </c>
      <c r="G417" s="9" t="str">
        <f>+FormToExcel[[#This Row],[SN]]&amp;".jpg"</f>
        <v>416.jpg</v>
      </c>
      <c r="H417" s="5" t="str">
        <f>+FormToExcel[[#This Row],[SN]]&amp;"a"&amp;".jpg"</f>
        <v>416a.jpg</v>
      </c>
      <c r="I417" s="9">
        <v>1086</v>
      </c>
      <c r="J417" s="5" t="s">
        <v>554</v>
      </c>
      <c r="K417" s="5" t="s">
        <v>26</v>
      </c>
      <c r="L417" s="5" t="s">
        <v>1543</v>
      </c>
      <c r="M417" s="9" t="s">
        <v>40</v>
      </c>
      <c r="N417" s="9"/>
      <c r="O417" s="9" t="s">
        <v>85</v>
      </c>
      <c r="P417" s="9"/>
      <c r="Q417" s="9"/>
      <c r="R417" s="5" t="s">
        <v>1544</v>
      </c>
      <c r="S417" s="5" t="s">
        <v>42</v>
      </c>
      <c r="T417" s="5" t="s">
        <v>1545</v>
      </c>
      <c r="U417" s="10"/>
      <c r="V417" s="5" t="s">
        <v>33</v>
      </c>
      <c r="W417" s="5"/>
      <c r="X417" s="11" t="s">
        <v>25</v>
      </c>
      <c r="Y417" s="5"/>
    </row>
    <row r="418" spans="1:25" ht="29" x14ac:dyDescent="0.35">
      <c r="A418" s="6">
        <f>IF(FormToExcel[[#This Row],[Action Status?]]="closed",1,0)</f>
        <v>1</v>
      </c>
      <c r="B418" s="13">
        <v>417</v>
      </c>
      <c r="C418" s="7">
        <v>45475.594074074077</v>
      </c>
      <c r="D418" s="8">
        <f>WEEKNUM(FormToExcel[[#This Row],[Date]])</f>
        <v>27</v>
      </c>
      <c r="E418" s="8">
        <f>MONTH(FormToExcel[[#This Row],[Date]])</f>
        <v>7</v>
      </c>
      <c r="F418" s="8">
        <f>YEAR(FormToExcel[[#This Row],[Date]])</f>
        <v>2024</v>
      </c>
      <c r="G418" s="9" t="str">
        <f>+FormToExcel[[#This Row],[SN]]&amp;".jpg"</f>
        <v>417.jpg</v>
      </c>
      <c r="H418" s="5" t="str">
        <f>+FormToExcel[[#This Row],[SN]]&amp;"a"&amp;".jpg"</f>
        <v>417a.jpg</v>
      </c>
      <c r="I418" s="9">
        <v>2564907521</v>
      </c>
      <c r="J418" s="5" t="s">
        <v>858</v>
      </c>
      <c r="K418" s="5" t="s">
        <v>187</v>
      </c>
      <c r="L418" s="5" t="s">
        <v>943</v>
      </c>
      <c r="M418" s="9" t="s">
        <v>28</v>
      </c>
      <c r="N418" s="9"/>
      <c r="O418" s="9" t="s">
        <v>29</v>
      </c>
      <c r="P418" s="9"/>
      <c r="Q418" s="9"/>
      <c r="R418" s="5" t="s">
        <v>1546</v>
      </c>
      <c r="S418" s="5" t="s">
        <v>31</v>
      </c>
      <c r="T418" s="5" t="s">
        <v>1547</v>
      </c>
      <c r="U418" s="10"/>
      <c r="V418" s="5" t="s">
        <v>33</v>
      </c>
      <c r="W418" s="5"/>
      <c r="X418" s="11" t="s">
        <v>1195</v>
      </c>
      <c r="Y418" s="5"/>
    </row>
    <row r="419" spans="1:25" ht="29" x14ac:dyDescent="0.35">
      <c r="A419" s="6">
        <f>IF(FormToExcel[[#This Row],[Action Status?]]="closed",1,0)</f>
        <v>1</v>
      </c>
      <c r="B419" s="13">
        <v>418</v>
      </c>
      <c r="C419" s="7">
        <v>45476.640798611108</v>
      </c>
      <c r="D419" s="8">
        <f>WEEKNUM(FormToExcel[[#This Row],[Date]])</f>
        <v>27</v>
      </c>
      <c r="E419" s="8">
        <f>MONTH(FormToExcel[[#This Row],[Date]])</f>
        <v>7</v>
      </c>
      <c r="F419" s="8">
        <f>YEAR(FormToExcel[[#This Row],[Date]])</f>
        <v>2024</v>
      </c>
      <c r="G419" s="9" t="str">
        <f>+FormToExcel[[#This Row],[SN]]&amp;".jpg"</f>
        <v>418.jpg</v>
      </c>
      <c r="H419" s="5" t="str">
        <f>+FormToExcel[[#This Row],[SN]]&amp;"a"&amp;".jpg"</f>
        <v>418a.jpg</v>
      </c>
      <c r="I419" s="9">
        <v>2564907521</v>
      </c>
      <c r="J419" s="5" t="s">
        <v>858</v>
      </c>
      <c r="K419" s="5" t="s">
        <v>187</v>
      </c>
      <c r="L419" s="5" t="s">
        <v>1548</v>
      </c>
      <c r="M419" s="9" t="s">
        <v>330</v>
      </c>
      <c r="N419" s="9"/>
      <c r="O419" s="9" t="s">
        <v>29</v>
      </c>
      <c r="P419" s="9"/>
      <c r="Q419" s="9"/>
      <c r="R419" s="5" t="s">
        <v>1549</v>
      </c>
      <c r="S419" s="5" t="s">
        <v>31</v>
      </c>
      <c r="T419" s="5" t="s">
        <v>1550</v>
      </c>
      <c r="U419" s="10"/>
      <c r="V419" s="5" t="s">
        <v>33</v>
      </c>
      <c r="W419" s="5"/>
      <c r="X419" s="11" t="s">
        <v>1195</v>
      </c>
      <c r="Y419" s="5"/>
    </row>
    <row r="420" spans="1:25" x14ac:dyDescent="0.35">
      <c r="A420" s="6">
        <f>IF(FormToExcel[[#This Row],[Action Status?]]="closed",1,0)</f>
        <v>1</v>
      </c>
      <c r="B420" s="13">
        <v>419</v>
      </c>
      <c r="C420" s="7">
        <v>45477.039641203701</v>
      </c>
      <c r="D420" s="8">
        <f>WEEKNUM(FormToExcel[[#This Row],[Date]])</f>
        <v>27</v>
      </c>
      <c r="E420" s="8">
        <f>MONTH(FormToExcel[[#This Row],[Date]])</f>
        <v>7</v>
      </c>
      <c r="F420" s="8">
        <f>YEAR(FormToExcel[[#This Row],[Date]])</f>
        <v>2024</v>
      </c>
      <c r="G420" s="9" t="str">
        <f>+FormToExcel[[#This Row],[SN]]&amp;".jpg"</f>
        <v>419.jpg</v>
      </c>
      <c r="H420" s="5" t="str">
        <f>+FormToExcel[[#This Row],[SN]]&amp;"a"&amp;".jpg"</f>
        <v>419a.jpg</v>
      </c>
      <c r="I420" s="9">
        <v>1373</v>
      </c>
      <c r="J420" s="5" t="s">
        <v>1339</v>
      </c>
      <c r="K420" s="5" t="s">
        <v>1340</v>
      </c>
      <c r="L420" s="5" t="s">
        <v>1551</v>
      </c>
      <c r="M420" s="9" t="s">
        <v>47</v>
      </c>
      <c r="N420" s="9"/>
      <c r="O420" s="9" t="s">
        <v>29</v>
      </c>
      <c r="P420" s="9"/>
      <c r="Q420" s="9"/>
      <c r="R420" s="5" t="s">
        <v>1552</v>
      </c>
      <c r="S420" s="5" t="s">
        <v>42</v>
      </c>
      <c r="T420" s="5" t="s">
        <v>1553</v>
      </c>
      <c r="U420" s="10"/>
      <c r="V420" s="5" t="s">
        <v>33</v>
      </c>
      <c r="W420" s="5"/>
      <c r="X420" s="11" t="s">
        <v>1344</v>
      </c>
      <c r="Y420" s="5"/>
    </row>
    <row r="421" spans="1:25" x14ac:dyDescent="0.35">
      <c r="A421" s="6">
        <f>IF(FormToExcel[[#This Row],[Action Status?]]="closed",1,0)</f>
        <v>1</v>
      </c>
      <c r="B421" s="13">
        <v>420</v>
      </c>
      <c r="C421" s="7">
        <v>45477.042453703703</v>
      </c>
      <c r="D421" s="8">
        <f>WEEKNUM(FormToExcel[[#This Row],[Date]])</f>
        <v>27</v>
      </c>
      <c r="E421" s="8">
        <f>MONTH(FormToExcel[[#This Row],[Date]])</f>
        <v>7</v>
      </c>
      <c r="F421" s="8">
        <f>YEAR(FormToExcel[[#This Row],[Date]])</f>
        <v>2024</v>
      </c>
      <c r="G421" s="9" t="str">
        <f>+FormToExcel[[#This Row],[SN]]&amp;".jpg"</f>
        <v>420.jpg</v>
      </c>
      <c r="H421" s="5" t="str">
        <f>+FormToExcel[[#This Row],[SN]]&amp;"a"&amp;".jpg"</f>
        <v>420a.jpg</v>
      </c>
      <c r="I421" s="9">
        <v>1373</v>
      </c>
      <c r="J421" s="5" t="s">
        <v>1339</v>
      </c>
      <c r="K421" s="5" t="s">
        <v>1340</v>
      </c>
      <c r="L421" s="5" t="s">
        <v>1551</v>
      </c>
      <c r="M421" s="9" t="s">
        <v>40</v>
      </c>
      <c r="N421" s="9"/>
      <c r="O421" s="9" t="s">
        <v>85</v>
      </c>
      <c r="P421" s="9"/>
      <c r="Q421" s="9"/>
      <c r="R421" s="5" t="s">
        <v>1554</v>
      </c>
      <c r="S421" s="5" t="s">
        <v>42</v>
      </c>
      <c r="T421" s="5" t="s">
        <v>1555</v>
      </c>
      <c r="U421" s="10"/>
      <c r="V421" s="5" t="s">
        <v>33</v>
      </c>
      <c r="W421" s="5"/>
      <c r="X421" s="11" t="s">
        <v>1344</v>
      </c>
      <c r="Y421" s="5"/>
    </row>
    <row r="422" spans="1:25" ht="29" x14ac:dyDescent="0.35">
      <c r="A422" s="6">
        <f>IF(FormToExcel[[#This Row],[Action Status?]]="closed",1,0)</f>
        <v>1</v>
      </c>
      <c r="B422" s="13">
        <v>421</v>
      </c>
      <c r="C422" s="7">
        <v>45477.045370370368</v>
      </c>
      <c r="D422" s="8">
        <f>WEEKNUM(FormToExcel[[#This Row],[Date]])</f>
        <v>27</v>
      </c>
      <c r="E422" s="8">
        <f>MONTH(FormToExcel[[#This Row],[Date]])</f>
        <v>7</v>
      </c>
      <c r="F422" s="8">
        <f>YEAR(FormToExcel[[#This Row],[Date]])</f>
        <v>2024</v>
      </c>
      <c r="G422" s="9" t="str">
        <f>+FormToExcel[[#This Row],[SN]]&amp;".jpg"</f>
        <v>421.jpg</v>
      </c>
      <c r="H422" s="5" t="str">
        <f>+FormToExcel[[#This Row],[SN]]&amp;"a"&amp;".jpg"</f>
        <v>421a.jpg</v>
      </c>
      <c r="I422" s="9">
        <v>1373</v>
      </c>
      <c r="J422" s="5" t="s">
        <v>1339</v>
      </c>
      <c r="K422" s="5" t="s">
        <v>1340</v>
      </c>
      <c r="L422" s="5" t="s">
        <v>1551</v>
      </c>
      <c r="M422" s="9" t="s">
        <v>40</v>
      </c>
      <c r="N422" s="9"/>
      <c r="O422" s="9" t="s">
        <v>85</v>
      </c>
      <c r="P422" s="9"/>
      <c r="Q422" s="9"/>
      <c r="R422" s="5" t="s">
        <v>1556</v>
      </c>
      <c r="S422" s="5" t="s">
        <v>42</v>
      </c>
      <c r="T422" s="5" t="s">
        <v>1557</v>
      </c>
      <c r="U422" s="10"/>
      <c r="V422" s="5" t="s">
        <v>33</v>
      </c>
      <c r="W422" s="5"/>
      <c r="X422" s="11" t="s">
        <v>1344</v>
      </c>
      <c r="Y422" s="5"/>
    </row>
    <row r="423" spans="1:25" ht="58" x14ac:dyDescent="0.35">
      <c r="A423" s="6">
        <f>IF(FormToExcel[[#This Row],[Action Status?]]="closed",1,0)</f>
        <v>1</v>
      </c>
      <c r="B423" s="13">
        <v>422</v>
      </c>
      <c r="C423" s="7">
        <v>45477.052488425928</v>
      </c>
      <c r="D423" s="8">
        <f>WEEKNUM(FormToExcel[[#This Row],[Date]])</f>
        <v>27</v>
      </c>
      <c r="E423" s="8">
        <f>MONTH(FormToExcel[[#This Row],[Date]])</f>
        <v>7</v>
      </c>
      <c r="F423" s="8">
        <f>YEAR(FormToExcel[[#This Row],[Date]])</f>
        <v>2024</v>
      </c>
      <c r="G423" s="9" t="str">
        <f>+FormToExcel[[#This Row],[SN]]&amp;".jpg"</f>
        <v>422.jpg</v>
      </c>
      <c r="H423" s="5" t="str">
        <f>+FormToExcel[[#This Row],[SN]]&amp;"a"&amp;".jpg"</f>
        <v>422a.jpg</v>
      </c>
      <c r="I423" s="9">
        <v>1373</v>
      </c>
      <c r="J423" s="5" t="s">
        <v>1339</v>
      </c>
      <c r="K423" s="5" t="s">
        <v>1340</v>
      </c>
      <c r="L423" s="5" t="s">
        <v>1551</v>
      </c>
      <c r="M423" s="9" t="s">
        <v>28</v>
      </c>
      <c r="N423" s="9"/>
      <c r="O423" s="9" t="s">
        <v>29</v>
      </c>
      <c r="P423" s="9"/>
      <c r="Q423" s="9"/>
      <c r="R423" s="5" t="s">
        <v>1558</v>
      </c>
      <c r="S423" s="5" t="s">
        <v>42</v>
      </c>
      <c r="T423" s="5" t="s">
        <v>1559</v>
      </c>
      <c r="U423" s="10"/>
      <c r="V423" s="5" t="s">
        <v>33</v>
      </c>
      <c r="W423" s="5"/>
      <c r="X423" s="11" t="s">
        <v>1344</v>
      </c>
      <c r="Y423" s="5"/>
    </row>
    <row r="424" spans="1:25" ht="43.5" x14ac:dyDescent="0.35">
      <c r="A424" s="6">
        <f>IF(FormToExcel[[#This Row],[Action Status?]]="closed",1,0)</f>
        <v>1</v>
      </c>
      <c r="B424" s="13">
        <v>423</v>
      </c>
      <c r="C424" s="7">
        <v>45477.771064814813</v>
      </c>
      <c r="D424" s="8">
        <f>WEEKNUM(FormToExcel[[#This Row],[Date]])</f>
        <v>27</v>
      </c>
      <c r="E424" s="8">
        <f>MONTH(FormToExcel[[#This Row],[Date]])</f>
        <v>7</v>
      </c>
      <c r="F424" s="8">
        <f>YEAR(FormToExcel[[#This Row],[Date]])</f>
        <v>2024</v>
      </c>
      <c r="G424" s="9" t="str">
        <f>+FormToExcel[[#This Row],[SN]]&amp;".jpg"</f>
        <v>423.jpg</v>
      </c>
      <c r="H424" s="5" t="str">
        <f>+FormToExcel[[#This Row],[SN]]&amp;"a"&amp;".jpg"</f>
        <v>423a.jpg</v>
      </c>
      <c r="I424" s="9">
        <v>1074</v>
      </c>
      <c r="J424" s="5" t="s">
        <v>1014</v>
      </c>
      <c r="K424" s="5" t="s">
        <v>706</v>
      </c>
      <c r="L424" s="5">
        <v>9017</v>
      </c>
      <c r="M424" s="9" t="s">
        <v>47</v>
      </c>
      <c r="N424" s="9"/>
      <c r="O424" s="9" t="s">
        <v>29</v>
      </c>
      <c r="P424" s="9"/>
      <c r="Q424" s="9"/>
      <c r="R424" s="5" t="s">
        <v>1560</v>
      </c>
      <c r="S424" s="5" t="s">
        <v>42</v>
      </c>
      <c r="T424" s="5" t="s">
        <v>1561</v>
      </c>
      <c r="U424" s="10"/>
      <c r="V424" s="5" t="s">
        <v>33</v>
      </c>
      <c r="W424" s="5"/>
      <c r="X424" s="11" t="s">
        <v>101</v>
      </c>
      <c r="Y424" s="5"/>
    </row>
    <row r="425" spans="1:25" ht="29" x14ac:dyDescent="0.35">
      <c r="A425" s="6">
        <f>IF(FormToExcel[[#This Row],[Action Status?]]="closed",1,0)</f>
        <v>1</v>
      </c>
      <c r="B425" s="13">
        <v>424</v>
      </c>
      <c r="C425" s="7">
        <v>45478.171041666668</v>
      </c>
      <c r="D425" s="8">
        <f>WEEKNUM(FormToExcel[[#This Row],[Date]])</f>
        <v>27</v>
      </c>
      <c r="E425" s="8">
        <f>MONTH(FormToExcel[[#This Row],[Date]])</f>
        <v>7</v>
      </c>
      <c r="F425" s="8">
        <f>YEAR(FormToExcel[[#This Row],[Date]])</f>
        <v>2024</v>
      </c>
      <c r="G425" s="9" t="str">
        <f>+FormToExcel[[#This Row],[SN]]&amp;".jpg"</f>
        <v>424.jpg</v>
      </c>
      <c r="H425" s="5" t="str">
        <f>+FormToExcel[[#This Row],[SN]]&amp;"a"&amp;".jpg"</f>
        <v>424a.jpg</v>
      </c>
      <c r="I425" s="9" t="s">
        <v>602</v>
      </c>
      <c r="J425" s="5" t="s">
        <v>904</v>
      </c>
      <c r="K425" s="5" t="s">
        <v>894</v>
      </c>
      <c r="L425" s="5" t="s">
        <v>895</v>
      </c>
      <c r="M425" s="9" t="s">
        <v>28</v>
      </c>
      <c r="N425" s="9"/>
      <c r="O425" s="9" t="s">
        <v>29</v>
      </c>
      <c r="P425" s="9"/>
      <c r="Q425" s="9"/>
      <c r="R425" s="5" t="s">
        <v>1562</v>
      </c>
      <c r="S425" s="5" t="s">
        <v>31</v>
      </c>
      <c r="T425" s="5" t="s">
        <v>1563</v>
      </c>
      <c r="U425" s="10"/>
      <c r="V425" s="5" t="s">
        <v>33</v>
      </c>
      <c r="W425" s="5"/>
      <c r="X425" s="11" t="s">
        <v>622</v>
      </c>
      <c r="Y425" s="5"/>
    </row>
    <row r="426" spans="1:25" ht="29" x14ac:dyDescent="0.35">
      <c r="A426" s="6">
        <f>IF(FormToExcel[[#This Row],[Action Status?]]="closed",1,0)</f>
        <v>1</v>
      </c>
      <c r="B426" s="13">
        <v>425</v>
      </c>
      <c r="C426" s="7">
        <v>45478.172650462962</v>
      </c>
      <c r="D426" s="8">
        <f>WEEKNUM(FormToExcel[[#This Row],[Date]])</f>
        <v>27</v>
      </c>
      <c r="E426" s="8">
        <f>MONTH(FormToExcel[[#This Row],[Date]])</f>
        <v>7</v>
      </c>
      <c r="F426" s="8">
        <f>YEAR(FormToExcel[[#This Row],[Date]])</f>
        <v>2024</v>
      </c>
      <c r="G426" s="9" t="str">
        <f>+FormToExcel[[#This Row],[SN]]&amp;".jpg"</f>
        <v>425.jpg</v>
      </c>
      <c r="H426" s="5" t="str">
        <f>+FormToExcel[[#This Row],[SN]]&amp;"a"&amp;".jpg"</f>
        <v>425a.jpg</v>
      </c>
      <c r="I426" s="9" t="s">
        <v>1564</v>
      </c>
      <c r="J426" s="5" t="s">
        <v>622</v>
      </c>
      <c r="K426" s="5" t="s">
        <v>894</v>
      </c>
      <c r="L426" s="5" t="s">
        <v>895</v>
      </c>
      <c r="M426" s="9" t="s">
        <v>350</v>
      </c>
      <c r="N426" s="9"/>
      <c r="O426" s="9" t="s">
        <v>29</v>
      </c>
      <c r="P426" s="9"/>
      <c r="Q426" s="9"/>
      <c r="R426" s="5" t="s">
        <v>1565</v>
      </c>
      <c r="S426" s="5" t="s">
        <v>42</v>
      </c>
      <c r="T426" s="5" t="s">
        <v>1566</v>
      </c>
      <c r="U426" s="10"/>
      <c r="V426" s="5" t="s">
        <v>33</v>
      </c>
      <c r="W426" s="5"/>
      <c r="X426" s="11" t="s">
        <v>622</v>
      </c>
      <c r="Y426" s="5"/>
    </row>
    <row r="427" spans="1:25" ht="29" x14ac:dyDescent="0.35">
      <c r="A427" s="6">
        <f>IF(FormToExcel[[#This Row],[Action Status?]]="closed",1,0)</f>
        <v>1</v>
      </c>
      <c r="B427" s="13">
        <v>426</v>
      </c>
      <c r="C427" s="7">
        <v>45478.174398148149</v>
      </c>
      <c r="D427" s="8">
        <f>WEEKNUM(FormToExcel[[#This Row],[Date]])</f>
        <v>27</v>
      </c>
      <c r="E427" s="8">
        <f>MONTH(FormToExcel[[#This Row],[Date]])</f>
        <v>7</v>
      </c>
      <c r="F427" s="8">
        <f>YEAR(FormToExcel[[#This Row],[Date]])</f>
        <v>2024</v>
      </c>
      <c r="G427" s="9" t="str">
        <f>+FormToExcel[[#This Row],[SN]]&amp;".jpg"</f>
        <v>426.jpg</v>
      </c>
      <c r="H427" s="5" t="str">
        <f>+FormToExcel[[#This Row],[SN]]&amp;"a"&amp;".jpg"</f>
        <v>426a.jpg</v>
      </c>
      <c r="I427" s="9" t="s">
        <v>602</v>
      </c>
      <c r="J427" s="5" t="s">
        <v>975</v>
      </c>
      <c r="K427" s="5" t="s">
        <v>894</v>
      </c>
      <c r="L427" s="5" t="s">
        <v>895</v>
      </c>
      <c r="M427" s="9" t="s">
        <v>40</v>
      </c>
      <c r="N427" s="9"/>
      <c r="O427" s="9" t="s">
        <v>29</v>
      </c>
      <c r="P427" s="9"/>
      <c r="Q427" s="9"/>
      <c r="R427" s="5" t="s">
        <v>1567</v>
      </c>
      <c r="S427" s="5" t="s">
        <v>31</v>
      </c>
      <c r="T427" s="5" t="s">
        <v>1568</v>
      </c>
      <c r="U427" s="10"/>
      <c r="V427" s="5" t="s">
        <v>33</v>
      </c>
      <c r="W427" s="5"/>
      <c r="X427" s="11" t="s">
        <v>622</v>
      </c>
      <c r="Y427" s="5"/>
    </row>
    <row r="428" spans="1:25" ht="29" x14ac:dyDescent="0.35">
      <c r="A428" s="6">
        <f>IF(FormToExcel[[#This Row],[Action Status?]]="closed",1,0)</f>
        <v>1</v>
      </c>
      <c r="B428" s="13">
        <v>427</v>
      </c>
      <c r="C428" s="7">
        <v>45478.177754629629</v>
      </c>
      <c r="D428" s="8">
        <f>WEEKNUM(FormToExcel[[#This Row],[Date]])</f>
        <v>27</v>
      </c>
      <c r="E428" s="8">
        <f>MONTH(FormToExcel[[#This Row],[Date]])</f>
        <v>7</v>
      </c>
      <c r="F428" s="8">
        <f>YEAR(FormToExcel[[#This Row],[Date]])</f>
        <v>2024</v>
      </c>
      <c r="G428" s="9" t="str">
        <f>+FormToExcel[[#This Row],[SN]]&amp;".jpg"</f>
        <v>427.jpg</v>
      </c>
      <c r="H428" s="5" t="str">
        <f>+FormToExcel[[#This Row],[SN]]&amp;"a"&amp;".jpg"</f>
        <v>427a.jpg</v>
      </c>
      <c r="I428" s="9" t="s">
        <v>602</v>
      </c>
      <c r="J428" s="5" t="s">
        <v>975</v>
      </c>
      <c r="K428" s="5" t="s">
        <v>894</v>
      </c>
      <c r="L428" s="5" t="s">
        <v>895</v>
      </c>
      <c r="M428" s="9" t="s">
        <v>53</v>
      </c>
      <c r="N428" s="9"/>
      <c r="O428" s="9" t="s">
        <v>29</v>
      </c>
      <c r="P428" s="9"/>
      <c r="Q428" s="9"/>
      <c r="R428" s="5" t="s">
        <v>1569</v>
      </c>
      <c r="S428" s="5" t="s">
        <v>42</v>
      </c>
      <c r="T428" s="5" t="s">
        <v>1570</v>
      </c>
      <c r="U428" s="10"/>
      <c r="V428" s="5" t="s">
        <v>33</v>
      </c>
      <c r="W428" s="5"/>
      <c r="X428" s="11" t="s">
        <v>622</v>
      </c>
      <c r="Y428" s="5"/>
    </row>
    <row r="429" spans="1:25" ht="29" x14ac:dyDescent="0.35">
      <c r="A429" s="6">
        <f>IF(FormToExcel[[#This Row],[Action Status?]]="closed",1,0)</f>
        <v>1</v>
      </c>
      <c r="B429" s="13">
        <v>428</v>
      </c>
      <c r="C429" s="7">
        <v>45478.257708333331</v>
      </c>
      <c r="D429" s="8">
        <f>WEEKNUM(FormToExcel[[#This Row],[Date]])</f>
        <v>27</v>
      </c>
      <c r="E429" s="8">
        <f>MONTH(FormToExcel[[#This Row],[Date]])</f>
        <v>7</v>
      </c>
      <c r="F429" s="8">
        <f>YEAR(FormToExcel[[#This Row],[Date]])</f>
        <v>2024</v>
      </c>
      <c r="G429" s="9" t="str">
        <f>+FormToExcel[[#This Row],[SN]]&amp;".jpg"</f>
        <v>428.jpg</v>
      </c>
      <c r="H429" s="5" t="str">
        <f>+FormToExcel[[#This Row],[SN]]&amp;"a"&amp;".jpg"</f>
        <v>428a.jpg</v>
      </c>
      <c r="I429" s="9">
        <v>942</v>
      </c>
      <c r="J429" s="5" t="s">
        <v>81</v>
      </c>
      <c r="K429" s="5" t="s">
        <v>706</v>
      </c>
      <c r="L429" s="5" t="s">
        <v>1394</v>
      </c>
      <c r="M429" s="9" t="s">
        <v>896</v>
      </c>
      <c r="N429" s="9"/>
      <c r="O429" s="9" t="s">
        <v>29</v>
      </c>
      <c r="P429" s="9"/>
      <c r="Q429" s="9"/>
      <c r="R429" s="5" t="s">
        <v>1571</v>
      </c>
      <c r="S429" s="5" t="s">
        <v>42</v>
      </c>
      <c r="T429" s="5" t="s">
        <v>1572</v>
      </c>
      <c r="U429" s="10"/>
      <c r="V429" s="5" t="s">
        <v>33</v>
      </c>
      <c r="W429" s="5"/>
      <c r="X429" s="11" t="s">
        <v>101</v>
      </c>
      <c r="Y429" s="5"/>
    </row>
    <row r="430" spans="1:25" ht="29" x14ac:dyDescent="0.35">
      <c r="A430" s="6">
        <f>IF(FormToExcel[[#This Row],[Action Status?]]="closed",1,0)</f>
        <v>1</v>
      </c>
      <c r="B430" s="13">
        <v>429</v>
      </c>
      <c r="C430" s="7">
        <v>45478.259004629632</v>
      </c>
      <c r="D430" s="8">
        <f>WEEKNUM(FormToExcel[[#This Row],[Date]])</f>
        <v>27</v>
      </c>
      <c r="E430" s="8">
        <f>MONTH(FormToExcel[[#This Row],[Date]])</f>
        <v>7</v>
      </c>
      <c r="F430" s="8">
        <f>YEAR(FormToExcel[[#This Row],[Date]])</f>
        <v>2024</v>
      </c>
      <c r="G430" s="9" t="str">
        <f>+FormToExcel[[#This Row],[SN]]&amp;".jpg"</f>
        <v>429.jpg</v>
      </c>
      <c r="H430" s="5" t="str">
        <f>+FormToExcel[[#This Row],[SN]]&amp;"a"&amp;".jpg"</f>
        <v>429a.jpg</v>
      </c>
      <c r="I430" s="9">
        <v>942</v>
      </c>
      <c r="J430" s="5" t="s">
        <v>81</v>
      </c>
      <c r="K430" s="5" t="s">
        <v>706</v>
      </c>
      <c r="L430" s="5" t="s">
        <v>1394</v>
      </c>
      <c r="M430" s="9" t="s">
        <v>350</v>
      </c>
      <c r="N430" s="9"/>
      <c r="O430" s="9" t="s">
        <v>29</v>
      </c>
      <c r="P430" s="9"/>
      <c r="Q430" s="9"/>
      <c r="R430" s="5" t="s">
        <v>1573</v>
      </c>
      <c r="S430" s="5" t="s">
        <v>31</v>
      </c>
      <c r="T430" s="5" t="s">
        <v>1574</v>
      </c>
      <c r="U430" s="10"/>
      <c r="V430" s="5" t="s">
        <v>33</v>
      </c>
      <c r="W430" s="5"/>
      <c r="X430" s="11" t="s">
        <v>101</v>
      </c>
      <c r="Y430" s="5"/>
    </row>
    <row r="431" spans="1:25" ht="29" x14ac:dyDescent="0.35">
      <c r="A431" s="6">
        <f>IF(FormToExcel[[#This Row],[Action Status?]]="closed",1,0)</f>
        <v>1</v>
      </c>
      <c r="B431" s="13">
        <v>430</v>
      </c>
      <c r="C431" s="7">
        <v>45478.264317129629</v>
      </c>
      <c r="D431" s="8">
        <f>WEEKNUM(FormToExcel[[#This Row],[Date]])</f>
        <v>27</v>
      </c>
      <c r="E431" s="8">
        <f>MONTH(FormToExcel[[#This Row],[Date]])</f>
        <v>7</v>
      </c>
      <c r="F431" s="8">
        <f>YEAR(FormToExcel[[#This Row],[Date]])</f>
        <v>2024</v>
      </c>
      <c r="G431" s="9" t="str">
        <f>+FormToExcel[[#This Row],[SN]]&amp;".jpg"</f>
        <v>430.jpg</v>
      </c>
      <c r="H431" s="5" t="str">
        <f>+FormToExcel[[#This Row],[SN]]&amp;"a"&amp;".jpg"</f>
        <v>430a.jpg</v>
      </c>
      <c r="I431" s="9">
        <v>942</v>
      </c>
      <c r="J431" s="5" t="s">
        <v>91</v>
      </c>
      <c r="K431" s="5" t="s">
        <v>706</v>
      </c>
      <c r="L431" s="5" t="s">
        <v>1394</v>
      </c>
      <c r="M431" s="9" t="s">
        <v>40</v>
      </c>
      <c r="N431" s="9"/>
      <c r="O431" s="9" t="s">
        <v>29</v>
      </c>
      <c r="P431" s="9"/>
      <c r="Q431" s="9"/>
      <c r="R431" s="5" t="s">
        <v>1575</v>
      </c>
      <c r="S431" s="5" t="s">
        <v>31</v>
      </c>
      <c r="T431" s="5" t="s">
        <v>1576</v>
      </c>
      <c r="U431" s="10"/>
      <c r="V431" s="5" t="s">
        <v>33</v>
      </c>
      <c r="W431" s="5"/>
      <c r="X431" s="11" t="s">
        <v>101</v>
      </c>
      <c r="Y431" s="5"/>
    </row>
    <row r="432" spans="1:25" ht="29" x14ac:dyDescent="0.35">
      <c r="A432" s="6">
        <f>IF(FormToExcel[[#This Row],[Action Status?]]="closed",1,0)</f>
        <v>1</v>
      </c>
      <c r="B432" s="13">
        <v>431</v>
      </c>
      <c r="C432" s="7">
        <v>45478.356817129628</v>
      </c>
      <c r="D432" s="8">
        <f>WEEKNUM(FormToExcel[[#This Row],[Date]])</f>
        <v>27</v>
      </c>
      <c r="E432" s="8">
        <f>MONTH(FormToExcel[[#This Row],[Date]])</f>
        <v>7</v>
      </c>
      <c r="F432" s="8">
        <f>YEAR(FormToExcel[[#This Row],[Date]])</f>
        <v>2024</v>
      </c>
      <c r="G432" s="9" t="str">
        <f>+FormToExcel[[#This Row],[SN]]&amp;".jpg"</f>
        <v>431.jpg</v>
      </c>
      <c r="H432" s="5" t="str">
        <f>+FormToExcel[[#This Row],[SN]]&amp;"a"&amp;".jpg"</f>
        <v>431a.jpg</v>
      </c>
      <c r="I432" s="9">
        <v>965</v>
      </c>
      <c r="J432" s="5" t="s">
        <v>101</v>
      </c>
      <c r="K432" s="5" t="s">
        <v>706</v>
      </c>
      <c r="L432" s="5" t="s">
        <v>1106</v>
      </c>
      <c r="M432" s="9" t="s">
        <v>47</v>
      </c>
      <c r="N432" s="9"/>
      <c r="O432" s="9" t="s">
        <v>29</v>
      </c>
      <c r="P432" s="9"/>
      <c r="Q432" s="9"/>
      <c r="R432" s="5" t="s">
        <v>1577</v>
      </c>
      <c r="S432" s="5" t="s">
        <v>31</v>
      </c>
      <c r="T432" s="5" t="s">
        <v>1578</v>
      </c>
      <c r="U432" s="10"/>
      <c r="V432" s="5" t="s">
        <v>33</v>
      </c>
      <c r="W432" s="5"/>
      <c r="X432" s="11" t="s">
        <v>101</v>
      </c>
      <c r="Y432" s="5"/>
    </row>
    <row r="433" spans="1:25" ht="29" x14ac:dyDescent="0.35">
      <c r="A433" s="6">
        <f>IF(FormToExcel[[#This Row],[Action Status?]]="closed",1,0)</f>
        <v>1</v>
      </c>
      <c r="B433" s="13">
        <v>432</v>
      </c>
      <c r="C433" s="7">
        <v>45478.358912037038</v>
      </c>
      <c r="D433" s="8">
        <f>WEEKNUM(FormToExcel[[#This Row],[Date]])</f>
        <v>27</v>
      </c>
      <c r="E433" s="8">
        <f>MONTH(FormToExcel[[#This Row],[Date]])</f>
        <v>7</v>
      </c>
      <c r="F433" s="8">
        <f>YEAR(FormToExcel[[#This Row],[Date]])</f>
        <v>2024</v>
      </c>
      <c r="G433" s="9" t="str">
        <f>+FormToExcel[[#This Row],[SN]]&amp;".jpg"</f>
        <v>432.jpg</v>
      </c>
      <c r="H433" s="5" t="str">
        <f>+FormToExcel[[#This Row],[SN]]&amp;"a"&amp;".jpg"</f>
        <v>432a.jpg</v>
      </c>
      <c r="I433" s="9">
        <v>965</v>
      </c>
      <c r="J433" s="5" t="s">
        <v>37</v>
      </c>
      <c r="K433" s="5" t="s">
        <v>706</v>
      </c>
      <c r="L433" s="5" t="s">
        <v>1038</v>
      </c>
      <c r="M433" s="9" t="s">
        <v>896</v>
      </c>
      <c r="N433" s="9"/>
      <c r="O433" s="9" t="s">
        <v>29</v>
      </c>
      <c r="P433" s="9"/>
      <c r="Q433" s="9"/>
      <c r="R433" s="5" t="s">
        <v>1579</v>
      </c>
      <c r="S433" s="5" t="s">
        <v>31</v>
      </c>
      <c r="T433" s="5" t="s">
        <v>1580</v>
      </c>
      <c r="U433" s="10"/>
      <c r="V433" s="5" t="s">
        <v>33</v>
      </c>
      <c r="W433" s="5"/>
      <c r="X433" s="11" t="s">
        <v>101</v>
      </c>
      <c r="Y433" s="5"/>
    </row>
    <row r="434" spans="1:25" ht="29" x14ac:dyDescent="0.35">
      <c r="A434" s="6">
        <f>IF(FormToExcel[[#This Row],[Action Status?]]="closed",1,0)</f>
        <v>1</v>
      </c>
      <c r="B434" s="13">
        <v>433</v>
      </c>
      <c r="C434" s="7">
        <v>45484.229432870372</v>
      </c>
      <c r="D434" s="8">
        <f>WEEKNUM(FormToExcel[[#This Row],[Date]])</f>
        <v>28</v>
      </c>
      <c r="E434" s="8">
        <f>MONTH(FormToExcel[[#This Row],[Date]])</f>
        <v>7</v>
      </c>
      <c r="F434" s="8">
        <f>YEAR(FormToExcel[[#This Row],[Date]])</f>
        <v>2024</v>
      </c>
      <c r="G434" s="9" t="str">
        <f>+FormToExcel[[#This Row],[SN]]&amp;".jpg"</f>
        <v>433.jpg</v>
      </c>
      <c r="H434" s="5" t="str">
        <f>+FormToExcel[[#This Row],[SN]]&amp;"a"&amp;".jpg"</f>
        <v>433a.jpg</v>
      </c>
      <c r="I434" s="9">
        <v>2549709083</v>
      </c>
      <c r="J434" s="5" t="s">
        <v>975</v>
      </c>
      <c r="K434" s="5" t="s">
        <v>894</v>
      </c>
      <c r="L434" s="5" t="s">
        <v>895</v>
      </c>
      <c r="M434" s="9" t="s">
        <v>277</v>
      </c>
      <c r="N434" s="9"/>
      <c r="O434" s="9" t="s">
        <v>85</v>
      </c>
      <c r="P434" s="9"/>
      <c r="Q434" s="9"/>
      <c r="R434" s="5" t="s">
        <v>1581</v>
      </c>
      <c r="S434" s="5" t="s">
        <v>31</v>
      </c>
      <c r="T434" s="5" t="s">
        <v>1582</v>
      </c>
      <c r="U434" s="10"/>
      <c r="V434" s="5" t="s">
        <v>33</v>
      </c>
      <c r="W434" s="5"/>
      <c r="X434" s="11" t="s">
        <v>622</v>
      </c>
      <c r="Y434" s="5"/>
    </row>
    <row r="435" spans="1:25" ht="58" x14ac:dyDescent="0.35">
      <c r="A435" s="6">
        <f>IF(FormToExcel[[#This Row],[Action Status?]]="closed",1,0)</f>
        <v>1</v>
      </c>
      <c r="B435" s="13">
        <v>434</v>
      </c>
      <c r="C435" s="7">
        <v>45484.233680555553</v>
      </c>
      <c r="D435" s="8">
        <f>WEEKNUM(FormToExcel[[#This Row],[Date]])</f>
        <v>28</v>
      </c>
      <c r="E435" s="8">
        <f>MONTH(FormToExcel[[#This Row],[Date]])</f>
        <v>7</v>
      </c>
      <c r="F435" s="8">
        <f>YEAR(FormToExcel[[#This Row],[Date]])</f>
        <v>2024</v>
      </c>
      <c r="G435" s="9" t="str">
        <f>+FormToExcel[[#This Row],[SN]]&amp;".jpg"</f>
        <v>434.jpg</v>
      </c>
      <c r="H435" s="5" t="str">
        <f>+FormToExcel[[#This Row],[SN]]&amp;"a"&amp;".jpg"</f>
        <v>434a.jpg</v>
      </c>
      <c r="I435" s="9">
        <v>1373</v>
      </c>
      <c r="J435" s="5" t="s">
        <v>1339</v>
      </c>
      <c r="K435" s="5" t="s">
        <v>1340</v>
      </c>
      <c r="L435" s="5" t="s">
        <v>1515</v>
      </c>
      <c r="M435" s="9" t="s">
        <v>350</v>
      </c>
      <c r="N435" s="9"/>
      <c r="O435" s="9" t="s">
        <v>29</v>
      </c>
      <c r="P435" s="9"/>
      <c r="Q435" s="9"/>
      <c r="R435" s="5" t="s">
        <v>1583</v>
      </c>
      <c r="S435" s="5" t="s">
        <v>42</v>
      </c>
      <c r="T435" s="5" t="s">
        <v>1584</v>
      </c>
      <c r="U435" s="10"/>
      <c r="V435" s="5" t="s">
        <v>33</v>
      </c>
      <c r="W435" s="5"/>
      <c r="X435" s="11" t="s">
        <v>1344</v>
      </c>
      <c r="Y435" s="5"/>
    </row>
    <row r="436" spans="1:25" ht="29" x14ac:dyDescent="0.35">
      <c r="A436" s="6">
        <f>IF(FormToExcel[[#This Row],[Action Status?]]="closed",1,0)</f>
        <v>1</v>
      </c>
      <c r="B436" s="13">
        <v>435</v>
      </c>
      <c r="C436" s="7">
        <v>45484.236793981479</v>
      </c>
      <c r="D436" s="8">
        <f>WEEKNUM(FormToExcel[[#This Row],[Date]])</f>
        <v>28</v>
      </c>
      <c r="E436" s="8">
        <f>MONTH(FormToExcel[[#This Row],[Date]])</f>
        <v>7</v>
      </c>
      <c r="F436" s="8">
        <f>YEAR(FormToExcel[[#This Row],[Date]])</f>
        <v>2024</v>
      </c>
      <c r="G436" s="9" t="str">
        <f>+FormToExcel[[#This Row],[SN]]&amp;".jpg"</f>
        <v>435.jpg</v>
      </c>
      <c r="H436" s="5" t="str">
        <f>+FormToExcel[[#This Row],[SN]]&amp;"a"&amp;".jpg"</f>
        <v>435a.jpg</v>
      </c>
      <c r="I436" s="9">
        <v>2549709083</v>
      </c>
      <c r="J436" s="5" t="s">
        <v>975</v>
      </c>
      <c r="K436" s="5" t="s">
        <v>894</v>
      </c>
      <c r="L436" s="5" t="s">
        <v>895</v>
      </c>
      <c r="M436" s="9" t="s">
        <v>47</v>
      </c>
      <c r="N436" s="9"/>
      <c r="O436" s="9" t="s">
        <v>29</v>
      </c>
      <c r="P436" s="9"/>
      <c r="Q436" s="9"/>
      <c r="R436" s="5" t="s">
        <v>1585</v>
      </c>
      <c r="S436" s="5" t="s">
        <v>42</v>
      </c>
      <c r="T436" s="5" t="s">
        <v>1586</v>
      </c>
      <c r="U436" s="10"/>
      <c r="V436" s="5" t="s">
        <v>33</v>
      </c>
      <c r="W436" s="5"/>
      <c r="X436" s="11" t="s">
        <v>622</v>
      </c>
      <c r="Y436" s="5"/>
    </row>
    <row r="437" spans="1:25" x14ac:dyDescent="0.35">
      <c r="A437" s="6">
        <f>IF(FormToExcel[[#This Row],[Action Status?]]="closed",1,0)</f>
        <v>1</v>
      </c>
      <c r="B437" s="13">
        <v>436</v>
      </c>
      <c r="C437" s="7">
        <v>45484.238796296297</v>
      </c>
      <c r="D437" s="8">
        <f>WEEKNUM(FormToExcel[[#This Row],[Date]])</f>
        <v>28</v>
      </c>
      <c r="E437" s="8">
        <f>MONTH(FormToExcel[[#This Row],[Date]])</f>
        <v>7</v>
      </c>
      <c r="F437" s="8">
        <f>YEAR(FormToExcel[[#This Row],[Date]])</f>
        <v>2024</v>
      </c>
      <c r="G437" s="9" t="str">
        <f>+FormToExcel[[#This Row],[SN]]&amp;".jpg"</f>
        <v>436.jpg</v>
      </c>
      <c r="H437" s="5" t="str">
        <f>+FormToExcel[[#This Row],[SN]]&amp;"a"&amp;".jpg"</f>
        <v>436a.jpg</v>
      </c>
      <c r="I437" s="9">
        <v>1373</v>
      </c>
      <c r="J437" s="5" t="s">
        <v>1339</v>
      </c>
      <c r="K437" s="5" t="s">
        <v>1340</v>
      </c>
      <c r="L437" s="5" t="s">
        <v>1515</v>
      </c>
      <c r="M437" s="9" t="s">
        <v>47</v>
      </c>
      <c r="N437" s="9"/>
      <c r="O437" s="9" t="s">
        <v>29</v>
      </c>
      <c r="P437" s="9"/>
      <c r="Q437" s="9"/>
      <c r="R437" s="5" t="s">
        <v>1587</v>
      </c>
      <c r="S437" s="5" t="s">
        <v>42</v>
      </c>
      <c r="T437" s="5" t="s">
        <v>1588</v>
      </c>
      <c r="U437" s="10"/>
      <c r="V437" s="5" t="s">
        <v>33</v>
      </c>
      <c r="W437" s="5"/>
      <c r="X437" s="11" t="s">
        <v>1344</v>
      </c>
      <c r="Y437" s="5"/>
    </row>
    <row r="438" spans="1:25" x14ac:dyDescent="0.35">
      <c r="A438" s="6">
        <f>IF(FormToExcel[[#This Row],[Action Status?]]="closed",1,0)</f>
        <v>1</v>
      </c>
      <c r="B438" s="13">
        <v>437</v>
      </c>
      <c r="C438" s="7">
        <v>45484.244722222225</v>
      </c>
      <c r="D438" s="8">
        <f>WEEKNUM(FormToExcel[[#This Row],[Date]])</f>
        <v>28</v>
      </c>
      <c r="E438" s="8">
        <f>MONTH(FormToExcel[[#This Row],[Date]])</f>
        <v>7</v>
      </c>
      <c r="F438" s="8">
        <f>YEAR(FormToExcel[[#This Row],[Date]])</f>
        <v>2024</v>
      </c>
      <c r="G438" s="9" t="str">
        <f>+FormToExcel[[#This Row],[SN]]&amp;".jpg"</f>
        <v>437.jpg</v>
      </c>
      <c r="H438" s="5" t="str">
        <f>+FormToExcel[[#This Row],[SN]]&amp;"a"&amp;".jpg"</f>
        <v>437a.jpg</v>
      </c>
      <c r="I438" s="9">
        <v>1373</v>
      </c>
      <c r="J438" s="5" t="s">
        <v>1339</v>
      </c>
      <c r="K438" s="5" t="s">
        <v>1340</v>
      </c>
      <c r="L438" s="5" t="s">
        <v>1589</v>
      </c>
      <c r="M438" s="9" t="s">
        <v>47</v>
      </c>
      <c r="N438" s="9"/>
      <c r="O438" s="9" t="s">
        <v>29</v>
      </c>
      <c r="P438" s="9"/>
      <c r="Q438" s="9"/>
      <c r="R438" s="5" t="s">
        <v>1590</v>
      </c>
      <c r="S438" s="5" t="s">
        <v>42</v>
      </c>
      <c r="T438" s="5" t="s">
        <v>1591</v>
      </c>
      <c r="U438" s="10"/>
      <c r="V438" s="5" t="s">
        <v>33</v>
      </c>
      <c r="W438" s="5"/>
      <c r="X438" s="11" t="s">
        <v>1344</v>
      </c>
      <c r="Y438" s="5"/>
    </row>
    <row r="439" spans="1:25" x14ac:dyDescent="0.35">
      <c r="A439" s="6">
        <f>IF(FormToExcel[[#This Row],[Action Status?]]="closed",1,0)</f>
        <v>1</v>
      </c>
      <c r="B439" s="13">
        <v>438</v>
      </c>
      <c r="C439" s="7">
        <v>45484.251273148147</v>
      </c>
      <c r="D439" s="8">
        <f>WEEKNUM(FormToExcel[[#This Row],[Date]])</f>
        <v>28</v>
      </c>
      <c r="E439" s="8">
        <f>MONTH(FormToExcel[[#This Row],[Date]])</f>
        <v>7</v>
      </c>
      <c r="F439" s="8">
        <f>YEAR(FormToExcel[[#This Row],[Date]])</f>
        <v>2024</v>
      </c>
      <c r="G439" s="9" t="str">
        <f>+FormToExcel[[#This Row],[SN]]&amp;".jpg"</f>
        <v>438.jpg</v>
      </c>
      <c r="H439" s="5" t="str">
        <f>+FormToExcel[[#This Row],[SN]]&amp;"a"&amp;".jpg"</f>
        <v>438a.jpg</v>
      </c>
      <c r="I439" s="9">
        <v>1373</v>
      </c>
      <c r="J439" s="5" t="s">
        <v>1339</v>
      </c>
      <c r="K439" s="5" t="s">
        <v>1340</v>
      </c>
      <c r="L439" s="5" t="s">
        <v>1592</v>
      </c>
      <c r="M439" s="9" t="s">
        <v>40</v>
      </c>
      <c r="N439" s="9"/>
      <c r="O439" s="9" t="s">
        <v>29</v>
      </c>
      <c r="P439" s="9"/>
      <c r="Q439" s="9"/>
      <c r="R439" s="5" t="s">
        <v>1593</v>
      </c>
      <c r="S439" s="5" t="s">
        <v>42</v>
      </c>
      <c r="T439" s="5" t="s">
        <v>1594</v>
      </c>
      <c r="U439" s="10"/>
      <c r="V439" s="5" t="s">
        <v>33</v>
      </c>
      <c r="W439" s="5"/>
      <c r="X439" s="11" t="s">
        <v>1344</v>
      </c>
      <c r="Y439" s="5"/>
    </row>
    <row r="440" spans="1:25" ht="29" x14ac:dyDescent="0.35">
      <c r="A440" s="6">
        <f>IF(FormToExcel[[#This Row],[Action Status?]]="closed",1,0)</f>
        <v>1</v>
      </c>
      <c r="B440" s="13">
        <v>439</v>
      </c>
      <c r="C440" s="7">
        <v>45484.546944444446</v>
      </c>
      <c r="D440" s="8">
        <f>WEEKNUM(FormToExcel[[#This Row],[Date]])</f>
        <v>28</v>
      </c>
      <c r="E440" s="8">
        <f>MONTH(FormToExcel[[#This Row],[Date]])</f>
        <v>7</v>
      </c>
      <c r="F440" s="8">
        <f>YEAR(FormToExcel[[#This Row],[Date]])</f>
        <v>2024</v>
      </c>
      <c r="G440" s="9" t="str">
        <f>+FormToExcel[[#This Row],[SN]]&amp;".jpg"</f>
        <v>439.jpg</v>
      </c>
      <c r="H440" s="5" t="str">
        <f>+FormToExcel[[#This Row],[SN]]&amp;"a"&amp;".jpg"</f>
        <v>439a.jpg</v>
      </c>
      <c r="I440" s="9">
        <v>1074</v>
      </c>
      <c r="J440" s="5" t="s">
        <v>1014</v>
      </c>
      <c r="K440" s="5" t="s">
        <v>706</v>
      </c>
      <c r="L440" s="5">
        <v>9025</v>
      </c>
      <c r="M440" s="9" t="s">
        <v>28</v>
      </c>
      <c r="N440" s="9"/>
      <c r="O440" s="9" t="s">
        <v>29</v>
      </c>
      <c r="P440" s="9"/>
      <c r="Q440" s="9"/>
      <c r="R440" s="5" t="s">
        <v>1595</v>
      </c>
      <c r="S440" s="5" t="s">
        <v>42</v>
      </c>
      <c r="T440" s="5" t="s">
        <v>1596</v>
      </c>
      <c r="U440" s="10"/>
      <c r="V440" s="5" t="s">
        <v>33</v>
      </c>
      <c r="W440" s="5"/>
      <c r="X440" s="11" t="s">
        <v>101</v>
      </c>
      <c r="Y440" s="5"/>
    </row>
    <row r="441" spans="1:25" ht="29" x14ac:dyDescent="0.35">
      <c r="A441" s="6">
        <f>IF(FormToExcel[[#This Row],[Action Status?]]="closed",1,0)</f>
        <v>1</v>
      </c>
      <c r="B441" s="13">
        <v>440</v>
      </c>
      <c r="C441" s="7">
        <v>45485.425798611112</v>
      </c>
      <c r="D441" s="8">
        <f>WEEKNUM(FormToExcel[[#This Row],[Date]])</f>
        <v>28</v>
      </c>
      <c r="E441" s="8">
        <f>MONTH(FormToExcel[[#This Row],[Date]])</f>
        <v>7</v>
      </c>
      <c r="F441" s="8">
        <f>YEAR(FormToExcel[[#This Row],[Date]])</f>
        <v>2024</v>
      </c>
      <c r="G441" s="9" t="str">
        <f>+FormToExcel[[#This Row],[SN]]&amp;".jpg"</f>
        <v>440.jpg</v>
      </c>
      <c r="H441" s="5" t="str">
        <f>+FormToExcel[[#This Row],[SN]]&amp;"a"&amp;".jpg"</f>
        <v>440a.jpg</v>
      </c>
      <c r="I441" s="9" t="s">
        <v>602</v>
      </c>
      <c r="J441" s="5" t="s">
        <v>622</v>
      </c>
      <c r="K441" s="5" t="s">
        <v>894</v>
      </c>
      <c r="L441" s="5" t="s">
        <v>894</v>
      </c>
      <c r="M441" s="9" t="s">
        <v>47</v>
      </c>
      <c r="N441" s="9"/>
      <c r="O441" s="9" t="s">
        <v>29</v>
      </c>
      <c r="P441" s="9"/>
      <c r="Q441" s="9"/>
      <c r="R441" s="5" t="s">
        <v>1597</v>
      </c>
      <c r="S441" s="5" t="s">
        <v>31</v>
      </c>
      <c r="T441" s="5" t="s">
        <v>1598</v>
      </c>
      <c r="U441" s="10"/>
      <c r="V441" s="5" t="s">
        <v>33</v>
      </c>
      <c r="W441" s="5"/>
      <c r="X441" s="11" t="s">
        <v>622</v>
      </c>
      <c r="Y441" s="5"/>
    </row>
    <row r="442" spans="1:25" x14ac:dyDescent="0.35">
      <c r="A442" s="6">
        <f>IF(FormToExcel[[#This Row],[Action Status?]]="closed",1,0)</f>
        <v>1</v>
      </c>
      <c r="B442" s="13">
        <v>441</v>
      </c>
      <c r="C442" s="7">
        <v>45485.427430555559</v>
      </c>
      <c r="D442" s="8">
        <f>WEEKNUM(FormToExcel[[#This Row],[Date]])</f>
        <v>28</v>
      </c>
      <c r="E442" s="8">
        <f>MONTH(FormToExcel[[#This Row],[Date]])</f>
        <v>7</v>
      </c>
      <c r="F442" s="8">
        <f>YEAR(FormToExcel[[#This Row],[Date]])</f>
        <v>2024</v>
      </c>
      <c r="G442" s="9" t="str">
        <f>+FormToExcel[[#This Row],[SN]]&amp;".jpg"</f>
        <v>441.jpg</v>
      </c>
      <c r="H442" s="5" t="str">
        <f>+FormToExcel[[#This Row],[SN]]&amp;"a"&amp;".jpg"</f>
        <v>441a.jpg</v>
      </c>
      <c r="I442" s="9" t="s">
        <v>602</v>
      </c>
      <c r="J442" s="5" t="s">
        <v>622</v>
      </c>
      <c r="K442" s="5" t="s">
        <v>894</v>
      </c>
      <c r="L442" s="5" t="s">
        <v>895</v>
      </c>
      <c r="M442" s="9" t="s">
        <v>47</v>
      </c>
      <c r="N442" s="9"/>
      <c r="O442" s="9" t="s">
        <v>29</v>
      </c>
      <c r="P442" s="9"/>
      <c r="Q442" s="9"/>
      <c r="R442" s="5" t="s">
        <v>1599</v>
      </c>
      <c r="S442" s="5" t="s">
        <v>31</v>
      </c>
      <c r="T442" s="5" t="s">
        <v>1600</v>
      </c>
      <c r="U442" s="10"/>
      <c r="V442" s="5" t="s">
        <v>33</v>
      </c>
      <c r="W442" s="5"/>
      <c r="X442" s="11" t="s">
        <v>622</v>
      </c>
      <c r="Y442" s="5"/>
    </row>
    <row r="443" spans="1:25" ht="29" x14ac:dyDescent="0.35">
      <c r="A443" s="6">
        <f>IF(FormToExcel[[#This Row],[Action Status?]]="closed",1,0)</f>
        <v>1</v>
      </c>
      <c r="B443" s="13">
        <v>442</v>
      </c>
      <c r="C443" s="7">
        <v>45485.432997685188</v>
      </c>
      <c r="D443" s="8">
        <f>WEEKNUM(FormToExcel[[#This Row],[Date]])</f>
        <v>28</v>
      </c>
      <c r="E443" s="8">
        <f>MONTH(FormToExcel[[#This Row],[Date]])</f>
        <v>7</v>
      </c>
      <c r="F443" s="8">
        <f>YEAR(FormToExcel[[#This Row],[Date]])</f>
        <v>2024</v>
      </c>
      <c r="G443" s="9" t="str">
        <f>+FormToExcel[[#This Row],[SN]]&amp;".jpg"</f>
        <v>442.jpg</v>
      </c>
      <c r="H443" s="5" t="str">
        <f>+FormToExcel[[#This Row],[SN]]&amp;"a"&amp;".jpg"</f>
        <v>442a.jpg</v>
      </c>
      <c r="I443" s="9">
        <v>942</v>
      </c>
      <c r="J443" s="5" t="s">
        <v>91</v>
      </c>
      <c r="K443" s="5" t="s">
        <v>706</v>
      </c>
      <c r="L443" s="5" t="s">
        <v>1601</v>
      </c>
      <c r="M443" s="9" t="s">
        <v>47</v>
      </c>
      <c r="N443" s="9"/>
      <c r="O443" s="9" t="s">
        <v>29</v>
      </c>
      <c r="P443" s="9"/>
      <c r="Q443" s="9"/>
      <c r="R443" s="5" t="s">
        <v>1602</v>
      </c>
      <c r="S443" s="5" t="s">
        <v>31</v>
      </c>
      <c r="T443" s="5" t="s">
        <v>1603</v>
      </c>
      <c r="U443" s="10"/>
      <c r="V443" s="5" t="s">
        <v>33</v>
      </c>
      <c r="W443" s="5"/>
      <c r="X443" s="11" t="s">
        <v>101</v>
      </c>
      <c r="Y443" s="5"/>
    </row>
    <row r="444" spans="1:25" ht="29" x14ac:dyDescent="0.35">
      <c r="A444" s="6">
        <f>IF(FormToExcel[[#This Row],[Action Status?]]="closed",1,0)</f>
        <v>1</v>
      </c>
      <c r="B444" s="13">
        <v>443</v>
      </c>
      <c r="C444" s="7">
        <v>45485.434560185182</v>
      </c>
      <c r="D444" s="8">
        <f>WEEKNUM(FormToExcel[[#This Row],[Date]])</f>
        <v>28</v>
      </c>
      <c r="E444" s="8">
        <f>MONTH(FormToExcel[[#This Row],[Date]])</f>
        <v>7</v>
      </c>
      <c r="F444" s="8">
        <f>YEAR(FormToExcel[[#This Row],[Date]])</f>
        <v>2024</v>
      </c>
      <c r="G444" s="9" t="str">
        <f>+FormToExcel[[#This Row],[SN]]&amp;".jpg"</f>
        <v>443.jpg</v>
      </c>
      <c r="H444" s="5" t="str">
        <f>+FormToExcel[[#This Row],[SN]]&amp;"a"&amp;".jpg"</f>
        <v>443a.jpg</v>
      </c>
      <c r="I444" s="9">
        <v>942</v>
      </c>
      <c r="J444" s="5" t="s">
        <v>81</v>
      </c>
      <c r="K444" s="5" t="s">
        <v>706</v>
      </c>
      <c r="L444" s="5" t="s">
        <v>1601</v>
      </c>
      <c r="M444" s="9" t="s">
        <v>40</v>
      </c>
      <c r="N444" s="9"/>
      <c r="O444" s="9" t="s">
        <v>29</v>
      </c>
      <c r="P444" s="9"/>
      <c r="Q444" s="9"/>
      <c r="R444" s="5" t="s">
        <v>1604</v>
      </c>
      <c r="S444" s="5" t="s">
        <v>31</v>
      </c>
      <c r="T444" s="5" t="s">
        <v>1605</v>
      </c>
      <c r="U444" s="10"/>
      <c r="V444" s="5" t="s">
        <v>33</v>
      </c>
      <c r="W444" s="5"/>
      <c r="X444" s="11" t="s">
        <v>101</v>
      </c>
      <c r="Y444" s="5"/>
    </row>
    <row r="445" spans="1:25" ht="29" x14ac:dyDescent="0.35">
      <c r="A445" s="6">
        <f>IF(FormToExcel[[#This Row],[Action Status?]]="closed",1,0)</f>
        <v>1</v>
      </c>
      <c r="B445" s="13">
        <v>444</v>
      </c>
      <c r="C445" s="7">
        <v>45485.436851851853</v>
      </c>
      <c r="D445" s="8">
        <f>WEEKNUM(FormToExcel[[#This Row],[Date]])</f>
        <v>28</v>
      </c>
      <c r="E445" s="8">
        <f>MONTH(FormToExcel[[#This Row],[Date]])</f>
        <v>7</v>
      </c>
      <c r="F445" s="8">
        <f>YEAR(FormToExcel[[#This Row],[Date]])</f>
        <v>2024</v>
      </c>
      <c r="G445" s="9" t="str">
        <f>+FormToExcel[[#This Row],[SN]]&amp;".jpg"</f>
        <v>444.jpg</v>
      </c>
      <c r="H445" s="5" t="str">
        <f>+FormToExcel[[#This Row],[SN]]&amp;"a"&amp;".jpg"</f>
        <v>444a.jpg</v>
      </c>
      <c r="I445" s="9">
        <v>942</v>
      </c>
      <c r="J445" s="5" t="s">
        <v>91</v>
      </c>
      <c r="K445" s="5" t="s">
        <v>706</v>
      </c>
      <c r="L445" s="5" t="s">
        <v>1601</v>
      </c>
      <c r="M445" s="9" t="s">
        <v>277</v>
      </c>
      <c r="N445" s="9"/>
      <c r="O445" s="9" t="s">
        <v>85</v>
      </c>
      <c r="P445" s="9"/>
      <c r="Q445" s="9"/>
      <c r="R445" s="5" t="s">
        <v>1606</v>
      </c>
      <c r="S445" s="5" t="s">
        <v>31</v>
      </c>
      <c r="T445" s="5" t="s">
        <v>1607</v>
      </c>
      <c r="U445" s="10"/>
      <c r="V445" s="5" t="s">
        <v>33</v>
      </c>
      <c r="W445" s="5"/>
      <c r="X445" s="11" t="s">
        <v>101</v>
      </c>
      <c r="Y445" s="5"/>
    </row>
    <row r="446" spans="1:25" ht="29" x14ac:dyDescent="0.35">
      <c r="A446" s="6">
        <f>IF(FormToExcel[[#This Row],[Action Status?]]="closed",1,0)</f>
        <v>1</v>
      </c>
      <c r="B446" s="13">
        <v>445</v>
      </c>
      <c r="C446" s="7">
        <v>45485.439201388886</v>
      </c>
      <c r="D446" s="8">
        <f>WEEKNUM(FormToExcel[[#This Row],[Date]])</f>
        <v>28</v>
      </c>
      <c r="E446" s="8">
        <f>MONTH(FormToExcel[[#This Row],[Date]])</f>
        <v>7</v>
      </c>
      <c r="F446" s="8">
        <f>YEAR(FormToExcel[[#This Row],[Date]])</f>
        <v>2024</v>
      </c>
      <c r="G446" s="9" t="str">
        <f>+FormToExcel[[#This Row],[SN]]&amp;".jpg"</f>
        <v>445.jpg</v>
      </c>
      <c r="H446" s="5" t="str">
        <f>+FormToExcel[[#This Row],[SN]]&amp;"a"&amp;".jpg"</f>
        <v>445a.jpg</v>
      </c>
      <c r="I446" s="9">
        <v>942</v>
      </c>
      <c r="J446" s="5" t="s">
        <v>81</v>
      </c>
      <c r="K446" s="5" t="s">
        <v>706</v>
      </c>
      <c r="L446" s="5" t="s">
        <v>1601</v>
      </c>
      <c r="M446" s="9" t="s">
        <v>277</v>
      </c>
      <c r="N446" s="9"/>
      <c r="O446" s="9" t="s">
        <v>85</v>
      </c>
      <c r="P446" s="9"/>
      <c r="Q446" s="9"/>
      <c r="R446" s="5" t="s">
        <v>1608</v>
      </c>
      <c r="S446" s="5" t="s">
        <v>31</v>
      </c>
      <c r="T446" s="5" t="s">
        <v>1609</v>
      </c>
      <c r="U446" s="10"/>
      <c r="V446" s="5" t="s">
        <v>33</v>
      </c>
      <c r="W446" s="5"/>
      <c r="X446" s="11" t="s">
        <v>101</v>
      </c>
      <c r="Y446" s="5"/>
    </row>
    <row r="447" spans="1:25" ht="29" x14ac:dyDescent="0.35">
      <c r="A447" s="6">
        <f>IF(FormToExcel[[#This Row],[Action Status?]]="closed",1,0)</f>
        <v>1</v>
      </c>
      <c r="B447" s="13">
        <v>446</v>
      </c>
      <c r="C447" s="7">
        <v>45485.453923611109</v>
      </c>
      <c r="D447" s="8">
        <f>WEEKNUM(FormToExcel[[#This Row],[Date]])</f>
        <v>28</v>
      </c>
      <c r="E447" s="8">
        <f>MONTH(FormToExcel[[#This Row],[Date]])</f>
        <v>7</v>
      </c>
      <c r="F447" s="8">
        <f>YEAR(FormToExcel[[#This Row],[Date]])</f>
        <v>2024</v>
      </c>
      <c r="G447" s="9" t="str">
        <f>+FormToExcel[[#This Row],[SN]]&amp;".jpg"</f>
        <v>446.jpg</v>
      </c>
      <c r="H447" s="5" t="str">
        <f>+FormToExcel[[#This Row],[SN]]&amp;"a"&amp;".jpg"</f>
        <v>446a.jpg</v>
      </c>
      <c r="I447" s="9">
        <v>942</v>
      </c>
      <c r="J447" s="5" t="s">
        <v>91</v>
      </c>
      <c r="K447" s="5" t="s">
        <v>706</v>
      </c>
      <c r="L447" s="5" t="s">
        <v>1601</v>
      </c>
      <c r="M447" s="9" t="s">
        <v>277</v>
      </c>
      <c r="N447" s="9"/>
      <c r="O447" s="9" t="s">
        <v>85</v>
      </c>
      <c r="P447" s="9"/>
      <c r="Q447" s="9"/>
      <c r="R447" s="5" t="s">
        <v>1610</v>
      </c>
      <c r="S447" s="5" t="s">
        <v>31</v>
      </c>
      <c r="T447" s="5" t="s">
        <v>1611</v>
      </c>
      <c r="U447" s="10"/>
      <c r="V447" s="5" t="s">
        <v>33</v>
      </c>
      <c r="W447" s="5"/>
      <c r="X447" s="11" t="s">
        <v>101</v>
      </c>
      <c r="Y447" s="5"/>
    </row>
    <row r="448" spans="1:25" x14ac:dyDescent="0.35">
      <c r="A448" s="6">
        <f>IF(FormToExcel[[#This Row],[Action Status?]]="closed",1,0)</f>
        <v>1</v>
      </c>
      <c r="B448" s="13">
        <v>447</v>
      </c>
      <c r="C448" s="7">
        <v>45491.251967592594</v>
      </c>
      <c r="D448" s="8">
        <f>WEEKNUM(FormToExcel[[#This Row],[Date]])</f>
        <v>29</v>
      </c>
      <c r="E448" s="8">
        <f>MONTH(FormToExcel[[#This Row],[Date]])</f>
        <v>7</v>
      </c>
      <c r="F448" s="8">
        <f>YEAR(FormToExcel[[#This Row],[Date]])</f>
        <v>2024</v>
      </c>
      <c r="G448" s="9" t="str">
        <f>+FormToExcel[[#This Row],[SN]]&amp;".jpg"</f>
        <v>447.jpg</v>
      </c>
      <c r="H448" s="5" t="str">
        <f>+FormToExcel[[#This Row],[SN]]&amp;"a"&amp;".jpg"</f>
        <v>447a.jpg</v>
      </c>
      <c r="I448" s="9">
        <v>1373</v>
      </c>
      <c r="J448" s="5" t="s">
        <v>1339</v>
      </c>
      <c r="K448" s="5" t="s">
        <v>1340</v>
      </c>
      <c r="L448" s="5" t="s">
        <v>1612</v>
      </c>
      <c r="M448" s="9" t="s">
        <v>691</v>
      </c>
      <c r="N448" s="9"/>
      <c r="O448" s="9" t="s">
        <v>29</v>
      </c>
      <c r="P448" s="9"/>
      <c r="Q448" s="9"/>
      <c r="R448" s="5" t="s">
        <v>1613</v>
      </c>
      <c r="S448" s="5" t="s">
        <v>42</v>
      </c>
      <c r="T448" s="5" t="s">
        <v>1614</v>
      </c>
      <c r="U448" s="10"/>
      <c r="V448" s="5" t="s">
        <v>33</v>
      </c>
      <c r="W448" s="5"/>
      <c r="X448" s="11"/>
      <c r="Y448" s="5" t="s">
        <v>1615</v>
      </c>
    </row>
    <row r="449" spans="1:25" ht="43.5" x14ac:dyDescent="0.35">
      <c r="A449" s="6">
        <f>IF(FormToExcel[[#This Row],[Action Status?]]="closed",1,0)</f>
        <v>1</v>
      </c>
      <c r="B449" s="13">
        <v>448</v>
      </c>
      <c r="C449" s="7">
        <v>45491.257175925923</v>
      </c>
      <c r="D449" s="8">
        <f>WEEKNUM(FormToExcel[[#This Row],[Date]])</f>
        <v>29</v>
      </c>
      <c r="E449" s="8">
        <f>MONTH(FormToExcel[[#This Row],[Date]])</f>
        <v>7</v>
      </c>
      <c r="F449" s="8">
        <f>YEAR(FormToExcel[[#This Row],[Date]])</f>
        <v>2024</v>
      </c>
      <c r="G449" s="9" t="str">
        <f>+FormToExcel[[#This Row],[SN]]&amp;".jpg"</f>
        <v>448.jpg</v>
      </c>
      <c r="H449" s="5" t="str">
        <f>+FormToExcel[[#This Row],[SN]]&amp;"a"&amp;".jpg"</f>
        <v>448a.jpg</v>
      </c>
      <c r="I449" s="9">
        <v>1373</v>
      </c>
      <c r="J449" s="5" t="s">
        <v>1339</v>
      </c>
      <c r="K449" s="5" t="s">
        <v>1340</v>
      </c>
      <c r="L449" s="5" t="s">
        <v>1612</v>
      </c>
      <c r="M449" s="9" t="s">
        <v>53</v>
      </c>
      <c r="N449" s="9"/>
      <c r="O449" s="9" t="s">
        <v>29</v>
      </c>
      <c r="P449" s="9"/>
      <c r="Q449" s="9"/>
      <c r="R449" s="5" t="s">
        <v>1616</v>
      </c>
      <c r="S449" s="5" t="s">
        <v>42</v>
      </c>
      <c r="T449" s="5" t="s">
        <v>1617</v>
      </c>
      <c r="U449" s="10"/>
      <c r="V449" s="5" t="s">
        <v>33</v>
      </c>
      <c r="W449" s="5"/>
      <c r="X449" s="11" t="s">
        <v>1344</v>
      </c>
      <c r="Y449" s="5" t="s">
        <v>1618</v>
      </c>
    </row>
    <row r="450" spans="1:25" x14ac:dyDescent="0.35">
      <c r="A450" s="6">
        <f>IF(FormToExcel[[#This Row],[Action Status?]]="closed",1,0)</f>
        <v>1</v>
      </c>
      <c r="B450" s="13">
        <v>449</v>
      </c>
      <c r="C450" s="7">
        <v>45491.259293981479</v>
      </c>
      <c r="D450" s="8">
        <f>WEEKNUM(FormToExcel[[#This Row],[Date]])</f>
        <v>29</v>
      </c>
      <c r="E450" s="8">
        <f>MONTH(FormToExcel[[#This Row],[Date]])</f>
        <v>7</v>
      </c>
      <c r="F450" s="8">
        <f>YEAR(FormToExcel[[#This Row],[Date]])</f>
        <v>2024</v>
      </c>
      <c r="G450" s="9" t="str">
        <f>+FormToExcel[[#This Row],[SN]]&amp;".jpg"</f>
        <v>449.jpg</v>
      </c>
      <c r="H450" s="5" t="str">
        <f>+FormToExcel[[#This Row],[SN]]&amp;"a"&amp;".jpg"</f>
        <v>449a.jpg</v>
      </c>
      <c r="I450" s="9">
        <v>1373</v>
      </c>
      <c r="J450" s="5" t="s">
        <v>1339</v>
      </c>
      <c r="K450" s="5" t="s">
        <v>1340</v>
      </c>
      <c r="L450" s="5" t="s">
        <v>1612</v>
      </c>
      <c r="M450" s="9" t="s">
        <v>350</v>
      </c>
      <c r="N450" s="9"/>
      <c r="O450" s="9" t="s">
        <v>29</v>
      </c>
      <c r="P450" s="9"/>
      <c r="Q450" s="9"/>
      <c r="R450" s="5" t="s">
        <v>1619</v>
      </c>
      <c r="S450" s="5" t="s">
        <v>42</v>
      </c>
      <c r="T450" s="5" t="s">
        <v>1620</v>
      </c>
      <c r="U450" s="10"/>
      <c r="V450" s="5" t="s">
        <v>33</v>
      </c>
      <c r="W450" s="5"/>
      <c r="X450" s="11"/>
      <c r="Y450" s="5" t="s">
        <v>1618</v>
      </c>
    </row>
    <row r="451" spans="1:25" ht="101.5" x14ac:dyDescent="0.35">
      <c r="A451" s="6">
        <f>IF(FormToExcel[[#This Row],[Action Status?]]="closed",1,0)</f>
        <v>1</v>
      </c>
      <c r="B451" s="13">
        <v>450</v>
      </c>
      <c r="C451" s="7">
        <v>45491.269756944443</v>
      </c>
      <c r="D451" s="8">
        <f>WEEKNUM(FormToExcel[[#This Row],[Date]])</f>
        <v>29</v>
      </c>
      <c r="E451" s="8">
        <f>MONTH(FormToExcel[[#This Row],[Date]])</f>
        <v>7</v>
      </c>
      <c r="F451" s="8">
        <f>YEAR(FormToExcel[[#This Row],[Date]])</f>
        <v>2024</v>
      </c>
      <c r="G451" s="9" t="str">
        <f>+FormToExcel[[#This Row],[SN]]&amp;".jpg"</f>
        <v>450.jpg</v>
      </c>
      <c r="H451" s="5" t="str">
        <f>+FormToExcel[[#This Row],[SN]]&amp;"a"&amp;".jpg"</f>
        <v>450a.jpg</v>
      </c>
      <c r="I451" s="9">
        <v>1373</v>
      </c>
      <c r="J451" s="5" t="s">
        <v>1339</v>
      </c>
      <c r="K451" s="5" t="s">
        <v>1340</v>
      </c>
      <c r="L451" s="5" t="s">
        <v>1612</v>
      </c>
      <c r="M451" s="9" t="s">
        <v>47</v>
      </c>
      <c r="N451" s="9"/>
      <c r="O451" s="9" t="s">
        <v>29</v>
      </c>
      <c r="P451" s="9"/>
      <c r="Q451" s="9"/>
      <c r="R451" s="20" t="s">
        <v>1621</v>
      </c>
      <c r="S451" s="5" t="s">
        <v>42</v>
      </c>
      <c r="T451" s="5" t="s">
        <v>1622</v>
      </c>
      <c r="U451" s="10"/>
      <c r="V451" s="5" t="s">
        <v>33</v>
      </c>
      <c r="W451" s="5"/>
      <c r="X451" s="11" t="s">
        <v>1344</v>
      </c>
      <c r="Y451" s="5" t="s">
        <v>777</v>
      </c>
    </row>
    <row r="452" spans="1:25" x14ac:dyDescent="0.35">
      <c r="A452" s="6">
        <f>IF(FormToExcel[[#This Row],[Action Status?]]="closed",1,0)</f>
        <v>1</v>
      </c>
      <c r="B452" s="13">
        <v>451</v>
      </c>
      <c r="C452" s="7">
        <v>45491.272141203706</v>
      </c>
      <c r="D452" s="8">
        <f>WEEKNUM(FormToExcel[[#This Row],[Date]])</f>
        <v>29</v>
      </c>
      <c r="E452" s="8">
        <f>MONTH(FormToExcel[[#This Row],[Date]])</f>
        <v>7</v>
      </c>
      <c r="F452" s="8">
        <f>YEAR(FormToExcel[[#This Row],[Date]])</f>
        <v>2024</v>
      </c>
      <c r="G452" s="9" t="str">
        <f>+FormToExcel[[#This Row],[SN]]&amp;".jpg"</f>
        <v>451.jpg</v>
      </c>
      <c r="H452" s="5" t="str">
        <f>+FormToExcel[[#This Row],[SN]]&amp;"a"&amp;".jpg"</f>
        <v>451a.jpg</v>
      </c>
      <c r="I452" s="9">
        <v>1373</v>
      </c>
      <c r="J452" s="5" t="s">
        <v>1339</v>
      </c>
      <c r="K452" s="5" t="s">
        <v>1340</v>
      </c>
      <c r="L452" s="5" t="s">
        <v>1612</v>
      </c>
      <c r="M452" s="9" t="s">
        <v>350</v>
      </c>
      <c r="N452" s="9"/>
      <c r="O452" s="9" t="s">
        <v>29</v>
      </c>
      <c r="P452" s="9"/>
      <c r="Q452" s="9"/>
      <c r="R452" s="5" t="s">
        <v>1623</v>
      </c>
      <c r="S452" s="5" t="s">
        <v>42</v>
      </c>
      <c r="T452" s="5" t="s">
        <v>1624</v>
      </c>
      <c r="U452" s="10"/>
      <c r="V452" s="5" t="s">
        <v>33</v>
      </c>
      <c r="W452" s="5"/>
      <c r="X452" s="11" t="s">
        <v>1344</v>
      </c>
      <c r="Y452" s="5" t="s">
        <v>1618</v>
      </c>
    </row>
    <row r="453" spans="1:25" ht="58" x14ac:dyDescent="0.35">
      <c r="A453" s="6">
        <f>IF(FormToExcel[[#This Row],[Action Status?]]="closed",1,0)</f>
        <v>0</v>
      </c>
      <c r="B453" s="13">
        <v>452</v>
      </c>
      <c r="C453" s="7">
        <v>45491.467777777776</v>
      </c>
      <c r="D453" s="8">
        <f>WEEKNUM(FormToExcel[[#This Row],[Date]])</f>
        <v>29</v>
      </c>
      <c r="E453" s="8">
        <f>MONTH(FormToExcel[[#This Row],[Date]])</f>
        <v>7</v>
      </c>
      <c r="F453" s="8">
        <f>YEAR(FormToExcel[[#This Row],[Date]])</f>
        <v>2024</v>
      </c>
      <c r="G453" s="9" t="str">
        <f>+FormToExcel[[#This Row],[SN]]&amp;".jpg"</f>
        <v>452.jpg</v>
      </c>
      <c r="H453" s="5" t="str">
        <f>+FormToExcel[[#This Row],[SN]]&amp;"a"&amp;".jpg"</f>
        <v>452a.jpg</v>
      </c>
      <c r="I453" s="9">
        <v>627</v>
      </c>
      <c r="J453" s="5" t="s">
        <v>1625</v>
      </c>
      <c r="K453" s="5" t="s">
        <v>26</v>
      </c>
      <c r="L453" s="5" t="s">
        <v>1626</v>
      </c>
      <c r="M453" s="9" t="s">
        <v>47</v>
      </c>
      <c r="N453" s="9"/>
      <c r="O453" s="9" t="s">
        <v>29</v>
      </c>
      <c r="P453" s="9"/>
      <c r="Q453" s="9"/>
      <c r="R453" s="5" t="s">
        <v>1627</v>
      </c>
      <c r="S453" s="5" t="s">
        <v>31</v>
      </c>
      <c r="T453" s="5" t="s">
        <v>1628</v>
      </c>
      <c r="U453" s="10"/>
      <c r="V453" s="5" t="s">
        <v>77</v>
      </c>
      <c r="W453" s="5"/>
      <c r="X453" s="11" t="s">
        <v>25</v>
      </c>
      <c r="Y453" s="5" t="s">
        <v>1629</v>
      </c>
    </row>
    <row r="454" spans="1:25" ht="29" x14ac:dyDescent="0.35">
      <c r="A454" s="6">
        <f>IF(FormToExcel[[#This Row],[Action Status?]]="closed",1,0)</f>
        <v>1</v>
      </c>
      <c r="B454" s="13">
        <v>453</v>
      </c>
      <c r="C454" s="7">
        <v>45491.472939814812</v>
      </c>
      <c r="D454" s="8">
        <f>WEEKNUM(FormToExcel[[#This Row],[Date]])</f>
        <v>29</v>
      </c>
      <c r="E454" s="8">
        <f>MONTH(FormToExcel[[#This Row],[Date]])</f>
        <v>7</v>
      </c>
      <c r="F454" s="8">
        <f>YEAR(FormToExcel[[#This Row],[Date]])</f>
        <v>2024</v>
      </c>
      <c r="G454" s="9" t="str">
        <f>+FormToExcel[[#This Row],[SN]]&amp;".jpg"</f>
        <v>453.jpg</v>
      </c>
      <c r="H454" s="5" t="str">
        <f>+FormToExcel[[#This Row],[SN]]&amp;"a"&amp;".jpg"</f>
        <v>453a.jpg</v>
      </c>
      <c r="I454" s="9">
        <v>373</v>
      </c>
      <c r="J454" s="5" t="s">
        <v>1630</v>
      </c>
      <c r="K454" s="5" t="s">
        <v>26</v>
      </c>
      <c r="L454" s="5" t="s">
        <v>1631</v>
      </c>
      <c r="M454" s="9" t="s">
        <v>53</v>
      </c>
      <c r="N454" s="9"/>
      <c r="O454" s="9" t="s">
        <v>29</v>
      </c>
      <c r="P454" s="9"/>
      <c r="Q454" s="9"/>
      <c r="R454" s="5" t="s">
        <v>1632</v>
      </c>
      <c r="S454" s="5" t="s">
        <v>31</v>
      </c>
      <c r="T454" s="5" t="s">
        <v>1633</v>
      </c>
      <c r="U454" s="10"/>
      <c r="V454" s="5" t="s">
        <v>33</v>
      </c>
      <c r="W454" s="5"/>
      <c r="X454" s="11" t="s">
        <v>25</v>
      </c>
      <c r="Y454" s="5" t="s">
        <v>1634</v>
      </c>
    </row>
    <row r="455" spans="1:25" ht="29" x14ac:dyDescent="0.35">
      <c r="A455" s="6">
        <f>IF(FormToExcel[[#This Row],[Action Status?]]="closed",1,0)</f>
        <v>1</v>
      </c>
      <c r="B455" s="13">
        <v>454</v>
      </c>
      <c r="C455" s="7">
        <v>45491.477395833332</v>
      </c>
      <c r="D455" s="8">
        <f>WEEKNUM(FormToExcel[[#This Row],[Date]])</f>
        <v>29</v>
      </c>
      <c r="E455" s="8">
        <f>MONTH(FormToExcel[[#This Row],[Date]])</f>
        <v>7</v>
      </c>
      <c r="F455" s="8">
        <f>YEAR(FormToExcel[[#This Row],[Date]])</f>
        <v>2024</v>
      </c>
      <c r="G455" s="9" t="str">
        <f>+FormToExcel[[#This Row],[SN]]&amp;".jpg"</f>
        <v>454.jpg</v>
      </c>
      <c r="H455" s="5" t="str">
        <f>+FormToExcel[[#This Row],[SN]]&amp;"a"&amp;".jpg"</f>
        <v>454a.jpg</v>
      </c>
      <c r="I455" s="9">
        <v>1086</v>
      </c>
      <c r="J455" s="5" t="s">
        <v>554</v>
      </c>
      <c r="K455" s="5" t="s">
        <v>26</v>
      </c>
      <c r="L455" s="5" t="s">
        <v>1635</v>
      </c>
      <c r="M455" s="9" t="s">
        <v>350</v>
      </c>
      <c r="N455" s="9"/>
      <c r="O455" s="9" t="s">
        <v>29</v>
      </c>
      <c r="P455" s="9"/>
      <c r="Q455" s="9"/>
      <c r="R455" s="5" t="s">
        <v>1636</v>
      </c>
      <c r="S455" s="5" t="s">
        <v>31</v>
      </c>
      <c r="T455" s="20" t="s">
        <v>1637</v>
      </c>
      <c r="U455" s="10"/>
      <c r="V455" s="5" t="s">
        <v>33</v>
      </c>
      <c r="W455" s="5"/>
      <c r="X455" s="11" t="s">
        <v>25</v>
      </c>
      <c r="Y455" s="5" t="s">
        <v>1638</v>
      </c>
    </row>
    <row r="456" spans="1:25" ht="29" x14ac:dyDescent="0.35">
      <c r="A456" s="6">
        <f>IF(FormToExcel[[#This Row],[Action Status?]]="closed",1,0)</f>
        <v>1</v>
      </c>
      <c r="B456" s="13">
        <v>455</v>
      </c>
      <c r="C456" s="7">
        <v>45491.480844907404</v>
      </c>
      <c r="D456" s="8">
        <f>WEEKNUM(FormToExcel[[#This Row],[Date]])</f>
        <v>29</v>
      </c>
      <c r="E456" s="8">
        <f>MONTH(FormToExcel[[#This Row],[Date]])</f>
        <v>7</v>
      </c>
      <c r="F456" s="8">
        <f>YEAR(FormToExcel[[#This Row],[Date]])</f>
        <v>2024</v>
      </c>
      <c r="G456" s="9" t="str">
        <f>+FormToExcel[[#This Row],[SN]]&amp;".jpg"</f>
        <v>455.jpg</v>
      </c>
      <c r="H456" s="5" t="str">
        <f>+FormToExcel[[#This Row],[SN]]&amp;"a"&amp;".jpg"</f>
        <v>455a.jpg</v>
      </c>
      <c r="I456" s="9">
        <v>1086</v>
      </c>
      <c r="J456" s="5" t="s">
        <v>554</v>
      </c>
      <c r="K456" s="5" t="s">
        <v>26</v>
      </c>
      <c r="L456" s="5" t="s">
        <v>1639</v>
      </c>
      <c r="M456" s="9" t="s">
        <v>53</v>
      </c>
      <c r="N456" s="9"/>
      <c r="O456" s="9" t="s">
        <v>85</v>
      </c>
      <c r="P456" s="9"/>
      <c r="Q456" s="9"/>
      <c r="R456" s="5" t="s">
        <v>1640</v>
      </c>
      <c r="S456" s="5" t="s">
        <v>31</v>
      </c>
      <c r="T456" s="5" t="s">
        <v>1641</v>
      </c>
      <c r="U456" s="10"/>
      <c r="V456" s="5" t="s">
        <v>33</v>
      </c>
      <c r="W456" s="5"/>
      <c r="X456" s="11" t="s">
        <v>25</v>
      </c>
      <c r="Y456" s="5" t="s">
        <v>1634</v>
      </c>
    </row>
    <row r="457" spans="1:25" ht="29" x14ac:dyDescent="0.35">
      <c r="A457" s="6">
        <f>IF(FormToExcel[[#This Row],[Action Status?]]="closed",1,0)</f>
        <v>1</v>
      </c>
      <c r="B457" s="13">
        <v>456</v>
      </c>
      <c r="C457" s="7">
        <v>45491.486354166664</v>
      </c>
      <c r="D457" s="8">
        <f>WEEKNUM(FormToExcel[[#This Row],[Date]])</f>
        <v>29</v>
      </c>
      <c r="E457" s="8">
        <f>MONTH(FormToExcel[[#This Row],[Date]])</f>
        <v>7</v>
      </c>
      <c r="F457" s="8">
        <f>YEAR(FormToExcel[[#This Row],[Date]])</f>
        <v>2024</v>
      </c>
      <c r="G457" s="9" t="str">
        <f>+FormToExcel[[#This Row],[SN]]&amp;".jpg"</f>
        <v>456.jpg</v>
      </c>
      <c r="H457" s="5" t="str">
        <f>+FormToExcel[[#This Row],[SN]]&amp;"a"&amp;".jpg"</f>
        <v>456a.jpg</v>
      </c>
      <c r="I457" s="9">
        <v>1086</v>
      </c>
      <c r="J457" s="5" t="s">
        <v>25</v>
      </c>
      <c r="K457" s="5" t="s">
        <v>26</v>
      </c>
      <c r="L457" s="5" t="s">
        <v>1642</v>
      </c>
      <c r="M457" s="9" t="s">
        <v>350</v>
      </c>
      <c r="N457" s="9"/>
      <c r="O457" s="9" t="s">
        <v>85</v>
      </c>
      <c r="P457" s="9"/>
      <c r="Q457" s="9"/>
      <c r="R457" s="5" t="s">
        <v>1643</v>
      </c>
      <c r="S457" s="5" t="s">
        <v>31</v>
      </c>
      <c r="T457" s="5" t="s">
        <v>1644</v>
      </c>
      <c r="U457" s="10"/>
      <c r="V457" s="5" t="s">
        <v>33</v>
      </c>
      <c r="W457" s="5"/>
      <c r="X457" s="11" t="s">
        <v>25</v>
      </c>
      <c r="Y457" s="5" t="s">
        <v>1629</v>
      </c>
    </row>
    <row r="458" spans="1:25" ht="29" x14ac:dyDescent="0.35">
      <c r="A458" s="6">
        <f>IF(FormToExcel[[#This Row],[Action Status?]]="closed",1,0)</f>
        <v>1</v>
      </c>
      <c r="B458" s="13">
        <v>457</v>
      </c>
      <c r="C458" s="7">
        <v>45492.035138888888</v>
      </c>
      <c r="D458" s="8">
        <f>WEEKNUM(FormToExcel[[#This Row],[Date]])</f>
        <v>29</v>
      </c>
      <c r="E458" s="8">
        <f>MONTH(FormToExcel[[#This Row],[Date]])</f>
        <v>7</v>
      </c>
      <c r="F458" s="8">
        <f>YEAR(FormToExcel[[#This Row],[Date]])</f>
        <v>2024</v>
      </c>
      <c r="G458" s="9" t="str">
        <f>+FormToExcel[[#This Row],[SN]]&amp;".jpg"</f>
        <v>457.jpg</v>
      </c>
      <c r="H458" s="5" t="str">
        <f>+FormToExcel[[#This Row],[SN]]&amp;"a"&amp;".jpg"</f>
        <v>457a.jpg</v>
      </c>
      <c r="I458" s="9">
        <v>1074</v>
      </c>
      <c r="J458" s="5" t="s">
        <v>1014</v>
      </c>
      <c r="K458" s="5" t="s">
        <v>706</v>
      </c>
      <c r="L458" s="5" t="s">
        <v>1645</v>
      </c>
      <c r="M458" s="9" t="s">
        <v>896</v>
      </c>
      <c r="N458" s="9"/>
      <c r="O458" s="9" t="s">
        <v>29</v>
      </c>
      <c r="P458" s="9"/>
      <c r="Q458" s="9"/>
      <c r="R458" s="5" t="s">
        <v>1646</v>
      </c>
      <c r="S458" s="5" t="s">
        <v>42</v>
      </c>
      <c r="T458" s="5" t="s">
        <v>1647</v>
      </c>
      <c r="U458" s="10"/>
      <c r="V458" s="5" t="s">
        <v>33</v>
      </c>
      <c r="W458" s="5"/>
      <c r="X458" s="11" t="s">
        <v>101</v>
      </c>
      <c r="Y458" s="5" t="s">
        <v>1648</v>
      </c>
    </row>
    <row r="459" spans="1:25" ht="29" x14ac:dyDescent="0.35">
      <c r="A459" s="6">
        <f>IF(FormToExcel[[#This Row],[Action Status?]]="closed",1,0)</f>
        <v>1</v>
      </c>
      <c r="B459" s="13">
        <v>458</v>
      </c>
      <c r="C459" s="7">
        <v>45492.157465277778</v>
      </c>
      <c r="D459" s="8">
        <f>WEEKNUM(FormToExcel[[#This Row],[Date]])</f>
        <v>29</v>
      </c>
      <c r="E459" s="8">
        <f>MONTH(FormToExcel[[#This Row],[Date]])</f>
        <v>7</v>
      </c>
      <c r="F459" s="8">
        <f>YEAR(FormToExcel[[#This Row],[Date]])</f>
        <v>2024</v>
      </c>
      <c r="G459" s="9" t="str">
        <f>+FormToExcel[[#This Row],[SN]]&amp;".jpg"</f>
        <v>458.jpg</v>
      </c>
      <c r="H459" s="5" t="str">
        <f>+FormToExcel[[#This Row],[SN]]&amp;"a"&amp;".jpg"</f>
        <v>458a.jpg</v>
      </c>
      <c r="I459" s="9" t="s">
        <v>602</v>
      </c>
      <c r="J459" s="5" t="s">
        <v>622</v>
      </c>
      <c r="K459" s="5" t="s">
        <v>894</v>
      </c>
      <c r="L459" s="5" t="s">
        <v>895</v>
      </c>
      <c r="M459" s="9" t="s">
        <v>53</v>
      </c>
      <c r="N459" s="9"/>
      <c r="O459" s="9" t="s">
        <v>29</v>
      </c>
      <c r="P459" s="9"/>
      <c r="Q459" s="9"/>
      <c r="R459" s="5" t="s">
        <v>1649</v>
      </c>
      <c r="S459" s="5" t="s">
        <v>42</v>
      </c>
      <c r="T459" s="5" t="s">
        <v>1650</v>
      </c>
      <c r="U459" s="10"/>
      <c r="V459" s="5" t="s">
        <v>33</v>
      </c>
      <c r="W459" s="5"/>
      <c r="X459" s="11" t="s">
        <v>622</v>
      </c>
      <c r="Y459" s="5" t="s">
        <v>622</v>
      </c>
    </row>
    <row r="460" spans="1:25" ht="29" x14ac:dyDescent="0.35">
      <c r="A460" s="6">
        <f>IF(FormToExcel[[#This Row],[Action Status?]]="closed",1,0)</f>
        <v>1</v>
      </c>
      <c r="B460" s="13">
        <v>459</v>
      </c>
      <c r="C460" s="7">
        <v>45492.159085648149</v>
      </c>
      <c r="D460" s="8">
        <f>WEEKNUM(FormToExcel[[#This Row],[Date]])</f>
        <v>29</v>
      </c>
      <c r="E460" s="8">
        <f>MONTH(FormToExcel[[#This Row],[Date]])</f>
        <v>7</v>
      </c>
      <c r="F460" s="8">
        <f>YEAR(FormToExcel[[#This Row],[Date]])</f>
        <v>2024</v>
      </c>
      <c r="G460" s="9" t="str">
        <f>+FormToExcel[[#This Row],[SN]]&amp;".jpg"</f>
        <v>459.jpg</v>
      </c>
      <c r="H460" s="5" t="str">
        <f>+FormToExcel[[#This Row],[SN]]&amp;"a"&amp;".jpg"</f>
        <v>459a.jpg</v>
      </c>
      <c r="I460" s="9" t="s">
        <v>602</v>
      </c>
      <c r="J460" s="5" t="s">
        <v>622</v>
      </c>
      <c r="K460" s="5" t="s">
        <v>894</v>
      </c>
      <c r="L460" s="5" t="s">
        <v>895</v>
      </c>
      <c r="M460" s="9" t="s">
        <v>47</v>
      </c>
      <c r="N460" s="9"/>
      <c r="O460" s="9" t="s">
        <v>29</v>
      </c>
      <c r="P460" s="9"/>
      <c r="Q460" s="9"/>
      <c r="R460" s="5" t="s">
        <v>1651</v>
      </c>
      <c r="S460" s="5" t="s">
        <v>31</v>
      </c>
      <c r="T460" s="5" t="s">
        <v>1652</v>
      </c>
      <c r="U460" s="10"/>
      <c r="V460" s="5" t="s">
        <v>33</v>
      </c>
      <c r="W460" s="5"/>
      <c r="X460" s="11" t="s">
        <v>622</v>
      </c>
      <c r="Y460" s="5" t="s">
        <v>622</v>
      </c>
    </row>
    <row r="461" spans="1:25" ht="29" x14ac:dyDescent="0.35">
      <c r="B461" s="13">
        <v>460</v>
      </c>
      <c r="C461" s="7">
        <v>45492.207245370373</v>
      </c>
      <c r="D461" s="8">
        <f>WEEKNUM(FormToExcel[[#This Row],[Date]])</f>
        <v>29</v>
      </c>
      <c r="E461" s="8">
        <f>MONTH(FormToExcel[[#This Row],[Date]])</f>
        <v>7</v>
      </c>
      <c r="F461" s="8">
        <f>YEAR(FormToExcel[[#This Row],[Date]])</f>
        <v>2024</v>
      </c>
      <c r="G461" s="9" t="str">
        <f>+FormToExcel[[#This Row],[SN]]&amp;".jpg"</f>
        <v>460.jpg</v>
      </c>
      <c r="H461" s="5" t="str">
        <f>+FormToExcel[[#This Row],[SN]]&amp;"a"&amp;".jpg"</f>
        <v>460a.jpg</v>
      </c>
      <c r="I461" s="9">
        <v>2549709083</v>
      </c>
      <c r="J461" s="5" t="s">
        <v>975</v>
      </c>
      <c r="K461" s="5" t="s">
        <v>894</v>
      </c>
      <c r="L461" s="5" t="s">
        <v>895</v>
      </c>
      <c r="M461" s="9" t="s">
        <v>40</v>
      </c>
      <c r="N461" s="9"/>
      <c r="O461" s="9" t="s">
        <v>85</v>
      </c>
      <c r="P461" s="9"/>
      <c r="Q461" s="9"/>
      <c r="R461" s="5" t="s">
        <v>1653</v>
      </c>
      <c r="S461" s="5" t="s">
        <v>42</v>
      </c>
      <c r="T461" s="5" t="s">
        <v>1654</v>
      </c>
      <c r="U461" s="10"/>
      <c r="V461" s="5" t="s">
        <v>33</v>
      </c>
      <c r="W461" s="5"/>
      <c r="X461" s="11" t="s">
        <v>622</v>
      </c>
      <c r="Y461" s="5" t="s">
        <v>622</v>
      </c>
    </row>
    <row r="462" spans="1:25" ht="29" x14ac:dyDescent="0.35">
      <c r="B462" s="13">
        <v>461</v>
      </c>
      <c r="C462" s="7">
        <v>45492.322430555556</v>
      </c>
      <c r="D462" s="8">
        <f>WEEKNUM(FormToExcel[[#This Row],[Date]])</f>
        <v>29</v>
      </c>
      <c r="E462" s="8">
        <f>MONTH(FormToExcel[[#This Row],[Date]])</f>
        <v>7</v>
      </c>
      <c r="F462" s="8">
        <f>YEAR(FormToExcel[[#This Row],[Date]])</f>
        <v>2024</v>
      </c>
      <c r="G462" s="9" t="str">
        <f>+FormToExcel[[#This Row],[SN]]&amp;".jpg"</f>
        <v>461.jpg</v>
      </c>
      <c r="H462" s="5" t="str">
        <f>+FormToExcel[[#This Row],[SN]]&amp;"a"&amp;".jpg"</f>
        <v>461a.jpg</v>
      </c>
      <c r="I462" s="9">
        <v>642</v>
      </c>
      <c r="J462" s="5" t="s">
        <v>91</v>
      </c>
      <c r="K462" s="5" t="s">
        <v>706</v>
      </c>
      <c r="L462" s="5" t="s">
        <v>1394</v>
      </c>
      <c r="M462" s="9" t="s">
        <v>896</v>
      </c>
      <c r="N462" s="9"/>
      <c r="O462" s="9" t="s">
        <v>29</v>
      </c>
      <c r="P462" s="9"/>
      <c r="Q462" s="9"/>
      <c r="R462" s="5" t="s">
        <v>1655</v>
      </c>
      <c r="S462" s="5" t="s">
        <v>31</v>
      </c>
      <c r="T462" s="5" t="s">
        <v>1656</v>
      </c>
      <c r="U462" s="10"/>
      <c r="V462" s="5" t="s">
        <v>33</v>
      </c>
      <c r="W462" s="5"/>
      <c r="X462" s="11" t="s">
        <v>101</v>
      </c>
      <c r="Y462" s="5" t="s">
        <v>1657</v>
      </c>
    </row>
    <row r="463" spans="1:25" ht="29" x14ac:dyDescent="0.35">
      <c r="B463" s="13">
        <v>462</v>
      </c>
      <c r="C463" s="7">
        <v>45492.326574074075</v>
      </c>
      <c r="D463" s="8">
        <f>WEEKNUM(FormToExcel[[#This Row],[Date]])</f>
        <v>29</v>
      </c>
      <c r="E463" s="8">
        <f>MONTH(FormToExcel[[#This Row],[Date]])</f>
        <v>7</v>
      </c>
      <c r="F463" s="8">
        <f>YEAR(FormToExcel[[#This Row],[Date]])</f>
        <v>2024</v>
      </c>
      <c r="G463" s="9" t="str">
        <f>+FormToExcel[[#This Row],[SN]]&amp;".jpg"</f>
        <v>462.jpg</v>
      </c>
      <c r="H463" s="5" t="str">
        <f>+FormToExcel[[#This Row],[SN]]&amp;"a"&amp;".jpg"</f>
        <v>462a.jpg</v>
      </c>
      <c r="I463" s="9">
        <v>942</v>
      </c>
      <c r="J463" s="5" t="s">
        <v>81</v>
      </c>
      <c r="K463" s="5" t="s">
        <v>706</v>
      </c>
      <c r="L463" s="5" t="s">
        <v>1394</v>
      </c>
      <c r="M463" s="9" t="s">
        <v>896</v>
      </c>
      <c r="N463" s="9"/>
      <c r="O463" s="9" t="s">
        <v>29</v>
      </c>
      <c r="P463" s="9"/>
      <c r="Q463" s="9"/>
      <c r="R463" s="5" t="s">
        <v>1658</v>
      </c>
      <c r="S463" s="5" t="s">
        <v>31</v>
      </c>
      <c r="T463" s="5" t="s">
        <v>1659</v>
      </c>
      <c r="U463" s="10"/>
      <c r="V463" s="5" t="s">
        <v>33</v>
      </c>
      <c r="W463" s="5"/>
      <c r="X463" s="11" t="s">
        <v>101</v>
      </c>
      <c r="Y463" s="5" t="s">
        <v>1660</v>
      </c>
    </row>
    <row r="464" spans="1:25" ht="43.5" x14ac:dyDescent="0.35">
      <c r="B464" s="13">
        <v>463</v>
      </c>
      <c r="C464" s="7">
        <v>45492.329571759263</v>
      </c>
      <c r="D464" s="8">
        <f>WEEKNUM(FormToExcel[[#This Row],[Date]])</f>
        <v>29</v>
      </c>
      <c r="E464" s="8">
        <f>MONTH(FormToExcel[[#This Row],[Date]])</f>
        <v>7</v>
      </c>
      <c r="F464" s="8">
        <f>YEAR(FormToExcel[[#This Row],[Date]])</f>
        <v>2024</v>
      </c>
      <c r="G464" s="9" t="str">
        <f>+FormToExcel[[#This Row],[SN]]&amp;".jpg"</f>
        <v>463.jpg</v>
      </c>
      <c r="H464" s="5" t="str">
        <f>+FormToExcel[[#This Row],[SN]]&amp;"a"&amp;".jpg"</f>
        <v>463a.jpg</v>
      </c>
      <c r="I464" s="9">
        <v>942</v>
      </c>
      <c r="J464" s="5" t="s">
        <v>81</v>
      </c>
      <c r="K464" s="5" t="s">
        <v>706</v>
      </c>
      <c r="L464" s="5" t="s">
        <v>1394</v>
      </c>
      <c r="M464" s="9" t="s">
        <v>40</v>
      </c>
      <c r="N464" s="9"/>
      <c r="O464" s="9" t="s">
        <v>29</v>
      </c>
      <c r="P464" s="9"/>
      <c r="Q464" s="9"/>
      <c r="R464" s="5" t="s">
        <v>1661</v>
      </c>
      <c r="S464" s="5" t="s">
        <v>31</v>
      </c>
      <c r="T464" s="5" t="s">
        <v>1662</v>
      </c>
      <c r="U464" s="10"/>
      <c r="V464" s="5" t="s">
        <v>33</v>
      </c>
      <c r="W464" s="5"/>
      <c r="X464" s="11" t="s">
        <v>101</v>
      </c>
      <c r="Y464" s="5" t="s">
        <v>1657</v>
      </c>
    </row>
    <row r="465" spans="2:25" ht="29" x14ac:dyDescent="0.35">
      <c r="B465" s="13">
        <v>464</v>
      </c>
      <c r="C465" s="7">
        <v>45492.332118055558</v>
      </c>
      <c r="D465" s="8">
        <f>WEEKNUM(FormToExcel[[#This Row],[Date]])</f>
        <v>29</v>
      </c>
      <c r="E465" s="8">
        <f>MONTH(FormToExcel[[#This Row],[Date]])</f>
        <v>7</v>
      </c>
      <c r="F465" s="8">
        <f>YEAR(FormToExcel[[#This Row],[Date]])</f>
        <v>2024</v>
      </c>
      <c r="G465" s="9" t="str">
        <f>+FormToExcel[[#This Row],[SN]]&amp;".jpg"</f>
        <v>464.jpg</v>
      </c>
      <c r="H465" s="5" t="str">
        <f>+FormToExcel[[#This Row],[SN]]&amp;"a"&amp;".jpg"</f>
        <v>464a.jpg</v>
      </c>
      <c r="I465" s="9">
        <v>942</v>
      </c>
      <c r="J465" s="5" t="s">
        <v>91</v>
      </c>
      <c r="K465" s="5" t="s">
        <v>706</v>
      </c>
      <c r="L465" s="5" t="s">
        <v>1394</v>
      </c>
      <c r="M465" s="9" t="s">
        <v>40</v>
      </c>
      <c r="N465" s="9"/>
      <c r="O465" s="9" t="s">
        <v>29</v>
      </c>
      <c r="P465" s="9"/>
      <c r="Q465" s="9"/>
      <c r="R465" s="5" t="s">
        <v>1663</v>
      </c>
      <c r="S465" s="5" t="s">
        <v>31</v>
      </c>
      <c r="T465" s="5" t="s">
        <v>1664</v>
      </c>
      <c r="U465" s="10"/>
      <c r="V465" s="5" t="s">
        <v>33</v>
      </c>
      <c r="W465" s="5"/>
      <c r="X465" s="11" t="s">
        <v>101</v>
      </c>
      <c r="Y465" s="5" t="s">
        <v>1657</v>
      </c>
    </row>
    <row r="466" spans="2:25" x14ac:dyDescent="0.35">
      <c r="B466" s="13">
        <v>465</v>
      </c>
      <c r="C466" s="7">
        <v>45492.713726851849</v>
      </c>
      <c r="D466" s="8">
        <f>WEEKNUM(FormToExcel[[#This Row],[Date]])</f>
        <v>29</v>
      </c>
      <c r="E466" s="8">
        <f>MONTH(FormToExcel[[#This Row],[Date]])</f>
        <v>7</v>
      </c>
      <c r="F466" s="8">
        <f>YEAR(FormToExcel[[#This Row],[Date]])</f>
        <v>2024</v>
      </c>
      <c r="G466" s="9" t="str">
        <f>+FormToExcel[[#This Row],[SN]]&amp;".jpg"</f>
        <v>465.jpg</v>
      </c>
      <c r="H466" s="5" t="str">
        <f>+FormToExcel[[#This Row],[SN]]&amp;"a"&amp;".jpg"</f>
        <v>465a.jpg</v>
      </c>
      <c r="I466" s="9" t="s">
        <v>602</v>
      </c>
      <c r="J466" s="5" t="s">
        <v>622</v>
      </c>
      <c r="K466" s="5" t="s">
        <v>894</v>
      </c>
      <c r="L466" s="5" t="s">
        <v>895</v>
      </c>
      <c r="M466" s="9" t="s">
        <v>47</v>
      </c>
      <c r="N466" s="9"/>
      <c r="O466" s="9" t="s">
        <v>29</v>
      </c>
      <c r="P466" s="9"/>
      <c r="Q466" s="9"/>
      <c r="R466" s="5" t="s">
        <v>1665</v>
      </c>
      <c r="S466" s="5" t="s">
        <v>31</v>
      </c>
      <c r="T466" s="5" t="s">
        <v>1666</v>
      </c>
      <c r="U466" s="10"/>
      <c r="V466" s="5" t="s">
        <v>33</v>
      </c>
      <c r="W466" s="5"/>
      <c r="X466" s="11" t="s">
        <v>622</v>
      </c>
      <c r="Y466" s="5" t="s">
        <v>622</v>
      </c>
    </row>
    <row r="467" spans="2:25" ht="25.5" customHeight="1" x14ac:dyDescent="0.35">
      <c r="B467" s="13">
        <v>466</v>
      </c>
      <c r="C467" s="7">
        <v>45498.112060185187</v>
      </c>
      <c r="D467" s="8">
        <f>WEEKNUM(FormToExcel[[#This Row],[Date]])</f>
        <v>30</v>
      </c>
      <c r="E467" s="8">
        <f>MONTH(FormToExcel[[#This Row],[Date]])</f>
        <v>7</v>
      </c>
      <c r="F467" s="8">
        <f>YEAR(FormToExcel[[#This Row],[Date]])</f>
        <v>2024</v>
      </c>
      <c r="G467" s="9" t="str">
        <f>+FormToExcel[[#This Row],[SN]]&amp;".jpg"</f>
        <v>466.jpg</v>
      </c>
      <c r="H467" s="5" t="str">
        <f>+FormToExcel[[#This Row],[SN]]&amp;"a"&amp;".jpg"</f>
        <v>466a.jpg</v>
      </c>
      <c r="I467" s="9">
        <v>1373</v>
      </c>
      <c r="J467" s="5" t="s">
        <v>1339</v>
      </c>
      <c r="K467" s="5" t="s">
        <v>1340</v>
      </c>
      <c r="L467" s="5" t="s">
        <v>1612</v>
      </c>
      <c r="M467" s="9" t="s">
        <v>814</v>
      </c>
      <c r="N467" s="9"/>
      <c r="O467" s="9" t="s">
        <v>29</v>
      </c>
      <c r="P467" s="9"/>
      <c r="Q467" s="9"/>
      <c r="R467" s="5" t="s">
        <v>1667</v>
      </c>
      <c r="S467" s="5" t="s">
        <v>42</v>
      </c>
      <c r="T467" s="5" t="s">
        <v>1668</v>
      </c>
      <c r="U467" s="10"/>
      <c r="V467" s="5" t="s">
        <v>33</v>
      </c>
      <c r="W467" s="5"/>
      <c r="X467" s="11" t="s">
        <v>1344</v>
      </c>
      <c r="Y467" s="5" t="s">
        <v>1618</v>
      </c>
    </row>
    <row r="468" spans="2:25" x14ac:dyDescent="0.35">
      <c r="B468" s="13">
        <v>467</v>
      </c>
      <c r="C468" s="7">
        <v>45498.116041666668</v>
      </c>
      <c r="D468" s="8">
        <f>WEEKNUM(FormToExcel[[#This Row],[Date]])</f>
        <v>30</v>
      </c>
      <c r="E468" s="8">
        <f>MONTH(FormToExcel[[#This Row],[Date]])</f>
        <v>7</v>
      </c>
      <c r="F468" s="8">
        <f>YEAR(FormToExcel[[#This Row],[Date]])</f>
        <v>2024</v>
      </c>
      <c r="G468" s="9" t="str">
        <f>+FormToExcel[[#This Row],[SN]]&amp;".jpg"</f>
        <v>467.jpg</v>
      </c>
      <c r="H468" s="5" t="str">
        <f>+FormToExcel[[#This Row],[SN]]&amp;"a"&amp;".jpg"</f>
        <v>467a.jpg</v>
      </c>
      <c r="I468" s="9">
        <v>1373</v>
      </c>
      <c r="J468" s="5" t="s">
        <v>1339</v>
      </c>
      <c r="K468" s="5" t="s">
        <v>1340</v>
      </c>
      <c r="L468" s="5" t="s">
        <v>1612</v>
      </c>
      <c r="M468" s="9" t="s">
        <v>896</v>
      </c>
      <c r="N468" s="9"/>
      <c r="O468" s="9" t="s">
        <v>29</v>
      </c>
      <c r="P468" s="9"/>
      <c r="Q468" s="9"/>
      <c r="R468" s="5" t="s">
        <v>1669</v>
      </c>
      <c r="S468" s="5" t="s">
        <v>42</v>
      </c>
      <c r="T468" s="5" t="s">
        <v>1670</v>
      </c>
      <c r="U468" s="10"/>
      <c r="V468" s="5" t="s">
        <v>33</v>
      </c>
      <c r="W468" s="5"/>
      <c r="X468" s="11" t="s">
        <v>1344</v>
      </c>
      <c r="Y468" s="5" t="s">
        <v>777</v>
      </c>
    </row>
    <row r="469" spans="2:25" x14ac:dyDescent="0.35">
      <c r="B469" s="13">
        <v>468</v>
      </c>
      <c r="C469" s="7">
        <v>45498.123113425929</v>
      </c>
      <c r="D469" s="8">
        <f>WEEKNUM(FormToExcel[[#This Row],[Date]])</f>
        <v>30</v>
      </c>
      <c r="E469" s="8">
        <f>MONTH(FormToExcel[[#This Row],[Date]])</f>
        <v>7</v>
      </c>
      <c r="F469" s="8">
        <f>YEAR(FormToExcel[[#This Row],[Date]])</f>
        <v>2024</v>
      </c>
      <c r="G469" s="9" t="str">
        <f>+FormToExcel[[#This Row],[SN]]&amp;".jpg"</f>
        <v>468.jpg</v>
      </c>
      <c r="H469" s="5" t="str">
        <f>+FormToExcel[[#This Row],[SN]]&amp;"a"&amp;".jpg"</f>
        <v>468a.jpg</v>
      </c>
      <c r="I469" s="9">
        <v>1373</v>
      </c>
      <c r="J469" s="5" t="s">
        <v>1339</v>
      </c>
      <c r="K469" s="5" t="s">
        <v>1340</v>
      </c>
      <c r="L469" s="5" t="s">
        <v>1612</v>
      </c>
      <c r="M469" s="9" t="s">
        <v>47</v>
      </c>
      <c r="N469" s="9"/>
      <c r="O469" s="9" t="s">
        <v>29</v>
      </c>
      <c r="P469" s="9"/>
      <c r="Q469" s="9"/>
      <c r="R469" s="5" t="s">
        <v>1671</v>
      </c>
      <c r="S469" s="5" t="s">
        <v>42</v>
      </c>
      <c r="T469" s="5" t="s">
        <v>1672</v>
      </c>
      <c r="U469" s="10"/>
      <c r="V469" s="5" t="s">
        <v>33</v>
      </c>
      <c r="W469" s="5"/>
      <c r="X469" s="11" t="s">
        <v>1344</v>
      </c>
      <c r="Y469" s="5" t="s">
        <v>777</v>
      </c>
    </row>
    <row r="470" spans="2:25" ht="29" x14ac:dyDescent="0.35">
      <c r="B470" s="13">
        <v>469</v>
      </c>
      <c r="C470" s="7">
        <v>45498.127314814818</v>
      </c>
      <c r="D470" s="8">
        <f>WEEKNUM(FormToExcel[[#This Row],[Date]])</f>
        <v>30</v>
      </c>
      <c r="E470" s="8">
        <f>MONTH(FormToExcel[[#This Row],[Date]])</f>
        <v>7</v>
      </c>
      <c r="F470" s="8">
        <f>YEAR(FormToExcel[[#This Row],[Date]])</f>
        <v>2024</v>
      </c>
      <c r="G470" s="9" t="str">
        <f>+FormToExcel[[#This Row],[SN]]&amp;".jpg"</f>
        <v>469.jpg</v>
      </c>
      <c r="H470" s="5" t="str">
        <f>+FormToExcel[[#This Row],[SN]]&amp;"a"&amp;".jpg"</f>
        <v>469a.jpg</v>
      </c>
      <c r="I470" s="9">
        <v>1373</v>
      </c>
      <c r="J470" s="5" t="s">
        <v>1339</v>
      </c>
      <c r="K470" s="5" t="s">
        <v>1340</v>
      </c>
      <c r="L470" s="5" t="s">
        <v>1612</v>
      </c>
      <c r="M470" s="9" t="s">
        <v>47</v>
      </c>
      <c r="N470" s="9"/>
      <c r="O470" s="9" t="s">
        <v>29</v>
      </c>
      <c r="P470" s="9"/>
      <c r="Q470" s="9"/>
      <c r="R470" s="5" t="s">
        <v>1673</v>
      </c>
      <c r="S470" s="5" t="s">
        <v>42</v>
      </c>
      <c r="T470" s="5" t="s">
        <v>1674</v>
      </c>
      <c r="U470" s="10"/>
      <c r="V470" s="5" t="s">
        <v>33</v>
      </c>
      <c r="W470" s="5"/>
      <c r="X470" s="11" t="s">
        <v>1344</v>
      </c>
      <c r="Y470" s="5" t="s">
        <v>777</v>
      </c>
    </row>
    <row r="471" spans="2:25" ht="43.5" x14ac:dyDescent="0.35">
      <c r="B471" s="13">
        <v>470</v>
      </c>
      <c r="C471" s="7">
        <v>45498.532708333332</v>
      </c>
      <c r="D471" s="8">
        <f>WEEKNUM(FormToExcel[[#This Row],[Date]])</f>
        <v>30</v>
      </c>
      <c r="E471" s="8">
        <f>MONTH(FormToExcel[[#This Row],[Date]])</f>
        <v>7</v>
      </c>
      <c r="F471" s="8">
        <f>YEAR(FormToExcel[[#This Row],[Date]])</f>
        <v>2024</v>
      </c>
      <c r="G471" s="9" t="str">
        <f>+FormToExcel[[#This Row],[SN]]&amp;".jpg"</f>
        <v>470.jpg</v>
      </c>
      <c r="H471" s="5" t="str">
        <f>+FormToExcel[[#This Row],[SN]]&amp;"a"&amp;".jpg"</f>
        <v>470a.jpg</v>
      </c>
      <c r="I471" s="9">
        <v>10010</v>
      </c>
      <c r="J471" s="5" t="s">
        <v>1675</v>
      </c>
      <c r="K471" s="5" t="s">
        <v>26</v>
      </c>
      <c r="L471" s="5" t="s">
        <v>1676</v>
      </c>
      <c r="M471" s="9" t="s">
        <v>53</v>
      </c>
      <c r="N471" s="9"/>
      <c r="O471" s="9" t="s">
        <v>29</v>
      </c>
      <c r="P471" s="9"/>
      <c r="Q471" s="9"/>
      <c r="R471" s="5" t="s">
        <v>1677</v>
      </c>
      <c r="S471" s="5" t="s">
        <v>31</v>
      </c>
      <c r="T471" s="5" t="s">
        <v>1678</v>
      </c>
      <c r="U471" s="10"/>
      <c r="V471" s="5" t="s">
        <v>33</v>
      </c>
      <c r="W471" s="5"/>
      <c r="X471" s="11" t="s">
        <v>1679</v>
      </c>
      <c r="Y471" s="5" t="s">
        <v>1680</v>
      </c>
    </row>
    <row r="472" spans="2:25" ht="43.5" x14ac:dyDescent="0.35">
      <c r="B472" s="13">
        <v>471</v>
      </c>
      <c r="C472" s="7">
        <v>45498.535115740742</v>
      </c>
      <c r="D472" s="8">
        <f>WEEKNUM(FormToExcel[[#This Row],[Date]])</f>
        <v>30</v>
      </c>
      <c r="E472" s="8">
        <f>MONTH(FormToExcel[[#This Row],[Date]])</f>
        <v>7</v>
      </c>
      <c r="F472" s="8">
        <f>YEAR(FormToExcel[[#This Row],[Date]])</f>
        <v>2024</v>
      </c>
      <c r="G472" s="9" t="str">
        <f>+FormToExcel[[#This Row],[SN]]&amp;".jpg"</f>
        <v>471.jpg</v>
      </c>
      <c r="H472" s="5" t="str">
        <f>+FormToExcel[[#This Row],[SN]]&amp;"a"&amp;".jpg"</f>
        <v>471a.jpg</v>
      </c>
      <c r="I472" s="9">
        <v>10010</v>
      </c>
      <c r="J472" s="5" t="s">
        <v>1681</v>
      </c>
      <c r="K472" s="5" t="s">
        <v>26</v>
      </c>
      <c r="L472" s="5" t="s">
        <v>1682</v>
      </c>
      <c r="M472" s="9" t="s">
        <v>40</v>
      </c>
      <c r="N472" s="9"/>
      <c r="O472" s="9" t="s">
        <v>29</v>
      </c>
      <c r="P472" s="9"/>
      <c r="Q472" s="9"/>
      <c r="R472" s="5" t="s">
        <v>1683</v>
      </c>
      <c r="S472" s="5" t="s">
        <v>31</v>
      </c>
      <c r="T472" s="5" t="s">
        <v>1684</v>
      </c>
      <c r="U472" s="10"/>
      <c r="V472" s="5" t="s">
        <v>33</v>
      </c>
      <c r="W472" s="5"/>
      <c r="X472" s="11" t="s">
        <v>1679</v>
      </c>
      <c r="Y472" s="5" t="s">
        <v>1685</v>
      </c>
    </row>
    <row r="473" spans="2:25" ht="43.5" x14ac:dyDescent="0.35">
      <c r="B473" s="13">
        <v>472</v>
      </c>
      <c r="C473" s="7">
        <v>45498.544317129628</v>
      </c>
      <c r="D473" s="8">
        <f>WEEKNUM(FormToExcel[[#This Row],[Date]])</f>
        <v>30</v>
      </c>
      <c r="E473" s="8">
        <f>MONTH(FormToExcel[[#This Row],[Date]])</f>
        <v>7</v>
      </c>
      <c r="F473" s="8">
        <f>YEAR(FormToExcel[[#This Row],[Date]])</f>
        <v>2024</v>
      </c>
      <c r="G473" s="9" t="str">
        <f>+FormToExcel[[#This Row],[SN]]&amp;".jpg"</f>
        <v>472.jpg</v>
      </c>
      <c r="H473" s="5" t="str">
        <f>+FormToExcel[[#This Row],[SN]]&amp;"a"&amp;".jpg"</f>
        <v>472a.jpg</v>
      </c>
      <c r="I473" s="9">
        <v>100010</v>
      </c>
      <c r="J473" s="5" t="s">
        <v>1686</v>
      </c>
      <c r="K473" s="5" t="s">
        <v>26</v>
      </c>
      <c r="L473" s="5" t="s">
        <v>1687</v>
      </c>
      <c r="M473" s="9" t="s">
        <v>896</v>
      </c>
      <c r="N473" s="9"/>
      <c r="O473" s="9" t="s">
        <v>85</v>
      </c>
      <c r="P473" s="9"/>
      <c r="Q473" s="9"/>
      <c r="R473" s="5" t="s">
        <v>1688</v>
      </c>
      <c r="S473" s="5" t="s">
        <v>42</v>
      </c>
      <c r="T473" s="5" t="s">
        <v>1689</v>
      </c>
      <c r="U473" s="10"/>
      <c r="V473" s="5" t="s">
        <v>33</v>
      </c>
      <c r="W473" s="5"/>
      <c r="X473" s="11" t="s">
        <v>1679</v>
      </c>
      <c r="Y473" s="5" t="s">
        <v>1690</v>
      </c>
    </row>
    <row r="474" spans="2:25" ht="58" x14ac:dyDescent="0.35">
      <c r="B474" s="13">
        <v>473</v>
      </c>
      <c r="C474" s="7">
        <v>45498.54923611111</v>
      </c>
      <c r="D474" s="8">
        <f>WEEKNUM(FormToExcel[[#This Row],[Date]])</f>
        <v>30</v>
      </c>
      <c r="E474" s="8">
        <f>MONTH(FormToExcel[[#This Row],[Date]])</f>
        <v>7</v>
      </c>
      <c r="F474" s="8">
        <f>YEAR(FormToExcel[[#This Row],[Date]])</f>
        <v>2024</v>
      </c>
      <c r="G474" s="9" t="str">
        <f>+FormToExcel[[#This Row],[SN]]&amp;".jpg"</f>
        <v>473.jpg</v>
      </c>
      <c r="H474" s="5" t="str">
        <f>+FormToExcel[[#This Row],[SN]]&amp;"a"&amp;".jpg"</f>
        <v>473a.jpg</v>
      </c>
      <c r="I474" s="9">
        <v>1086</v>
      </c>
      <c r="J474" s="5" t="s">
        <v>554</v>
      </c>
      <c r="K474" s="5" t="s">
        <v>26</v>
      </c>
      <c r="L474" s="5" t="s">
        <v>1691</v>
      </c>
      <c r="M474" s="9" t="s">
        <v>814</v>
      </c>
      <c r="N474" s="9"/>
      <c r="O474" s="9" t="s">
        <v>29</v>
      </c>
      <c r="P474" s="9"/>
      <c r="Q474" s="9"/>
      <c r="R474" s="5" t="s">
        <v>1692</v>
      </c>
      <c r="S474" s="5" t="s">
        <v>31</v>
      </c>
      <c r="T474" s="5" t="s">
        <v>1693</v>
      </c>
      <c r="U474" s="10"/>
      <c r="V474" s="5" t="s">
        <v>33</v>
      </c>
      <c r="W474" s="5"/>
      <c r="X474" s="11" t="s">
        <v>1679</v>
      </c>
      <c r="Y474" s="5" t="s">
        <v>1694</v>
      </c>
    </row>
    <row r="475" spans="2:25" ht="29" x14ac:dyDescent="0.35">
      <c r="B475" s="13">
        <v>474</v>
      </c>
      <c r="C475" s="7">
        <v>45498.555162037039</v>
      </c>
      <c r="D475" s="8">
        <f>WEEKNUM(FormToExcel[[#This Row],[Date]])</f>
        <v>30</v>
      </c>
      <c r="E475" s="8">
        <f>MONTH(FormToExcel[[#This Row],[Date]])</f>
        <v>7</v>
      </c>
      <c r="F475" s="8">
        <f>YEAR(FormToExcel[[#This Row],[Date]])</f>
        <v>2024</v>
      </c>
      <c r="G475" s="9" t="str">
        <f>+FormToExcel[[#This Row],[SN]]&amp;".jpg"</f>
        <v>474.jpg</v>
      </c>
      <c r="H475" s="5" t="str">
        <f>+FormToExcel[[#This Row],[SN]]&amp;"a"&amp;".jpg"</f>
        <v>474a.jpg</v>
      </c>
      <c r="I475" s="9">
        <v>942</v>
      </c>
      <c r="J475" s="5" t="s">
        <v>91</v>
      </c>
      <c r="K475" s="5" t="s">
        <v>706</v>
      </c>
      <c r="L475" s="5" t="s">
        <v>1394</v>
      </c>
      <c r="M475" s="9" t="s">
        <v>40</v>
      </c>
      <c r="N475" s="9"/>
      <c r="O475" s="9" t="s">
        <v>29</v>
      </c>
      <c r="P475" s="9"/>
      <c r="Q475" s="9"/>
      <c r="R475" s="5" t="s">
        <v>1695</v>
      </c>
      <c r="S475" s="5" t="s">
        <v>31</v>
      </c>
      <c r="T475" s="5" t="s">
        <v>1696</v>
      </c>
      <c r="U475" s="10"/>
      <c r="V475" s="5" t="s">
        <v>33</v>
      </c>
      <c r="W475" s="5"/>
      <c r="X475" s="11" t="s">
        <v>1697</v>
      </c>
      <c r="Y475" s="5" t="s">
        <v>1698</v>
      </c>
    </row>
    <row r="476" spans="2:25" ht="29" x14ac:dyDescent="0.35">
      <c r="B476" s="13">
        <v>475</v>
      </c>
      <c r="C476" s="7">
        <v>45498.557696759257</v>
      </c>
      <c r="D476" s="8">
        <f>WEEKNUM(FormToExcel[[#This Row],[Date]])</f>
        <v>30</v>
      </c>
      <c r="E476" s="8">
        <f>MONTH(FormToExcel[[#This Row],[Date]])</f>
        <v>7</v>
      </c>
      <c r="F476" s="8">
        <f>YEAR(FormToExcel[[#This Row],[Date]])</f>
        <v>2024</v>
      </c>
      <c r="G476" s="9" t="str">
        <f>+FormToExcel[[#This Row],[SN]]&amp;".jpg"</f>
        <v>475.jpg</v>
      </c>
      <c r="H476" s="5" t="str">
        <f>+FormToExcel[[#This Row],[SN]]&amp;"a"&amp;".jpg"</f>
        <v>475a.jpg</v>
      </c>
      <c r="I476" s="9">
        <v>942</v>
      </c>
      <c r="J476" s="5" t="s">
        <v>91</v>
      </c>
      <c r="K476" s="5" t="s">
        <v>706</v>
      </c>
      <c r="L476" s="5" t="s">
        <v>1394</v>
      </c>
      <c r="M476" s="9" t="s">
        <v>28</v>
      </c>
      <c r="N476" s="9"/>
      <c r="O476" s="9" t="s">
        <v>29</v>
      </c>
      <c r="P476" s="9"/>
      <c r="Q476" s="9"/>
      <c r="R476" s="5" t="s">
        <v>1699</v>
      </c>
      <c r="S476" s="5" t="s">
        <v>31</v>
      </c>
      <c r="T476" s="5" t="s">
        <v>1700</v>
      </c>
      <c r="U476" s="10"/>
      <c r="V476" s="5" t="s">
        <v>33</v>
      </c>
      <c r="W476" s="5"/>
      <c r="X476" s="11" t="s">
        <v>1697</v>
      </c>
      <c r="Y476" s="5" t="s">
        <v>1698</v>
      </c>
    </row>
    <row r="477" spans="2:25" ht="29" x14ac:dyDescent="0.35">
      <c r="B477" s="13">
        <v>476</v>
      </c>
      <c r="C477" s="7">
        <v>45498.559259259258</v>
      </c>
      <c r="D477" s="8">
        <f>WEEKNUM(FormToExcel[[#This Row],[Date]])</f>
        <v>30</v>
      </c>
      <c r="E477" s="8">
        <f>MONTH(FormToExcel[[#This Row],[Date]])</f>
        <v>7</v>
      </c>
      <c r="F477" s="8">
        <f>YEAR(FormToExcel[[#This Row],[Date]])</f>
        <v>2024</v>
      </c>
      <c r="G477" s="9" t="str">
        <f>+FormToExcel[[#This Row],[SN]]&amp;".jpg"</f>
        <v>476.jpg</v>
      </c>
      <c r="H477" s="5" t="str">
        <f>+FormToExcel[[#This Row],[SN]]&amp;"a"&amp;".jpg"</f>
        <v>476a.jpg</v>
      </c>
      <c r="I477" s="9">
        <v>942</v>
      </c>
      <c r="J477" s="5" t="s">
        <v>81</v>
      </c>
      <c r="K477" s="5" t="s">
        <v>706</v>
      </c>
      <c r="L477" s="5" t="s">
        <v>1394</v>
      </c>
      <c r="M477" s="9" t="s">
        <v>40</v>
      </c>
      <c r="N477" s="9"/>
      <c r="O477" s="9" t="s">
        <v>29</v>
      </c>
      <c r="P477" s="9"/>
      <c r="Q477" s="9"/>
      <c r="R477" s="5" t="s">
        <v>1701</v>
      </c>
      <c r="S477" s="5" t="s">
        <v>42</v>
      </c>
      <c r="T477" s="5" t="s">
        <v>1702</v>
      </c>
      <c r="U477" s="10"/>
      <c r="V477" s="5" t="s">
        <v>33</v>
      </c>
      <c r="W477" s="5"/>
      <c r="X477" s="11" t="s">
        <v>1697</v>
      </c>
      <c r="Y477" s="5" t="s">
        <v>1698</v>
      </c>
    </row>
    <row r="478" spans="2:25" ht="43.5" x14ac:dyDescent="0.35">
      <c r="B478" s="13">
        <v>477</v>
      </c>
      <c r="C478" s="7">
        <v>45499.031886574077</v>
      </c>
      <c r="D478" s="8">
        <f>WEEKNUM(FormToExcel[[#This Row],[Date]])</f>
        <v>30</v>
      </c>
      <c r="E478" s="8">
        <f>MONTH(FormToExcel[[#This Row],[Date]])</f>
        <v>7</v>
      </c>
      <c r="F478" s="8">
        <f>YEAR(FormToExcel[[#This Row],[Date]])</f>
        <v>2024</v>
      </c>
      <c r="G478" s="9" t="str">
        <f>+FormToExcel[[#This Row],[SN]]&amp;".jpg"</f>
        <v>477.jpg</v>
      </c>
      <c r="H478" s="5" t="str">
        <f>+FormToExcel[[#This Row],[SN]]&amp;"a"&amp;".jpg"</f>
        <v>477a.jpg</v>
      </c>
      <c r="I478" s="9">
        <v>1074</v>
      </c>
      <c r="J478" s="5" t="s">
        <v>1014</v>
      </c>
      <c r="K478" s="5" t="s">
        <v>706</v>
      </c>
      <c r="L478" s="5">
        <v>9021</v>
      </c>
      <c r="M478" s="9" t="s">
        <v>47</v>
      </c>
      <c r="N478" s="9"/>
      <c r="O478" s="9" t="s">
        <v>29</v>
      </c>
      <c r="P478" s="9"/>
      <c r="Q478" s="9"/>
      <c r="R478" s="5" t="s">
        <v>1703</v>
      </c>
      <c r="S478" s="5" t="s">
        <v>42</v>
      </c>
      <c r="T478" s="5" t="s">
        <v>1704</v>
      </c>
      <c r="U478" s="10"/>
      <c r="V478" s="5" t="s">
        <v>33</v>
      </c>
      <c r="W478" s="5"/>
      <c r="X478" s="11" t="s">
        <v>1697</v>
      </c>
      <c r="Y478" s="5" t="s">
        <v>1003</v>
      </c>
    </row>
    <row r="479" spans="2:25" ht="29" x14ac:dyDescent="0.35">
      <c r="B479" s="13">
        <v>478</v>
      </c>
      <c r="C479" s="7">
        <v>45499.282650462963</v>
      </c>
      <c r="D479" s="8">
        <f>WEEKNUM(FormToExcel[[#This Row],[Date]])</f>
        <v>30</v>
      </c>
      <c r="E479" s="8">
        <f>MONTH(FormToExcel[[#This Row],[Date]])</f>
        <v>7</v>
      </c>
      <c r="F479" s="8">
        <f>YEAR(FormToExcel[[#This Row],[Date]])</f>
        <v>2024</v>
      </c>
      <c r="G479" s="9" t="str">
        <f>+FormToExcel[[#This Row],[SN]]&amp;".jpg"</f>
        <v>478.jpg</v>
      </c>
      <c r="H479" s="5" t="str">
        <f>+FormToExcel[[#This Row],[SN]]&amp;"a"&amp;".jpg"</f>
        <v>478a.jpg</v>
      </c>
      <c r="I479" s="9">
        <v>2549709083</v>
      </c>
      <c r="J479" s="5" t="s">
        <v>975</v>
      </c>
      <c r="K479" s="5" t="s">
        <v>894</v>
      </c>
      <c r="L479" s="5" t="s">
        <v>895</v>
      </c>
      <c r="M479" s="9" t="s">
        <v>47</v>
      </c>
      <c r="N479" s="9"/>
      <c r="O479" s="9" t="s">
        <v>29</v>
      </c>
      <c r="P479" s="9"/>
      <c r="Q479" s="9"/>
      <c r="R479" s="5" t="s">
        <v>1705</v>
      </c>
      <c r="S479" s="5" t="s">
        <v>42</v>
      </c>
      <c r="T479" s="5" t="s">
        <v>1706</v>
      </c>
      <c r="U479" s="10"/>
      <c r="V479" s="5" t="s">
        <v>33</v>
      </c>
      <c r="W479" s="5"/>
      <c r="X479" s="11" t="s">
        <v>622</v>
      </c>
      <c r="Y479" s="5" t="s">
        <v>1119</v>
      </c>
    </row>
    <row r="480" spans="2:25" ht="29" x14ac:dyDescent="0.35">
      <c r="B480" s="13">
        <v>479</v>
      </c>
      <c r="C480" s="7">
        <v>45499.454039351855</v>
      </c>
      <c r="D480" s="8">
        <f>WEEKNUM(FormToExcel[[#This Row],[Date]])</f>
        <v>30</v>
      </c>
      <c r="E480" s="8">
        <f>MONTH(FormToExcel[[#This Row],[Date]])</f>
        <v>7</v>
      </c>
      <c r="F480" s="8">
        <f>YEAR(FormToExcel[[#This Row],[Date]])</f>
        <v>2024</v>
      </c>
      <c r="G480" s="9" t="str">
        <f>+FormToExcel[[#This Row],[SN]]&amp;".jpg"</f>
        <v>479.jpg</v>
      </c>
      <c r="H480" s="5" t="str">
        <f>+FormToExcel[[#This Row],[SN]]&amp;"a"&amp;".jpg"</f>
        <v>479a.jpg</v>
      </c>
      <c r="I480" s="9" t="s">
        <v>602</v>
      </c>
      <c r="J480" s="5" t="s">
        <v>622</v>
      </c>
      <c r="K480" s="5" t="s">
        <v>894</v>
      </c>
      <c r="L480" s="5" t="s">
        <v>895</v>
      </c>
      <c r="M480" s="9" t="s">
        <v>370</v>
      </c>
      <c r="N480" s="9"/>
      <c r="O480" s="9" t="s">
        <v>29</v>
      </c>
      <c r="P480" s="9"/>
      <c r="Q480" s="9"/>
      <c r="R480" s="5" t="s">
        <v>1707</v>
      </c>
      <c r="S480" s="5" t="s">
        <v>31</v>
      </c>
      <c r="T480" s="5" t="s">
        <v>1708</v>
      </c>
      <c r="U480" s="10"/>
      <c r="V480" s="5" t="s">
        <v>33</v>
      </c>
      <c r="W480" s="5"/>
      <c r="X480" s="11" t="s">
        <v>622</v>
      </c>
      <c r="Y480" s="11" t="s">
        <v>622</v>
      </c>
    </row>
    <row r="481" spans="2:25" x14ac:dyDescent="0.35">
      <c r="B481" s="13">
        <v>480</v>
      </c>
      <c r="C481" s="7">
        <v>45505.124571759261</v>
      </c>
      <c r="D481" s="8">
        <f>WEEKNUM(FormToExcel[[#This Row],[Date]])</f>
        <v>31</v>
      </c>
      <c r="E481" s="8">
        <f>MONTH(FormToExcel[[#This Row],[Date]])</f>
        <v>8</v>
      </c>
      <c r="F481" s="8">
        <f>YEAR(FormToExcel[[#This Row],[Date]])</f>
        <v>2024</v>
      </c>
      <c r="G481" s="9" t="str">
        <f>+FormToExcel[[#This Row],[SN]]&amp;".jpg"</f>
        <v>480.jpg</v>
      </c>
      <c r="H481" s="5" t="str">
        <f>+FormToExcel[[#This Row],[SN]]&amp;"a"&amp;".jpg"</f>
        <v>480a.jpg</v>
      </c>
      <c r="I481" s="9">
        <v>1373</v>
      </c>
      <c r="J481" s="5" t="s">
        <v>1339</v>
      </c>
      <c r="K481" s="5" t="s">
        <v>1340</v>
      </c>
      <c r="L481" s="5" t="s">
        <v>1612</v>
      </c>
      <c r="M481" s="9" t="s">
        <v>47</v>
      </c>
      <c r="N481" s="9"/>
      <c r="O481" s="9" t="s">
        <v>29</v>
      </c>
      <c r="P481" s="9"/>
      <c r="Q481" s="9"/>
      <c r="R481" s="5" t="s">
        <v>1709</v>
      </c>
      <c r="S481" s="5" t="s">
        <v>42</v>
      </c>
      <c r="T481" s="5" t="s">
        <v>1710</v>
      </c>
      <c r="U481" s="10"/>
      <c r="V481" s="5" t="s">
        <v>33</v>
      </c>
      <c r="W481" s="5"/>
      <c r="X481" s="11" t="s">
        <v>1344</v>
      </c>
      <c r="Y481" s="5"/>
    </row>
    <row r="482" spans="2:25" ht="29" x14ac:dyDescent="0.35">
      <c r="B482" s="13">
        <v>481</v>
      </c>
      <c r="C482" s="7">
        <v>45505.129583333335</v>
      </c>
      <c r="D482" s="8">
        <f>WEEKNUM(FormToExcel[[#This Row],[Date]])</f>
        <v>31</v>
      </c>
      <c r="E482" s="8">
        <f>MONTH(FormToExcel[[#This Row],[Date]])</f>
        <v>8</v>
      </c>
      <c r="F482" s="8">
        <f>YEAR(FormToExcel[[#This Row],[Date]])</f>
        <v>2024</v>
      </c>
      <c r="G482" s="9" t="str">
        <f>+FormToExcel[[#This Row],[SN]]&amp;".jpg"</f>
        <v>481.jpg</v>
      </c>
      <c r="H482" s="5" t="str">
        <f>+FormToExcel[[#This Row],[SN]]&amp;"a"&amp;".jpg"</f>
        <v>481a.jpg</v>
      </c>
      <c r="I482" s="9">
        <v>1373</v>
      </c>
      <c r="J482" s="5" t="s">
        <v>1339</v>
      </c>
      <c r="K482" s="5" t="s">
        <v>1340</v>
      </c>
      <c r="L482" s="5" t="s">
        <v>1612</v>
      </c>
      <c r="M482" s="9" t="s">
        <v>40</v>
      </c>
      <c r="N482" s="9"/>
      <c r="O482" s="9" t="s">
        <v>29</v>
      </c>
      <c r="P482" s="9"/>
      <c r="Q482" s="9"/>
      <c r="R482" s="5" t="s">
        <v>1711</v>
      </c>
      <c r="S482" s="5" t="s">
        <v>42</v>
      </c>
      <c r="T482" s="5" t="s">
        <v>1712</v>
      </c>
      <c r="U482" s="10"/>
      <c r="V482" s="5" t="s">
        <v>33</v>
      </c>
      <c r="W482" s="5"/>
      <c r="X482" s="11" t="s">
        <v>1344</v>
      </c>
      <c r="Y482" s="5"/>
    </row>
    <row r="483" spans="2:25" ht="29" x14ac:dyDescent="0.35">
      <c r="B483" s="13">
        <v>482</v>
      </c>
      <c r="C483" s="7">
        <v>45505.135185185187</v>
      </c>
      <c r="D483" s="8">
        <f>WEEKNUM(FormToExcel[[#This Row],[Date]])</f>
        <v>31</v>
      </c>
      <c r="E483" s="8">
        <f>MONTH(FormToExcel[[#This Row],[Date]])</f>
        <v>8</v>
      </c>
      <c r="F483" s="8">
        <f>YEAR(FormToExcel[[#This Row],[Date]])</f>
        <v>2024</v>
      </c>
      <c r="G483" s="9" t="str">
        <f>+FormToExcel[[#This Row],[SN]]&amp;".jpg"</f>
        <v>482.jpg</v>
      </c>
      <c r="H483" s="5" t="str">
        <f>+FormToExcel[[#This Row],[SN]]&amp;"a"&amp;".jpg"</f>
        <v>482a.jpg</v>
      </c>
      <c r="I483" s="9">
        <v>1373</v>
      </c>
      <c r="J483" s="5" t="s">
        <v>1339</v>
      </c>
      <c r="K483" s="5" t="s">
        <v>1340</v>
      </c>
      <c r="L483" s="5" t="s">
        <v>1612</v>
      </c>
      <c r="M483" s="9" t="s">
        <v>287</v>
      </c>
      <c r="N483" s="9"/>
      <c r="O483" s="9" t="s">
        <v>29</v>
      </c>
      <c r="P483" s="9"/>
      <c r="Q483" s="9"/>
      <c r="R483" s="5" t="s">
        <v>1713</v>
      </c>
      <c r="S483" s="5" t="s">
        <v>42</v>
      </c>
      <c r="T483" s="5" t="s">
        <v>1714</v>
      </c>
      <c r="U483" s="10"/>
      <c r="V483" s="5" t="s">
        <v>33</v>
      </c>
      <c r="W483" s="5"/>
      <c r="X483" s="11" t="s">
        <v>1344</v>
      </c>
      <c r="Y483" s="5"/>
    </row>
    <row r="484" spans="2:25" ht="43.5" x14ac:dyDescent="0.35">
      <c r="B484" s="13">
        <v>483</v>
      </c>
      <c r="C484" s="7">
        <v>45505.140740740739</v>
      </c>
      <c r="D484" s="8">
        <f>WEEKNUM(FormToExcel[[#This Row],[Date]])</f>
        <v>31</v>
      </c>
      <c r="E484" s="8">
        <f>MONTH(FormToExcel[[#This Row],[Date]])</f>
        <v>8</v>
      </c>
      <c r="F484" s="8">
        <f>YEAR(FormToExcel[[#This Row],[Date]])</f>
        <v>2024</v>
      </c>
      <c r="G484" s="9" t="str">
        <f>+FormToExcel[[#This Row],[SN]]&amp;".jpg"</f>
        <v>483.jpg</v>
      </c>
      <c r="H484" s="5" t="str">
        <f>+FormToExcel[[#This Row],[SN]]&amp;"a"&amp;".jpg"</f>
        <v>483a.jpg</v>
      </c>
      <c r="I484" s="9">
        <v>1373</v>
      </c>
      <c r="J484" s="5" t="s">
        <v>1339</v>
      </c>
      <c r="K484" s="5" t="s">
        <v>1340</v>
      </c>
      <c r="L484" s="5" t="s">
        <v>1715</v>
      </c>
      <c r="M484" s="9" t="s">
        <v>350</v>
      </c>
      <c r="N484" s="9"/>
      <c r="O484" s="9" t="s">
        <v>29</v>
      </c>
      <c r="P484" s="9"/>
      <c r="Q484" s="9"/>
      <c r="R484" s="5" t="s">
        <v>1716</v>
      </c>
      <c r="S484" s="5" t="s">
        <v>42</v>
      </c>
      <c r="T484" s="5" t="s">
        <v>1717</v>
      </c>
      <c r="U484" s="10"/>
      <c r="V484" s="5" t="s">
        <v>33</v>
      </c>
      <c r="W484" s="5"/>
      <c r="X484" s="11" t="s">
        <v>1344</v>
      </c>
      <c r="Y484" s="5"/>
    </row>
    <row r="485" spans="2:25" ht="29" x14ac:dyDescent="0.35">
      <c r="B485" s="13">
        <v>484</v>
      </c>
      <c r="C485" s="7">
        <v>45505.395937499998</v>
      </c>
      <c r="D485" s="8">
        <f>WEEKNUM(FormToExcel[[#This Row],[Date]])</f>
        <v>31</v>
      </c>
      <c r="E485" s="8">
        <f>MONTH(FormToExcel[[#This Row],[Date]])</f>
        <v>8</v>
      </c>
      <c r="F485" s="8">
        <f>YEAR(FormToExcel[[#This Row],[Date]])</f>
        <v>2024</v>
      </c>
      <c r="G485" s="9" t="str">
        <f>+FormToExcel[[#This Row],[SN]]&amp;".jpg"</f>
        <v>484.jpg</v>
      </c>
      <c r="H485" s="5" t="str">
        <f>+FormToExcel[[#This Row],[SN]]&amp;"a"&amp;".jpg"</f>
        <v>484a.jpg</v>
      </c>
      <c r="I485" s="9">
        <v>2549709083</v>
      </c>
      <c r="J485" s="5" t="s">
        <v>975</v>
      </c>
      <c r="K485" s="5" t="s">
        <v>894</v>
      </c>
      <c r="L485" s="5" t="s">
        <v>895</v>
      </c>
      <c r="M485" s="9" t="s">
        <v>896</v>
      </c>
      <c r="N485" s="9"/>
      <c r="O485" s="9" t="s">
        <v>29</v>
      </c>
      <c r="P485" s="9"/>
      <c r="Q485" s="9"/>
      <c r="R485" s="5" t="s">
        <v>1718</v>
      </c>
      <c r="S485" s="5" t="s">
        <v>42</v>
      </c>
      <c r="T485" s="5" t="s">
        <v>1719</v>
      </c>
      <c r="U485" s="10"/>
      <c r="V485" s="5" t="s">
        <v>33</v>
      </c>
      <c r="W485" s="5"/>
      <c r="X485" s="11" t="s">
        <v>622</v>
      </c>
      <c r="Y485" s="5"/>
    </row>
    <row r="486" spans="2:25" ht="29" x14ac:dyDescent="0.35">
      <c r="B486" s="13">
        <v>485</v>
      </c>
      <c r="C486" s="7">
        <v>45505.460810185185</v>
      </c>
      <c r="D486" s="8">
        <f>WEEKNUM(FormToExcel[[#This Row],[Date]])</f>
        <v>31</v>
      </c>
      <c r="E486" s="8">
        <f>MONTH(FormToExcel[[#This Row],[Date]])</f>
        <v>8</v>
      </c>
      <c r="F486" s="8">
        <f>YEAR(FormToExcel[[#This Row],[Date]])</f>
        <v>2024</v>
      </c>
      <c r="G486" s="9" t="str">
        <f>+FormToExcel[[#This Row],[SN]]&amp;".jpg"</f>
        <v>485.jpg</v>
      </c>
      <c r="H486" s="5" t="str">
        <f>+FormToExcel[[#This Row],[SN]]&amp;"a"&amp;".jpg"</f>
        <v>485a.jpg</v>
      </c>
      <c r="I486" s="9">
        <v>0</v>
      </c>
      <c r="J486" s="5" t="s">
        <v>1720</v>
      </c>
      <c r="K486" s="5" t="s">
        <v>26</v>
      </c>
      <c r="L486" s="5" t="s">
        <v>871</v>
      </c>
      <c r="M486" s="9" t="s">
        <v>40</v>
      </c>
      <c r="N486" s="9"/>
      <c r="O486" s="9" t="s">
        <v>29</v>
      </c>
      <c r="P486" s="9"/>
      <c r="Q486" s="9"/>
      <c r="R486" s="5" t="s">
        <v>1721</v>
      </c>
      <c r="S486" s="5" t="s">
        <v>42</v>
      </c>
      <c r="T486" s="5" t="s">
        <v>1722</v>
      </c>
      <c r="U486" s="10"/>
      <c r="V486" s="5" t="s">
        <v>33</v>
      </c>
      <c r="W486" s="5"/>
      <c r="X486" s="11" t="s">
        <v>1679</v>
      </c>
      <c r="Y486" s="5"/>
    </row>
    <row r="487" spans="2:25" ht="29" x14ac:dyDescent="0.35">
      <c r="B487" s="13">
        <v>486</v>
      </c>
      <c r="C487" s="7">
        <v>45505.469733796293</v>
      </c>
      <c r="D487" s="8">
        <f>WEEKNUM(FormToExcel[[#This Row],[Date]])</f>
        <v>31</v>
      </c>
      <c r="E487" s="8">
        <f>MONTH(FormToExcel[[#This Row],[Date]])</f>
        <v>8</v>
      </c>
      <c r="F487" s="8">
        <f>YEAR(FormToExcel[[#This Row],[Date]])</f>
        <v>2024</v>
      </c>
      <c r="G487" s="9" t="str">
        <f>+FormToExcel[[#This Row],[SN]]&amp;".jpg"</f>
        <v>486.jpg</v>
      </c>
      <c r="H487" s="5" t="str">
        <f>+FormToExcel[[#This Row],[SN]]&amp;"a"&amp;".jpg"</f>
        <v>486a.jpg</v>
      </c>
      <c r="I487" s="9">
        <v>943</v>
      </c>
      <c r="J487" s="5" t="s">
        <v>91</v>
      </c>
      <c r="K487" s="5" t="s">
        <v>706</v>
      </c>
      <c r="L487" s="5" t="s">
        <v>1394</v>
      </c>
      <c r="M487" s="9" t="s">
        <v>47</v>
      </c>
      <c r="N487" s="9"/>
      <c r="O487" s="9" t="s">
        <v>29</v>
      </c>
      <c r="P487" s="9"/>
      <c r="Q487" s="9"/>
      <c r="R487" s="5" t="s">
        <v>1723</v>
      </c>
      <c r="S487" s="5" t="s">
        <v>31</v>
      </c>
      <c r="T487" s="5" t="s">
        <v>1724</v>
      </c>
      <c r="U487" s="10"/>
      <c r="V487" s="5" t="s">
        <v>33</v>
      </c>
      <c r="W487" s="5"/>
      <c r="X487" s="11" t="s">
        <v>101</v>
      </c>
      <c r="Y487" s="5"/>
    </row>
    <row r="488" spans="2:25" ht="29" x14ac:dyDescent="0.35">
      <c r="B488" s="13">
        <v>487</v>
      </c>
      <c r="C488" s="7">
        <v>45505.485543981478</v>
      </c>
      <c r="D488" s="8">
        <f>WEEKNUM(FormToExcel[[#This Row],[Date]])</f>
        <v>31</v>
      </c>
      <c r="E488" s="8">
        <f>MONTH(FormToExcel[[#This Row],[Date]])</f>
        <v>8</v>
      </c>
      <c r="F488" s="8">
        <f>YEAR(FormToExcel[[#This Row],[Date]])</f>
        <v>2024</v>
      </c>
      <c r="G488" s="9" t="str">
        <f>+FormToExcel[[#This Row],[SN]]&amp;".jpg"</f>
        <v>487.jpg</v>
      </c>
      <c r="H488" s="5" t="str">
        <f>+FormToExcel[[#This Row],[SN]]&amp;"a"&amp;".jpg"</f>
        <v>487a.jpg</v>
      </c>
      <c r="I488" s="9">
        <v>942</v>
      </c>
      <c r="J488" s="5" t="s">
        <v>91</v>
      </c>
      <c r="K488" s="5" t="s">
        <v>706</v>
      </c>
      <c r="L488" s="5" t="s">
        <v>1394</v>
      </c>
      <c r="M488" s="9" t="s">
        <v>40</v>
      </c>
      <c r="N488" s="9"/>
      <c r="O488" s="9" t="s">
        <v>29</v>
      </c>
      <c r="P488" s="9"/>
      <c r="Q488" s="9"/>
      <c r="R488" s="5" t="s">
        <v>1725</v>
      </c>
      <c r="S488" s="5" t="s">
        <v>31</v>
      </c>
      <c r="T488" s="5" t="s">
        <v>1726</v>
      </c>
      <c r="U488" s="10"/>
      <c r="V488" s="5" t="s">
        <v>33</v>
      </c>
      <c r="W488" s="5"/>
      <c r="X488" s="11" t="s">
        <v>101</v>
      </c>
      <c r="Y488" s="5"/>
    </row>
    <row r="489" spans="2:25" ht="29" x14ac:dyDescent="0.35">
      <c r="B489" s="13">
        <v>488</v>
      </c>
      <c r="C489" s="7">
        <v>45505.531909722224</v>
      </c>
      <c r="D489" s="8">
        <f>WEEKNUM(FormToExcel[[#This Row],[Date]])</f>
        <v>31</v>
      </c>
      <c r="E489" s="8">
        <f>MONTH(FormToExcel[[#This Row],[Date]])</f>
        <v>8</v>
      </c>
      <c r="F489" s="8">
        <f>YEAR(FormToExcel[[#This Row],[Date]])</f>
        <v>2024</v>
      </c>
      <c r="G489" s="9" t="str">
        <f>+FormToExcel[[#This Row],[SN]]&amp;".jpg"</f>
        <v>488.jpg</v>
      </c>
      <c r="H489" s="5" t="str">
        <f>+FormToExcel[[#This Row],[SN]]&amp;"a"&amp;".jpg"</f>
        <v>488a.jpg</v>
      </c>
      <c r="I489" s="9">
        <v>965</v>
      </c>
      <c r="J489" s="5" t="s">
        <v>101</v>
      </c>
      <c r="K489" s="5" t="s">
        <v>706</v>
      </c>
      <c r="L489" s="5" t="s">
        <v>1727</v>
      </c>
      <c r="M489" s="9" t="s">
        <v>28</v>
      </c>
      <c r="N489" s="9"/>
      <c r="O489" s="9" t="s">
        <v>29</v>
      </c>
      <c r="P489" s="9"/>
      <c r="Q489" s="9"/>
      <c r="R489" s="5" t="s">
        <v>1728</v>
      </c>
      <c r="S489" s="5" t="s">
        <v>31</v>
      </c>
      <c r="T489" s="5" t="s">
        <v>1729</v>
      </c>
      <c r="U489" s="10"/>
      <c r="V489" s="5" t="s">
        <v>33</v>
      </c>
      <c r="W489" s="5"/>
      <c r="X489" s="11" t="s">
        <v>101</v>
      </c>
      <c r="Y489" s="5"/>
    </row>
    <row r="490" spans="2:25" ht="29" x14ac:dyDescent="0.35">
      <c r="B490" s="13">
        <v>489</v>
      </c>
      <c r="C490" s="7">
        <v>45505.532881944448</v>
      </c>
      <c r="D490" s="8">
        <f>WEEKNUM(FormToExcel[[#This Row],[Date]])</f>
        <v>31</v>
      </c>
      <c r="E490" s="8">
        <f>MONTH(FormToExcel[[#This Row],[Date]])</f>
        <v>8</v>
      </c>
      <c r="F490" s="8">
        <f>YEAR(FormToExcel[[#This Row],[Date]])</f>
        <v>2024</v>
      </c>
      <c r="G490" s="9" t="str">
        <f>+FormToExcel[[#This Row],[SN]]&amp;".jpg"</f>
        <v>489.jpg</v>
      </c>
      <c r="H490" s="5" t="str">
        <f>+FormToExcel[[#This Row],[SN]]&amp;"a"&amp;".jpg"</f>
        <v>489a.jpg</v>
      </c>
      <c r="I490" s="9">
        <v>965</v>
      </c>
      <c r="J490" s="5" t="s">
        <v>37</v>
      </c>
      <c r="K490" s="5" t="s">
        <v>706</v>
      </c>
      <c r="L490" s="5" t="s">
        <v>1730</v>
      </c>
      <c r="M490" s="9" t="s">
        <v>28</v>
      </c>
      <c r="N490" s="9"/>
      <c r="O490" s="9" t="s">
        <v>29</v>
      </c>
      <c r="P490" s="9"/>
      <c r="Q490" s="9"/>
      <c r="R490" s="5" t="s">
        <v>1731</v>
      </c>
      <c r="S490" s="5" t="s">
        <v>31</v>
      </c>
      <c r="T490" s="5" t="s">
        <v>1732</v>
      </c>
      <c r="U490" s="10"/>
      <c r="V490" s="5" t="s">
        <v>33</v>
      </c>
      <c r="W490" s="5"/>
      <c r="X490" s="11" t="s">
        <v>101</v>
      </c>
      <c r="Y490" s="5"/>
    </row>
    <row r="491" spans="2:25" ht="29" x14ac:dyDescent="0.35">
      <c r="B491" s="13">
        <v>490</v>
      </c>
      <c r="C491" s="7">
        <v>45505.53460648148</v>
      </c>
      <c r="D491" s="8">
        <f>WEEKNUM(FormToExcel[[#This Row],[Date]])</f>
        <v>31</v>
      </c>
      <c r="E491" s="8">
        <f>MONTH(FormToExcel[[#This Row],[Date]])</f>
        <v>8</v>
      </c>
      <c r="F491" s="8">
        <f>YEAR(FormToExcel[[#This Row],[Date]])</f>
        <v>2024</v>
      </c>
      <c r="G491" s="9" t="str">
        <f>+FormToExcel[[#This Row],[SN]]&amp;".jpg"</f>
        <v>490.jpg</v>
      </c>
      <c r="H491" s="5" t="str">
        <f>+FormToExcel[[#This Row],[SN]]&amp;"a"&amp;".jpg"</f>
        <v>490a.jpg</v>
      </c>
      <c r="I491" s="9">
        <v>965</v>
      </c>
      <c r="J491" s="5" t="s">
        <v>37</v>
      </c>
      <c r="K491" s="5" t="s">
        <v>706</v>
      </c>
      <c r="L491" s="5" t="s">
        <v>1733</v>
      </c>
      <c r="M491" s="9" t="s">
        <v>28</v>
      </c>
      <c r="N491" s="9"/>
      <c r="O491" s="9" t="s">
        <v>29</v>
      </c>
      <c r="P491" s="9"/>
      <c r="Q491" s="9"/>
      <c r="R491" s="5" t="s">
        <v>1734</v>
      </c>
      <c r="S491" s="5" t="s">
        <v>42</v>
      </c>
      <c r="T491" s="5" t="s">
        <v>1735</v>
      </c>
      <c r="U491" s="10"/>
      <c r="V491" s="5" t="s">
        <v>33</v>
      </c>
      <c r="W491" s="5"/>
      <c r="X491" s="11" t="s">
        <v>101</v>
      </c>
      <c r="Y491" s="5"/>
    </row>
    <row r="492" spans="2:25" ht="58" x14ac:dyDescent="0.35">
      <c r="B492" s="13">
        <v>491</v>
      </c>
      <c r="C492" s="7">
        <v>45505.767280092594</v>
      </c>
      <c r="D492" s="8">
        <f>WEEKNUM(FormToExcel[[#This Row],[Date]])</f>
        <v>31</v>
      </c>
      <c r="E492" s="8">
        <f>MONTH(FormToExcel[[#This Row],[Date]])</f>
        <v>8</v>
      </c>
      <c r="F492" s="8">
        <f>YEAR(FormToExcel[[#This Row],[Date]])</f>
        <v>2024</v>
      </c>
      <c r="G492" s="9" t="str">
        <f>+FormToExcel[[#This Row],[SN]]&amp;".jpg"</f>
        <v>491.jpg</v>
      </c>
      <c r="H492" s="5" t="str">
        <f>+FormToExcel[[#This Row],[SN]]&amp;"a"&amp;".jpg"</f>
        <v>491a.jpg</v>
      </c>
      <c r="I492" s="9">
        <v>1074</v>
      </c>
      <c r="J492" s="5" t="s">
        <v>1014</v>
      </c>
      <c r="K492" s="5" t="s">
        <v>706</v>
      </c>
      <c r="L492" s="5">
        <v>9025</v>
      </c>
      <c r="M492" s="9" t="s">
        <v>28</v>
      </c>
      <c r="N492" s="9"/>
      <c r="O492" s="9" t="s">
        <v>29</v>
      </c>
      <c r="P492" s="9"/>
      <c r="Q492" s="9"/>
      <c r="R492" s="5" t="s">
        <v>1736</v>
      </c>
      <c r="S492" s="5" t="s">
        <v>42</v>
      </c>
      <c r="T492" s="5" t="s">
        <v>1737</v>
      </c>
      <c r="U492" s="10"/>
      <c r="V492" s="5" t="s">
        <v>33</v>
      </c>
      <c r="W492" s="5"/>
      <c r="X492" s="11" t="s">
        <v>101</v>
      </c>
      <c r="Y492" s="5"/>
    </row>
    <row r="493" spans="2:25" ht="29" x14ac:dyDescent="0.35">
      <c r="B493" s="13">
        <v>492</v>
      </c>
      <c r="C493" s="7">
        <v>45505.771909722222</v>
      </c>
      <c r="D493" s="8">
        <f>WEEKNUM(FormToExcel[[#This Row],[Date]])</f>
        <v>31</v>
      </c>
      <c r="E493" s="8">
        <f>MONTH(FormToExcel[[#This Row],[Date]])</f>
        <v>8</v>
      </c>
      <c r="F493" s="8">
        <f>YEAR(FormToExcel[[#This Row],[Date]])</f>
        <v>2024</v>
      </c>
      <c r="G493" s="9" t="str">
        <f>+FormToExcel[[#This Row],[SN]]&amp;".jpg"</f>
        <v>492.jpg</v>
      </c>
      <c r="H493" s="5" t="str">
        <f>+FormToExcel[[#This Row],[SN]]&amp;"a"&amp;".jpg"</f>
        <v>492a.jpg</v>
      </c>
      <c r="I493" s="9">
        <v>1074</v>
      </c>
      <c r="J493" s="5" t="s">
        <v>1014</v>
      </c>
      <c r="K493" s="5" t="s">
        <v>706</v>
      </c>
      <c r="L493" s="5">
        <v>9021</v>
      </c>
      <c r="M493" s="9" t="s">
        <v>896</v>
      </c>
      <c r="N493" s="9"/>
      <c r="O493" s="9" t="s">
        <v>29</v>
      </c>
      <c r="P493" s="9"/>
      <c r="Q493" s="9"/>
      <c r="R493" s="5" t="s">
        <v>1738</v>
      </c>
      <c r="S493" s="5" t="s">
        <v>42</v>
      </c>
      <c r="T493" s="5" t="s">
        <v>1739</v>
      </c>
      <c r="U493" s="10"/>
      <c r="V493" s="5" t="s">
        <v>33</v>
      </c>
      <c r="W493" s="5"/>
      <c r="X493" s="11" t="s">
        <v>101</v>
      </c>
      <c r="Y493" s="5"/>
    </row>
    <row r="494" spans="2:25" ht="29" x14ac:dyDescent="0.35">
      <c r="B494" s="13">
        <v>493</v>
      </c>
      <c r="C494" s="7">
        <v>45506.173298611109</v>
      </c>
      <c r="D494" s="8">
        <f>WEEKNUM(FormToExcel[[#This Row],[Date]])</f>
        <v>31</v>
      </c>
      <c r="E494" s="8">
        <f>MONTH(FormToExcel[[#This Row],[Date]])</f>
        <v>8</v>
      </c>
      <c r="F494" s="8">
        <f>YEAR(FormToExcel[[#This Row],[Date]])</f>
        <v>2024</v>
      </c>
      <c r="G494" s="9" t="str">
        <f>+FormToExcel[[#This Row],[SN]]&amp;".jpg"</f>
        <v>493.jpg</v>
      </c>
      <c r="H494" s="5" t="str">
        <f>+FormToExcel[[#This Row],[SN]]&amp;"a"&amp;".jpg"</f>
        <v>493a.jpg</v>
      </c>
      <c r="I494" s="9" t="s">
        <v>602</v>
      </c>
      <c r="J494" s="5" t="s">
        <v>622</v>
      </c>
      <c r="K494" s="5" t="s">
        <v>894</v>
      </c>
      <c r="L494" s="5" t="s">
        <v>895</v>
      </c>
      <c r="M494" s="9" t="s">
        <v>47</v>
      </c>
      <c r="N494" s="9"/>
      <c r="O494" s="9" t="s">
        <v>29</v>
      </c>
      <c r="P494" s="9"/>
      <c r="Q494" s="9"/>
      <c r="R494" s="5" t="s">
        <v>1740</v>
      </c>
      <c r="S494" s="5" t="s">
        <v>42</v>
      </c>
      <c r="T494" s="5" t="s">
        <v>1741</v>
      </c>
      <c r="U494" s="10"/>
      <c r="V494" s="5" t="s">
        <v>33</v>
      </c>
      <c r="W494" s="5"/>
      <c r="X494" s="11" t="s">
        <v>622</v>
      </c>
      <c r="Y494" s="5"/>
    </row>
    <row r="495" spans="2:25" ht="29" x14ac:dyDescent="0.35">
      <c r="B495" s="13">
        <v>494</v>
      </c>
      <c r="C495" s="7">
        <v>45506.176041666666</v>
      </c>
      <c r="D495" s="8">
        <f>WEEKNUM(FormToExcel[[#This Row],[Date]])</f>
        <v>31</v>
      </c>
      <c r="E495" s="8">
        <f>MONTH(FormToExcel[[#This Row],[Date]])</f>
        <v>8</v>
      </c>
      <c r="F495" s="8">
        <f>YEAR(FormToExcel[[#This Row],[Date]])</f>
        <v>2024</v>
      </c>
      <c r="G495" s="9" t="str">
        <f>+FormToExcel[[#This Row],[SN]]&amp;".jpg"</f>
        <v>494.jpg</v>
      </c>
      <c r="H495" s="5" t="str">
        <f>+FormToExcel[[#This Row],[SN]]&amp;"a"&amp;".jpg"</f>
        <v>494a.jpg</v>
      </c>
      <c r="I495" s="9" t="s">
        <v>602</v>
      </c>
      <c r="J495" s="5" t="s">
        <v>622</v>
      </c>
      <c r="K495" s="5" t="s">
        <v>894</v>
      </c>
      <c r="L495" s="5" t="s">
        <v>895</v>
      </c>
      <c r="M495" s="9" t="s">
        <v>350</v>
      </c>
      <c r="N495" s="9"/>
      <c r="O495" s="9" t="s">
        <v>29</v>
      </c>
      <c r="P495" s="9"/>
      <c r="Q495" s="9"/>
      <c r="R495" s="5" t="s">
        <v>1742</v>
      </c>
      <c r="S495" s="5" t="s">
        <v>42</v>
      </c>
      <c r="T495" s="5" t="s">
        <v>1743</v>
      </c>
      <c r="U495" s="10"/>
      <c r="V495" s="5" t="s">
        <v>33</v>
      </c>
      <c r="W495" s="5"/>
      <c r="X495" s="11" t="s">
        <v>622</v>
      </c>
      <c r="Y495" s="5"/>
    </row>
    <row r="496" spans="2:25" ht="29" x14ac:dyDescent="0.35">
      <c r="B496" s="13">
        <v>495</v>
      </c>
      <c r="C496" s="7">
        <v>45506.190358796295</v>
      </c>
      <c r="D496" s="8">
        <f>WEEKNUM(FormToExcel[[#This Row],[Date]])</f>
        <v>31</v>
      </c>
      <c r="E496" s="8">
        <f>MONTH(FormToExcel[[#This Row],[Date]])</f>
        <v>8</v>
      </c>
      <c r="F496" s="8">
        <f>YEAR(FormToExcel[[#This Row],[Date]])</f>
        <v>2024</v>
      </c>
      <c r="G496" s="9" t="str">
        <f>+FormToExcel[[#This Row],[SN]]&amp;".jpg"</f>
        <v>495.jpg</v>
      </c>
      <c r="H496" s="5" t="str">
        <f>+FormToExcel[[#This Row],[SN]]&amp;"a"&amp;".jpg"</f>
        <v>495a.jpg</v>
      </c>
      <c r="I496" s="9" t="s">
        <v>602</v>
      </c>
      <c r="J496" s="5" t="s">
        <v>904</v>
      </c>
      <c r="K496" s="5" t="s">
        <v>894</v>
      </c>
      <c r="L496" s="5" t="s">
        <v>1744</v>
      </c>
      <c r="M496" s="9" t="s">
        <v>40</v>
      </c>
      <c r="N496" s="9"/>
      <c r="O496" s="9" t="s">
        <v>85</v>
      </c>
      <c r="P496" s="9"/>
      <c r="Q496" s="9"/>
      <c r="R496" s="5" t="s">
        <v>1745</v>
      </c>
      <c r="S496" s="5" t="s">
        <v>31</v>
      </c>
      <c r="T496" s="5" t="s">
        <v>1746</v>
      </c>
      <c r="U496" s="10"/>
      <c r="V496" s="5" t="s">
        <v>33</v>
      </c>
      <c r="W496" s="5"/>
      <c r="X496" s="11" t="s">
        <v>622</v>
      </c>
      <c r="Y496" s="5"/>
    </row>
    <row r="497" spans="2:25" x14ac:dyDescent="0.35">
      <c r="B497" s="13">
        <v>496</v>
      </c>
      <c r="C497" s="7">
        <v>45507.21297453704</v>
      </c>
      <c r="D497" s="8">
        <f>WEEKNUM(FormToExcel[[#This Row],[Date]])</f>
        <v>31</v>
      </c>
      <c r="E497" s="8">
        <f>MONTH(FormToExcel[[#This Row],[Date]])</f>
        <v>8</v>
      </c>
      <c r="F497" s="8">
        <f>YEAR(FormToExcel[[#This Row],[Date]])</f>
        <v>2024</v>
      </c>
      <c r="G497" s="9" t="str">
        <f>+FormToExcel[[#This Row],[SN]]&amp;".jpg"</f>
        <v>496.jpg</v>
      </c>
      <c r="H497" s="5" t="str">
        <f>+FormToExcel[[#This Row],[SN]]&amp;"a"&amp;".jpg"</f>
        <v>496a.jpg</v>
      </c>
      <c r="I497" s="9">
        <v>110</v>
      </c>
      <c r="J497" s="5" t="s">
        <v>1312</v>
      </c>
      <c r="K497" s="5" t="s">
        <v>26</v>
      </c>
      <c r="L497" s="5" t="s">
        <v>1747</v>
      </c>
      <c r="M497" s="9" t="s">
        <v>350</v>
      </c>
      <c r="N497" s="9"/>
      <c r="O497" s="9" t="s">
        <v>29</v>
      </c>
      <c r="P497" s="9"/>
      <c r="Q497" s="9"/>
      <c r="R497" s="5" t="s">
        <v>1748</v>
      </c>
      <c r="S497" s="5" t="s">
        <v>42</v>
      </c>
      <c r="T497" s="5" t="s">
        <v>1749</v>
      </c>
      <c r="U497" s="10"/>
      <c r="V497" s="5" t="s">
        <v>33</v>
      </c>
      <c r="W497" s="5"/>
      <c r="X497" s="11" t="s">
        <v>1679</v>
      </c>
      <c r="Y497" s="5"/>
    </row>
    <row r="498" spans="2:25" ht="29" x14ac:dyDescent="0.35">
      <c r="B498" s="13">
        <v>497</v>
      </c>
      <c r="C498" s="7">
        <v>45507.218310185184</v>
      </c>
      <c r="D498" s="8">
        <f>WEEKNUM(FormToExcel[[#This Row],[Date]])</f>
        <v>31</v>
      </c>
      <c r="E498" s="8">
        <f>MONTH(FormToExcel[[#This Row],[Date]])</f>
        <v>8</v>
      </c>
      <c r="F498" s="8">
        <f>YEAR(FormToExcel[[#This Row],[Date]])</f>
        <v>2024</v>
      </c>
      <c r="G498" s="9" t="str">
        <f>+FormToExcel[[#This Row],[SN]]&amp;".jpg"</f>
        <v>497.jpg</v>
      </c>
      <c r="H498" s="5" t="str">
        <f>+FormToExcel[[#This Row],[SN]]&amp;"a"&amp;".jpg"</f>
        <v>497a.jpg</v>
      </c>
      <c r="I498" s="9">
        <v>0</v>
      </c>
      <c r="J498" s="5" t="s">
        <v>1750</v>
      </c>
      <c r="K498" s="5" t="s">
        <v>26</v>
      </c>
      <c r="L498" s="5" t="s">
        <v>1682</v>
      </c>
      <c r="M498" s="9" t="s">
        <v>814</v>
      </c>
      <c r="N498" s="9"/>
      <c r="O498" s="9" t="s">
        <v>29</v>
      </c>
      <c r="P498" s="9"/>
      <c r="Q498" s="9"/>
      <c r="R498" s="5" t="s">
        <v>1751</v>
      </c>
      <c r="S498" s="5" t="s">
        <v>31</v>
      </c>
      <c r="T498" s="5" t="s">
        <v>1752</v>
      </c>
      <c r="U498" s="10"/>
      <c r="V498" s="5" t="s">
        <v>33</v>
      </c>
      <c r="W498" s="5"/>
      <c r="X498" s="11" t="s">
        <v>1679</v>
      </c>
      <c r="Y498" s="5"/>
    </row>
    <row r="499" spans="2:25" ht="43.5" x14ac:dyDescent="0.35">
      <c r="B499" s="13">
        <v>498</v>
      </c>
      <c r="C499" s="7">
        <v>45507.22074074074</v>
      </c>
      <c r="D499" s="8">
        <f>WEEKNUM(FormToExcel[[#This Row],[Date]])</f>
        <v>31</v>
      </c>
      <c r="E499" s="8">
        <f>MONTH(FormToExcel[[#This Row],[Date]])</f>
        <v>8</v>
      </c>
      <c r="F499" s="8">
        <f>YEAR(FormToExcel[[#This Row],[Date]])</f>
        <v>2024</v>
      </c>
      <c r="G499" s="9" t="str">
        <f>+FormToExcel[[#This Row],[SN]]&amp;".jpg"</f>
        <v>498.jpg</v>
      </c>
      <c r="H499" s="5" t="str">
        <f>+FormToExcel[[#This Row],[SN]]&amp;"a"&amp;".jpg"</f>
        <v>498a.jpg</v>
      </c>
      <c r="I499" s="9">
        <v>110100</v>
      </c>
      <c r="J499" s="5" t="s">
        <v>1753</v>
      </c>
      <c r="K499" s="5" t="s">
        <v>26</v>
      </c>
      <c r="L499" s="5" t="s">
        <v>1754</v>
      </c>
      <c r="M499" s="9" t="s">
        <v>53</v>
      </c>
      <c r="N499" s="9"/>
      <c r="O499" s="9" t="s">
        <v>29</v>
      </c>
      <c r="P499" s="9"/>
      <c r="Q499" s="9"/>
      <c r="R499" s="5" t="s">
        <v>1755</v>
      </c>
      <c r="S499" s="5" t="s">
        <v>31</v>
      </c>
      <c r="T499" s="5" t="s">
        <v>1756</v>
      </c>
      <c r="U499" s="10"/>
      <c r="V499" s="5" t="s">
        <v>33</v>
      </c>
      <c r="W499" s="5"/>
      <c r="X499" s="11" t="s">
        <v>1679</v>
      </c>
      <c r="Y499" s="5"/>
    </row>
    <row r="500" spans="2:25" ht="43.5" x14ac:dyDescent="0.35">
      <c r="B500" s="13">
        <v>499</v>
      </c>
      <c r="C500" s="7">
        <v>45507.224976851852</v>
      </c>
      <c r="D500" s="8">
        <f>WEEKNUM(FormToExcel[[#This Row],[Date]])</f>
        <v>31</v>
      </c>
      <c r="E500" s="8">
        <f>MONTH(FormToExcel[[#This Row],[Date]])</f>
        <v>8</v>
      </c>
      <c r="F500" s="8">
        <f>YEAR(FormToExcel[[#This Row],[Date]])</f>
        <v>2024</v>
      </c>
      <c r="G500" s="9" t="str">
        <f>+FormToExcel[[#This Row],[SN]]&amp;".jpg"</f>
        <v>499.jpg</v>
      </c>
      <c r="H500" s="5" t="str">
        <f>+FormToExcel[[#This Row],[SN]]&amp;"a"&amp;".jpg"</f>
        <v>499a.jpg</v>
      </c>
      <c r="I500" s="9">
        <v>0</v>
      </c>
      <c r="J500" s="5" t="s">
        <v>1757</v>
      </c>
      <c r="K500" s="5" t="s">
        <v>26</v>
      </c>
      <c r="L500" s="5" t="s">
        <v>1758</v>
      </c>
      <c r="M500" s="9" t="s">
        <v>47</v>
      </c>
      <c r="N500" s="9"/>
      <c r="O500" s="9" t="s">
        <v>29</v>
      </c>
      <c r="P500" s="9"/>
      <c r="Q500" s="9"/>
      <c r="R500" s="5" t="s">
        <v>1759</v>
      </c>
      <c r="S500" s="5" t="s">
        <v>42</v>
      </c>
      <c r="T500" s="5" t="s">
        <v>1760</v>
      </c>
      <c r="U500" s="10"/>
      <c r="V500" s="5" t="s">
        <v>33</v>
      </c>
      <c r="W500" s="5"/>
      <c r="X500" s="11" t="s">
        <v>1679</v>
      </c>
      <c r="Y500" s="5"/>
    </row>
    <row r="501" spans="2:25" x14ac:dyDescent="0.35">
      <c r="B501" s="13">
        <v>500</v>
      </c>
      <c r="C501" s="7">
        <v>45512.125023148146</v>
      </c>
      <c r="D501" s="8">
        <f>WEEKNUM(FormToExcel[[#This Row],[Date]])</f>
        <v>32</v>
      </c>
      <c r="E501" s="8">
        <f>MONTH(FormToExcel[[#This Row],[Date]])</f>
        <v>8</v>
      </c>
      <c r="F501" s="8">
        <f>YEAR(FormToExcel[[#This Row],[Date]])</f>
        <v>2024</v>
      </c>
      <c r="G501" s="9" t="str">
        <f>+FormToExcel[[#This Row],[SN]]&amp;".jpg"</f>
        <v>500.jpg</v>
      </c>
      <c r="H501" s="5" t="str">
        <f>+FormToExcel[[#This Row],[SN]]&amp;"a"&amp;".jpg"</f>
        <v>500a.jpg</v>
      </c>
      <c r="I501" s="9">
        <v>1373</v>
      </c>
      <c r="J501" s="5" t="s">
        <v>1339</v>
      </c>
      <c r="K501" s="5" t="s">
        <v>1340</v>
      </c>
      <c r="L501" s="5" t="s">
        <v>1761</v>
      </c>
      <c r="M501" s="9" t="s">
        <v>53</v>
      </c>
      <c r="N501" s="9"/>
      <c r="O501" s="9" t="s">
        <v>29</v>
      </c>
      <c r="P501" s="9"/>
      <c r="Q501" s="9"/>
      <c r="R501" s="5" t="s">
        <v>1762</v>
      </c>
      <c r="S501" s="5" t="s">
        <v>42</v>
      </c>
      <c r="T501" s="5" t="s">
        <v>1763</v>
      </c>
      <c r="U501" s="10"/>
      <c r="V501" s="5" t="s">
        <v>33</v>
      </c>
      <c r="W501" s="5"/>
      <c r="X501" s="11" t="s">
        <v>1344</v>
      </c>
      <c r="Y501" s="5" t="s">
        <v>1618</v>
      </c>
    </row>
    <row r="502" spans="2:25" ht="29" x14ac:dyDescent="0.35">
      <c r="B502" s="13">
        <v>501</v>
      </c>
      <c r="C502" s="7">
        <v>45512.132986111108</v>
      </c>
      <c r="D502" s="8">
        <f>WEEKNUM(FormToExcel[[#This Row],[Date]])</f>
        <v>32</v>
      </c>
      <c r="E502" s="8">
        <f>MONTH(FormToExcel[[#This Row],[Date]])</f>
        <v>8</v>
      </c>
      <c r="F502" s="8">
        <f>YEAR(FormToExcel[[#This Row],[Date]])</f>
        <v>2024</v>
      </c>
      <c r="G502" s="9" t="str">
        <f>+FormToExcel[[#This Row],[SN]]&amp;".jpg"</f>
        <v>501.jpg</v>
      </c>
      <c r="H502" s="5" t="str">
        <f>+FormToExcel[[#This Row],[SN]]&amp;"a"&amp;".jpg"</f>
        <v>501a.jpg</v>
      </c>
      <c r="I502" s="9">
        <v>1373</v>
      </c>
      <c r="J502" s="5" t="s">
        <v>1339</v>
      </c>
      <c r="K502" s="5" t="s">
        <v>1340</v>
      </c>
      <c r="L502" s="5" t="s">
        <v>1612</v>
      </c>
      <c r="M502" s="9" t="s">
        <v>330</v>
      </c>
      <c r="N502" s="9"/>
      <c r="O502" s="9" t="s">
        <v>29</v>
      </c>
      <c r="P502" s="9"/>
      <c r="Q502" s="9"/>
      <c r="R502" s="5" t="s">
        <v>1764</v>
      </c>
      <c r="S502" s="5" t="s">
        <v>42</v>
      </c>
      <c r="T502" s="5" t="s">
        <v>1765</v>
      </c>
      <c r="U502" s="10"/>
      <c r="V502" s="5" t="s">
        <v>33</v>
      </c>
      <c r="W502" s="5"/>
      <c r="X502" s="11" t="s">
        <v>1344</v>
      </c>
      <c r="Y502" s="5" t="s">
        <v>1615</v>
      </c>
    </row>
    <row r="503" spans="2:25" ht="29" x14ac:dyDescent="0.35">
      <c r="B503" s="13">
        <v>502</v>
      </c>
      <c r="C503" s="7">
        <v>45512.137650462966</v>
      </c>
      <c r="D503" s="8">
        <f>WEEKNUM(FormToExcel[[#This Row],[Date]])</f>
        <v>32</v>
      </c>
      <c r="E503" s="8">
        <f>MONTH(FormToExcel[[#This Row],[Date]])</f>
        <v>8</v>
      </c>
      <c r="F503" s="8">
        <f>YEAR(FormToExcel[[#This Row],[Date]])</f>
        <v>2024</v>
      </c>
      <c r="G503" s="9" t="str">
        <f>+FormToExcel[[#This Row],[SN]]&amp;".jpg"</f>
        <v>502.jpg</v>
      </c>
      <c r="H503" s="5" t="str">
        <f>+FormToExcel[[#This Row],[SN]]&amp;"a"&amp;".jpg"</f>
        <v>502a.jpg</v>
      </c>
      <c r="I503" s="9">
        <v>1373</v>
      </c>
      <c r="J503" s="5" t="s">
        <v>1339</v>
      </c>
      <c r="K503" s="5" t="s">
        <v>1340</v>
      </c>
      <c r="L503" s="5" t="s">
        <v>1612</v>
      </c>
      <c r="M503" s="9" t="s">
        <v>330</v>
      </c>
      <c r="N503" s="9"/>
      <c r="O503" s="9" t="s">
        <v>29</v>
      </c>
      <c r="P503" s="9"/>
      <c r="Q503" s="9"/>
      <c r="R503" s="5" t="s">
        <v>1766</v>
      </c>
      <c r="S503" s="5" t="s">
        <v>42</v>
      </c>
      <c r="T503" s="5" t="s">
        <v>1767</v>
      </c>
      <c r="U503" s="10"/>
      <c r="V503" s="5" t="s">
        <v>33</v>
      </c>
      <c r="W503" s="5"/>
      <c r="X503" s="11" t="s">
        <v>1344</v>
      </c>
      <c r="Y503" s="5" t="s">
        <v>1615</v>
      </c>
    </row>
    <row r="504" spans="2:25" ht="29" x14ac:dyDescent="0.35">
      <c r="B504" s="13">
        <v>503</v>
      </c>
      <c r="C504" s="7">
        <v>45512.146898148145</v>
      </c>
      <c r="D504" s="8">
        <f>WEEKNUM(FormToExcel[[#This Row],[Date]])</f>
        <v>32</v>
      </c>
      <c r="E504" s="8">
        <f>MONTH(FormToExcel[[#This Row],[Date]])</f>
        <v>8</v>
      </c>
      <c r="F504" s="8">
        <f>YEAR(FormToExcel[[#This Row],[Date]])</f>
        <v>2024</v>
      </c>
      <c r="G504" s="9" t="str">
        <f>+FormToExcel[[#This Row],[SN]]&amp;".jpg"</f>
        <v>503.jpg</v>
      </c>
      <c r="H504" s="5" t="str">
        <f>+FormToExcel[[#This Row],[SN]]&amp;"a"&amp;".jpg"</f>
        <v>503a.jpg</v>
      </c>
      <c r="I504" s="9">
        <v>1373</v>
      </c>
      <c r="J504" s="5" t="s">
        <v>1339</v>
      </c>
      <c r="K504" s="5" t="s">
        <v>1340</v>
      </c>
      <c r="L504" s="5" t="s">
        <v>1612</v>
      </c>
      <c r="M504" s="9" t="s">
        <v>330</v>
      </c>
      <c r="N504" s="9"/>
      <c r="O504" s="9" t="s">
        <v>29</v>
      </c>
      <c r="P504" s="9"/>
      <c r="Q504" s="9"/>
      <c r="R504" s="5" t="s">
        <v>1768</v>
      </c>
      <c r="S504" s="5" t="s">
        <v>42</v>
      </c>
      <c r="T504" s="5" t="s">
        <v>1769</v>
      </c>
      <c r="U504" s="10"/>
      <c r="V504" s="5" t="s">
        <v>33</v>
      </c>
      <c r="W504" s="5"/>
      <c r="X504" s="11" t="s">
        <v>1344</v>
      </c>
      <c r="Y504" s="5" t="s">
        <v>1615</v>
      </c>
    </row>
    <row r="505" spans="2:25" ht="29" x14ac:dyDescent="0.35">
      <c r="B505" s="13">
        <v>504</v>
      </c>
      <c r="C505" s="7">
        <v>45512.263877314814</v>
      </c>
      <c r="D505" s="8">
        <f>WEEKNUM(FormToExcel[[#This Row],[Date]])</f>
        <v>32</v>
      </c>
      <c r="E505" s="8">
        <f>MONTH(FormToExcel[[#This Row],[Date]])</f>
        <v>8</v>
      </c>
      <c r="F505" s="8">
        <f>YEAR(FormToExcel[[#This Row],[Date]])</f>
        <v>2024</v>
      </c>
      <c r="G505" s="9" t="str">
        <f>+FormToExcel[[#This Row],[SN]]&amp;".jpg"</f>
        <v>504.jpg</v>
      </c>
      <c r="H505" s="5" t="str">
        <f>+FormToExcel[[#This Row],[SN]]&amp;"a"&amp;".jpg"</f>
        <v>504a.jpg</v>
      </c>
      <c r="I505" s="9">
        <v>2483154262</v>
      </c>
      <c r="J505" s="5" t="s">
        <v>1770</v>
      </c>
      <c r="K505" s="5" t="s">
        <v>73</v>
      </c>
      <c r="L505" s="5" t="s">
        <v>27</v>
      </c>
      <c r="M505" s="9" t="s">
        <v>287</v>
      </c>
      <c r="N505" s="9"/>
      <c r="O505" s="9" t="s">
        <v>85</v>
      </c>
      <c r="P505" s="9"/>
      <c r="Q505" s="9"/>
      <c r="R505" s="5" t="s">
        <v>1771</v>
      </c>
      <c r="S505" s="5" t="s">
        <v>31</v>
      </c>
      <c r="T505" s="5" t="s">
        <v>1772</v>
      </c>
      <c r="U505" s="10"/>
      <c r="V505" s="5" t="s">
        <v>33</v>
      </c>
      <c r="W505" s="5"/>
      <c r="X505" s="11" t="s">
        <v>1773</v>
      </c>
      <c r="Y505" s="5" t="s">
        <v>1774</v>
      </c>
    </row>
    <row r="506" spans="2:25" ht="58" x14ac:dyDescent="0.35">
      <c r="B506" s="13">
        <v>505</v>
      </c>
      <c r="C506" s="7">
        <v>45512.373148148145</v>
      </c>
      <c r="D506" s="8">
        <f>WEEKNUM(FormToExcel[[#This Row],[Date]])</f>
        <v>32</v>
      </c>
      <c r="E506" s="8">
        <f>MONTH(FormToExcel[[#This Row],[Date]])</f>
        <v>8</v>
      </c>
      <c r="F506" s="8">
        <f>YEAR(FormToExcel[[#This Row],[Date]])</f>
        <v>2024</v>
      </c>
      <c r="G506" s="9" t="str">
        <f>+FormToExcel[[#This Row],[SN]]&amp;".jpg"</f>
        <v>505.jpg</v>
      </c>
      <c r="H506" s="5" t="str">
        <f>+FormToExcel[[#This Row],[SN]]&amp;"a"&amp;".jpg"</f>
        <v>505a.jpg</v>
      </c>
      <c r="I506" s="9">
        <v>0</v>
      </c>
      <c r="J506" s="5" t="s">
        <v>1681</v>
      </c>
      <c r="K506" s="5" t="s">
        <v>26</v>
      </c>
      <c r="L506" s="5" t="s">
        <v>1775</v>
      </c>
      <c r="M506" s="9" t="s">
        <v>287</v>
      </c>
      <c r="N506" s="9"/>
      <c r="O506" s="9" t="s">
        <v>85</v>
      </c>
      <c r="P506" s="9"/>
      <c r="Q506" s="9"/>
      <c r="R506" s="5" t="s">
        <v>1776</v>
      </c>
      <c r="S506" s="5" t="s">
        <v>42</v>
      </c>
      <c r="T506" s="5" t="s">
        <v>1777</v>
      </c>
      <c r="U506" s="10"/>
      <c r="V506" s="5" t="s">
        <v>33</v>
      </c>
      <c r="W506" s="5"/>
      <c r="X506" s="11" t="s">
        <v>1679</v>
      </c>
      <c r="Y506" s="5" t="s">
        <v>1778</v>
      </c>
    </row>
    <row r="507" spans="2:25" ht="43.5" x14ac:dyDescent="0.35">
      <c r="B507" s="13">
        <v>506</v>
      </c>
      <c r="C507" s="7">
        <v>45512.375833333332</v>
      </c>
      <c r="D507" s="8">
        <f>WEEKNUM(FormToExcel[[#This Row],[Date]])</f>
        <v>32</v>
      </c>
      <c r="E507" s="8">
        <f>MONTH(FormToExcel[[#This Row],[Date]])</f>
        <v>8</v>
      </c>
      <c r="F507" s="8">
        <f>YEAR(FormToExcel[[#This Row],[Date]])</f>
        <v>2024</v>
      </c>
      <c r="G507" s="9" t="str">
        <f>+FormToExcel[[#This Row],[SN]]&amp;".jpg"</f>
        <v>506.jpg</v>
      </c>
      <c r="H507" s="5" t="str">
        <f>+FormToExcel[[#This Row],[SN]]&amp;"a"&amp;".jpg"</f>
        <v>506a.jpg</v>
      </c>
      <c r="I507" s="9">
        <v>0</v>
      </c>
      <c r="J507" s="5" t="s">
        <v>1681</v>
      </c>
      <c r="K507" s="5" t="s">
        <v>26</v>
      </c>
      <c r="L507" s="5" t="s">
        <v>1779</v>
      </c>
      <c r="M507" s="9" t="s">
        <v>40</v>
      </c>
      <c r="N507" s="9"/>
      <c r="O507" s="9" t="s">
        <v>29</v>
      </c>
      <c r="P507" s="9"/>
      <c r="Q507" s="9"/>
      <c r="R507" s="5" t="s">
        <v>1780</v>
      </c>
      <c r="S507" s="5" t="s">
        <v>31</v>
      </c>
      <c r="T507" s="5" t="s">
        <v>1781</v>
      </c>
      <c r="U507" s="10"/>
      <c r="V507" s="5" t="s">
        <v>33</v>
      </c>
      <c r="W507" s="5"/>
      <c r="X507" s="11" t="s">
        <v>1679</v>
      </c>
      <c r="Y507" s="5" t="s">
        <v>1782</v>
      </c>
    </row>
    <row r="508" spans="2:25" ht="43.5" x14ac:dyDescent="0.35">
      <c r="B508" s="13">
        <v>507</v>
      </c>
      <c r="C508" s="7">
        <v>45512.380798611113</v>
      </c>
      <c r="D508" s="8">
        <f>WEEKNUM(FormToExcel[[#This Row],[Date]])</f>
        <v>32</v>
      </c>
      <c r="E508" s="8">
        <f>MONTH(FormToExcel[[#This Row],[Date]])</f>
        <v>8</v>
      </c>
      <c r="F508" s="8">
        <f>YEAR(FormToExcel[[#This Row],[Date]])</f>
        <v>2024</v>
      </c>
      <c r="G508" s="9" t="str">
        <f>+FormToExcel[[#This Row],[SN]]&amp;".jpg"</f>
        <v>507.jpg</v>
      </c>
      <c r="H508" s="5" t="str">
        <f>+FormToExcel[[#This Row],[SN]]&amp;"a"&amp;".jpg"</f>
        <v>507a.jpg</v>
      </c>
      <c r="I508" s="9">
        <v>0</v>
      </c>
      <c r="J508" s="5" t="s">
        <v>1783</v>
      </c>
      <c r="K508" s="5" t="s">
        <v>26</v>
      </c>
      <c r="L508" s="5" t="s">
        <v>1784</v>
      </c>
      <c r="M508" s="9" t="s">
        <v>814</v>
      </c>
      <c r="N508" s="9"/>
      <c r="O508" s="9" t="s">
        <v>29</v>
      </c>
      <c r="P508" s="9"/>
      <c r="Q508" s="9"/>
      <c r="R508" s="5" t="s">
        <v>1785</v>
      </c>
      <c r="S508" s="5" t="s">
        <v>31</v>
      </c>
      <c r="T508" s="5" t="s">
        <v>1786</v>
      </c>
      <c r="U508" s="10"/>
      <c r="V508" s="5" t="s">
        <v>33</v>
      </c>
      <c r="W508" s="5"/>
      <c r="X508" s="11" t="s">
        <v>1679</v>
      </c>
      <c r="Y508" s="5" t="s">
        <v>1787</v>
      </c>
    </row>
    <row r="509" spans="2:25" ht="29" x14ac:dyDescent="0.35">
      <c r="B509" s="13">
        <v>508</v>
      </c>
      <c r="C509" s="7">
        <v>45512.382951388892</v>
      </c>
      <c r="D509" s="8">
        <f>WEEKNUM(FormToExcel[[#This Row],[Date]])</f>
        <v>32</v>
      </c>
      <c r="E509" s="8">
        <f>MONTH(FormToExcel[[#This Row],[Date]])</f>
        <v>8</v>
      </c>
      <c r="F509" s="8">
        <f>YEAR(FormToExcel[[#This Row],[Date]])</f>
        <v>2024</v>
      </c>
      <c r="G509" s="9" t="str">
        <f>+FormToExcel[[#This Row],[SN]]&amp;".jpg"</f>
        <v>508.jpg</v>
      </c>
      <c r="H509" s="5" t="str">
        <f>+FormToExcel[[#This Row],[SN]]&amp;"a"&amp;".jpg"</f>
        <v>508a.jpg</v>
      </c>
      <c r="I509" s="9">
        <v>0</v>
      </c>
      <c r="J509" s="5" t="s">
        <v>1686</v>
      </c>
      <c r="K509" s="5" t="s">
        <v>26</v>
      </c>
      <c r="L509" s="5" t="s">
        <v>1788</v>
      </c>
      <c r="M509" s="9" t="s">
        <v>47</v>
      </c>
      <c r="N509" s="9"/>
      <c r="O509" s="9" t="s">
        <v>29</v>
      </c>
      <c r="P509" s="9"/>
      <c r="Q509" s="9"/>
      <c r="R509" s="5" t="s">
        <v>1789</v>
      </c>
      <c r="S509" s="5" t="s">
        <v>31</v>
      </c>
      <c r="T509" s="5" t="s">
        <v>1790</v>
      </c>
      <c r="U509" s="10"/>
      <c r="V509" s="5" t="s">
        <v>33</v>
      </c>
      <c r="W509" s="5"/>
      <c r="X509" s="11" t="s">
        <v>1679</v>
      </c>
      <c r="Y509" s="5" t="s">
        <v>1791</v>
      </c>
    </row>
    <row r="510" spans="2:25" ht="43.5" x14ac:dyDescent="0.35">
      <c r="B510" s="13">
        <v>509</v>
      </c>
      <c r="C510" s="7">
        <v>45512.385405092595</v>
      </c>
      <c r="D510" s="8">
        <f>WEEKNUM(FormToExcel[[#This Row],[Date]])</f>
        <v>32</v>
      </c>
      <c r="E510" s="8">
        <f>MONTH(FormToExcel[[#This Row],[Date]])</f>
        <v>8</v>
      </c>
      <c r="F510" s="8">
        <f>YEAR(FormToExcel[[#This Row],[Date]])</f>
        <v>2024</v>
      </c>
      <c r="G510" s="9" t="str">
        <f>+FormToExcel[[#This Row],[SN]]&amp;".jpg"</f>
        <v>509.jpg</v>
      </c>
      <c r="H510" s="5" t="str">
        <f>+FormToExcel[[#This Row],[SN]]&amp;"a"&amp;".jpg"</f>
        <v>509a.jpg</v>
      </c>
      <c r="I510" s="9">
        <v>0</v>
      </c>
      <c r="J510" s="5" t="s">
        <v>1681</v>
      </c>
      <c r="K510" s="5" t="s">
        <v>26</v>
      </c>
      <c r="L510" s="5" t="s">
        <v>1792</v>
      </c>
      <c r="M510" s="9" t="s">
        <v>40</v>
      </c>
      <c r="N510" s="9"/>
      <c r="O510" s="9" t="s">
        <v>29</v>
      </c>
      <c r="P510" s="9"/>
      <c r="Q510" s="9"/>
      <c r="R510" s="5" t="s">
        <v>1793</v>
      </c>
      <c r="S510" s="5" t="s">
        <v>42</v>
      </c>
      <c r="T510" s="5" t="s">
        <v>1794</v>
      </c>
      <c r="U510" s="10"/>
      <c r="V510" s="5" t="s">
        <v>33</v>
      </c>
      <c r="W510" s="5"/>
      <c r="X510" s="11" t="s">
        <v>1679</v>
      </c>
      <c r="Y510" s="5" t="s">
        <v>1795</v>
      </c>
    </row>
    <row r="511" spans="2:25" ht="29" x14ac:dyDescent="0.35">
      <c r="B511" s="13">
        <v>510</v>
      </c>
      <c r="C511" s="7">
        <v>45512.389178240737</v>
      </c>
      <c r="D511" s="8">
        <f>WEEKNUM(FormToExcel[[#This Row],[Date]])</f>
        <v>32</v>
      </c>
      <c r="E511" s="8">
        <f>MONTH(FormToExcel[[#This Row],[Date]])</f>
        <v>8</v>
      </c>
      <c r="F511" s="8">
        <f>YEAR(FormToExcel[[#This Row],[Date]])</f>
        <v>2024</v>
      </c>
      <c r="G511" s="9" t="str">
        <f>+FormToExcel[[#This Row],[SN]]&amp;".jpg"</f>
        <v>510.jpg</v>
      </c>
      <c r="H511" s="5" t="str">
        <f>+FormToExcel[[#This Row],[SN]]&amp;"a"&amp;".jpg"</f>
        <v>510a.jpg</v>
      </c>
      <c r="I511" s="9">
        <v>0</v>
      </c>
      <c r="J511" s="5" t="s">
        <v>1686</v>
      </c>
      <c r="K511" s="5" t="s">
        <v>26</v>
      </c>
      <c r="L511" s="5" t="s">
        <v>1796</v>
      </c>
      <c r="M511" s="9" t="s">
        <v>350</v>
      </c>
      <c r="N511" s="9"/>
      <c r="O511" s="9" t="s">
        <v>29</v>
      </c>
      <c r="P511" s="9"/>
      <c r="Q511" s="9"/>
      <c r="R511" s="5" t="s">
        <v>1797</v>
      </c>
      <c r="S511" s="5" t="s">
        <v>42</v>
      </c>
      <c r="T511" s="5" t="s">
        <v>1798</v>
      </c>
      <c r="U511" s="10"/>
      <c r="V511" s="5" t="s">
        <v>33</v>
      </c>
      <c r="W511" s="5"/>
      <c r="X511" s="11" t="s">
        <v>1679</v>
      </c>
      <c r="Y511" s="5" t="s">
        <v>1799</v>
      </c>
    </row>
    <row r="512" spans="2:25" ht="43.5" x14ac:dyDescent="0.35">
      <c r="B512" s="13">
        <v>511</v>
      </c>
      <c r="C512" s="7">
        <v>45512.442627314813</v>
      </c>
      <c r="D512" s="8">
        <f>WEEKNUM(FormToExcel[[#This Row],[Date]])</f>
        <v>32</v>
      </c>
      <c r="E512" s="8">
        <f>MONTH(FormToExcel[[#This Row],[Date]])</f>
        <v>8</v>
      </c>
      <c r="F512" s="8">
        <f>YEAR(FormToExcel[[#This Row],[Date]])</f>
        <v>2024</v>
      </c>
      <c r="G512" s="9" t="str">
        <f>+FormToExcel[[#This Row],[SN]]&amp;".jpg"</f>
        <v>511.jpg</v>
      </c>
      <c r="H512" s="5" t="str">
        <f>+FormToExcel[[#This Row],[SN]]&amp;"a"&amp;".jpg"</f>
        <v>511a.jpg</v>
      </c>
      <c r="I512" s="9">
        <v>1264</v>
      </c>
      <c r="J512" s="5" t="s">
        <v>995</v>
      </c>
      <c r="K512" s="5" t="s">
        <v>73</v>
      </c>
      <c r="L512" s="5" t="s">
        <v>1800</v>
      </c>
      <c r="M512" s="9" t="s">
        <v>370</v>
      </c>
      <c r="N512" s="9"/>
      <c r="O512" s="9" t="s">
        <v>29</v>
      </c>
      <c r="P512" s="9"/>
      <c r="Q512" s="9"/>
      <c r="R512" s="5" t="s">
        <v>1801</v>
      </c>
      <c r="S512" s="5" t="s">
        <v>42</v>
      </c>
      <c r="T512" s="5" t="s">
        <v>1802</v>
      </c>
      <c r="U512" s="10"/>
      <c r="V512" s="5" t="s">
        <v>33</v>
      </c>
      <c r="W512" s="5"/>
      <c r="X512" s="11" t="s">
        <v>1773</v>
      </c>
      <c r="Y512" s="5" t="s">
        <v>1774</v>
      </c>
    </row>
    <row r="513" spans="2:25" ht="29" x14ac:dyDescent="0.35">
      <c r="B513" s="13">
        <v>512</v>
      </c>
      <c r="C513" s="7">
        <v>45512.463750000003</v>
      </c>
      <c r="D513" s="8">
        <f>WEEKNUM(FormToExcel[[#This Row],[Date]])</f>
        <v>32</v>
      </c>
      <c r="E513" s="8">
        <f>MONTH(FormToExcel[[#This Row],[Date]])</f>
        <v>8</v>
      </c>
      <c r="F513" s="8">
        <f>YEAR(FormToExcel[[#This Row],[Date]])</f>
        <v>2024</v>
      </c>
      <c r="G513" s="9" t="str">
        <f>+FormToExcel[[#This Row],[SN]]&amp;".jpg"</f>
        <v>512.jpg</v>
      </c>
      <c r="H513" s="5" t="str">
        <f>+FormToExcel[[#This Row],[SN]]&amp;"a"&amp;".jpg"</f>
        <v>512a.jpg</v>
      </c>
      <c r="I513" s="9">
        <v>2515506638</v>
      </c>
      <c r="J513" s="5" t="s">
        <v>91</v>
      </c>
      <c r="K513" s="5" t="s">
        <v>706</v>
      </c>
      <c r="L513" s="5" t="s">
        <v>1394</v>
      </c>
      <c r="M513" s="9" t="s">
        <v>370</v>
      </c>
      <c r="N513" s="9"/>
      <c r="O513" s="9" t="s">
        <v>29</v>
      </c>
      <c r="P513" s="9"/>
      <c r="Q513" s="9"/>
      <c r="R513" s="5" t="s">
        <v>1803</v>
      </c>
      <c r="S513" s="5" t="s">
        <v>31</v>
      </c>
      <c r="T513" s="5" t="s">
        <v>1804</v>
      </c>
      <c r="U513" s="10"/>
      <c r="V513" s="5" t="s">
        <v>33</v>
      </c>
      <c r="W513" s="5"/>
      <c r="X513" s="11" t="s">
        <v>101</v>
      </c>
      <c r="Y513" s="5" t="s">
        <v>1805</v>
      </c>
    </row>
    <row r="514" spans="2:25" ht="29" x14ac:dyDescent="0.35">
      <c r="B514" s="13">
        <v>513</v>
      </c>
      <c r="C514" s="7">
        <v>45512.468229166669</v>
      </c>
      <c r="D514" s="8">
        <f>WEEKNUM(FormToExcel[[#This Row],[Date]])</f>
        <v>32</v>
      </c>
      <c r="E514" s="8">
        <f>MONTH(FormToExcel[[#This Row],[Date]])</f>
        <v>8</v>
      </c>
      <c r="F514" s="8">
        <f>YEAR(FormToExcel[[#This Row],[Date]])</f>
        <v>2024</v>
      </c>
      <c r="G514" s="9" t="str">
        <f>+FormToExcel[[#This Row],[SN]]&amp;".jpg"</f>
        <v>513.jpg</v>
      </c>
      <c r="H514" s="5" t="str">
        <f>+FormToExcel[[#This Row],[SN]]&amp;"a"&amp;".jpg"</f>
        <v>513a.jpg</v>
      </c>
      <c r="I514" s="9">
        <v>2515506638</v>
      </c>
      <c r="J514" s="5" t="s">
        <v>91</v>
      </c>
      <c r="K514" s="5" t="s">
        <v>706</v>
      </c>
      <c r="L514" s="5" t="s">
        <v>1394</v>
      </c>
      <c r="M514" s="9" t="s">
        <v>896</v>
      </c>
      <c r="N514" s="9"/>
      <c r="O514" s="9" t="s">
        <v>29</v>
      </c>
      <c r="P514" s="9"/>
      <c r="Q514" s="9"/>
      <c r="R514" s="5" t="s">
        <v>1806</v>
      </c>
      <c r="S514" s="5" t="s">
        <v>31</v>
      </c>
      <c r="T514" s="5" t="s">
        <v>1807</v>
      </c>
      <c r="U514" s="10"/>
      <c r="V514" s="5" t="s">
        <v>33</v>
      </c>
      <c r="W514" s="5"/>
      <c r="X514" s="11" t="s">
        <v>101</v>
      </c>
      <c r="Y514" s="5" t="s">
        <v>1122</v>
      </c>
    </row>
    <row r="515" spans="2:25" ht="29" x14ac:dyDescent="0.35">
      <c r="B515" s="13">
        <v>514</v>
      </c>
      <c r="C515" s="7">
        <v>45512.472916666666</v>
      </c>
      <c r="D515" s="8">
        <f>WEEKNUM(FormToExcel[[#This Row],[Date]])</f>
        <v>32</v>
      </c>
      <c r="E515" s="8">
        <f>MONTH(FormToExcel[[#This Row],[Date]])</f>
        <v>8</v>
      </c>
      <c r="F515" s="8">
        <f>YEAR(FormToExcel[[#This Row],[Date]])</f>
        <v>2024</v>
      </c>
      <c r="G515" s="9" t="str">
        <f>+FormToExcel[[#This Row],[SN]]&amp;".jpg"</f>
        <v>514.jpg</v>
      </c>
      <c r="H515" s="5" t="str">
        <f>+FormToExcel[[#This Row],[SN]]&amp;"a"&amp;".jpg"</f>
        <v>514a.jpg</v>
      </c>
      <c r="I515" s="9">
        <v>2515506636</v>
      </c>
      <c r="J515" s="5" t="s">
        <v>81</v>
      </c>
      <c r="K515" s="5" t="s">
        <v>706</v>
      </c>
      <c r="L515" s="5" t="s">
        <v>1394</v>
      </c>
      <c r="M515" s="9" t="s">
        <v>350</v>
      </c>
      <c r="N515" s="9"/>
      <c r="O515" s="9" t="s">
        <v>29</v>
      </c>
      <c r="P515" s="9"/>
      <c r="Q515" s="9"/>
      <c r="R515" s="5" t="s">
        <v>1808</v>
      </c>
      <c r="S515" s="5" t="s">
        <v>31</v>
      </c>
      <c r="T515" s="5" t="s">
        <v>1809</v>
      </c>
      <c r="U515" s="10"/>
      <c r="V515" s="5" t="s">
        <v>33</v>
      </c>
      <c r="W515" s="5"/>
      <c r="X515" s="11" t="s">
        <v>101</v>
      </c>
      <c r="Y515" s="5" t="s">
        <v>1122</v>
      </c>
    </row>
    <row r="516" spans="2:25" ht="32.15" customHeight="1" x14ac:dyDescent="0.35">
      <c r="B516" s="13">
        <v>515</v>
      </c>
      <c r="C516" s="7">
        <v>45512.901990740742</v>
      </c>
      <c r="D516" s="8">
        <f>WEEKNUM(FormToExcel[[#This Row],[Date]])</f>
        <v>32</v>
      </c>
      <c r="E516" s="8">
        <f>MONTH(FormToExcel[[#This Row],[Date]])</f>
        <v>8</v>
      </c>
      <c r="F516" s="8">
        <f>YEAR(FormToExcel[[#This Row],[Date]])</f>
        <v>2024</v>
      </c>
      <c r="G516" s="9" t="str">
        <f>+FormToExcel[[#This Row],[SN]]&amp;".jpg"</f>
        <v>515.jpg</v>
      </c>
      <c r="H516" s="5" t="str">
        <f>+FormToExcel[[#This Row],[SN]]&amp;"a"&amp;".jpg"</f>
        <v>515a.jpg</v>
      </c>
      <c r="I516" s="9">
        <v>1075</v>
      </c>
      <c r="J516" s="5" t="s">
        <v>1014</v>
      </c>
      <c r="K516" s="5" t="s">
        <v>706</v>
      </c>
      <c r="L516" s="5">
        <v>9023</v>
      </c>
      <c r="M516" s="9" t="s">
        <v>350</v>
      </c>
      <c r="N516" s="9"/>
      <c r="O516" s="9" t="s">
        <v>29</v>
      </c>
      <c r="P516" s="9"/>
      <c r="Q516" s="9"/>
      <c r="R516" s="5" t="s">
        <v>1810</v>
      </c>
      <c r="S516" s="5" t="s">
        <v>42</v>
      </c>
      <c r="T516" s="5" t="s">
        <v>1811</v>
      </c>
      <c r="U516" s="10"/>
      <c r="V516" s="5" t="s">
        <v>33</v>
      </c>
      <c r="W516" s="5"/>
      <c r="X516" s="11" t="s">
        <v>101</v>
      </c>
      <c r="Y516" s="5" t="s">
        <v>1014</v>
      </c>
    </row>
    <row r="517" spans="2:25" ht="29" x14ac:dyDescent="0.35">
      <c r="B517" s="13">
        <v>516</v>
      </c>
      <c r="C517" s="7">
        <v>45512.907083333332</v>
      </c>
      <c r="D517" s="8">
        <f>WEEKNUM(FormToExcel[[#This Row],[Date]])</f>
        <v>32</v>
      </c>
      <c r="E517" s="8">
        <f>MONTH(FormToExcel[[#This Row],[Date]])</f>
        <v>8</v>
      </c>
      <c r="F517" s="8">
        <f>YEAR(FormToExcel[[#This Row],[Date]])</f>
        <v>2024</v>
      </c>
      <c r="G517" s="9" t="str">
        <f>+FormToExcel[[#This Row],[SN]]&amp;".jpg"</f>
        <v>516.jpg</v>
      </c>
      <c r="H517" s="5" t="str">
        <f>+FormToExcel[[#This Row],[SN]]&amp;"a"&amp;".jpg"</f>
        <v>516a.jpg</v>
      </c>
      <c r="I517" s="9">
        <v>1074</v>
      </c>
      <c r="J517" s="5" t="s">
        <v>1014</v>
      </c>
      <c r="K517" s="5" t="s">
        <v>706</v>
      </c>
      <c r="L517" s="5" t="s">
        <v>1812</v>
      </c>
      <c r="M517" s="9" t="s">
        <v>53</v>
      </c>
      <c r="N517" s="9"/>
      <c r="O517" s="9" t="s">
        <v>29</v>
      </c>
      <c r="P517" s="9"/>
      <c r="Q517" s="9"/>
      <c r="R517" s="5" t="s">
        <v>1813</v>
      </c>
      <c r="S517" s="5" t="s">
        <v>42</v>
      </c>
      <c r="T517" s="5" t="s">
        <v>1814</v>
      </c>
      <c r="U517" s="10"/>
      <c r="V517" s="5" t="s">
        <v>33</v>
      </c>
      <c r="W517" s="5"/>
      <c r="X517" s="11" t="s">
        <v>101</v>
      </c>
      <c r="Y517" s="5" t="s">
        <v>1003</v>
      </c>
    </row>
    <row r="518" spans="2:25" ht="29" x14ac:dyDescent="0.35">
      <c r="B518" s="13">
        <v>517</v>
      </c>
      <c r="C518" s="7">
        <v>45514.220578703702</v>
      </c>
      <c r="D518" s="8">
        <f>WEEKNUM(FormToExcel[[#This Row],[Date]])</f>
        <v>32</v>
      </c>
      <c r="E518" s="8">
        <f>MONTH(FormToExcel[[#This Row],[Date]])</f>
        <v>8</v>
      </c>
      <c r="F518" s="8">
        <f>YEAR(FormToExcel[[#This Row],[Date]])</f>
        <v>2024</v>
      </c>
      <c r="G518" s="9" t="str">
        <f>+FormToExcel[[#This Row],[SN]]&amp;".jpg"</f>
        <v>517.jpg</v>
      </c>
      <c r="H518" s="5" t="str">
        <f>+FormToExcel[[#This Row],[SN]]&amp;"a"&amp;".jpg"</f>
        <v>517a.jpg</v>
      </c>
      <c r="I518" s="9" t="s">
        <v>602</v>
      </c>
      <c r="J518" s="5" t="s">
        <v>622</v>
      </c>
      <c r="K518" s="5" t="s">
        <v>894</v>
      </c>
      <c r="L518" s="5" t="s">
        <v>895</v>
      </c>
      <c r="M518" s="9" t="s">
        <v>350</v>
      </c>
      <c r="N518" s="9"/>
      <c r="O518" s="9" t="s">
        <v>29</v>
      </c>
      <c r="P518" s="9"/>
      <c r="Q518" s="9"/>
      <c r="R518" s="5" t="s">
        <v>1815</v>
      </c>
      <c r="S518" s="5" t="s">
        <v>31</v>
      </c>
      <c r="T518" s="5" t="s">
        <v>1816</v>
      </c>
      <c r="U518" s="10"/>
      <c r="V518" s="5" t="s">
        <v>33</v>
      </c>
      <c r="W518" s="5"/>
      <c r="X518" s="11" t="s">
        <v>622</v>
      </c>
      <c r="Y518" s="5" t="s">
        <v>622</v>
      </c>
    </row>
    <row r="519" spans="2:25" ht="29" x14ac:dyDescent="0.35">
      <c r="B519" s="13">
        <v>518</v>
      </c>
      <c r="C519" s="7">
        <v>45516.281655092593</v>
      </c>
      <c r="D519" s="8">
        <f>WEEKNUM(FormToExcel[[#This Row],[Date]])</f>
        <v>33</v>
      </c>
      <c r="E519" s="8">
        <f>MONTH(FormToExcel[[#This Row],[Date]])</f>
        <v>8</v>
      </c>
      <c r="F519" s="8">
        <f>YEAR(FormToExcel[[#This Row],[Date]])</f>
        <v>2024</v>
      </c>
      <c r="G519" s="9" t="str">
        <f>+FormToExcel[[#This Row],[SN]]&amp;".jpg"</f>
        <v>518.jpg</v>
      </c>
      <c r="H519" s="5" t="str">
        <f>+FormToExcel[[#This Row],[SN]]&amp;"a"&amp;".jpg"</f>
        <v>518a.jpg</v>
      </c>
      <c r="I519" s="9">
        <v>1264</v>
      </c>
      <c r="J519" s="5" t="s">
        <v>1138</v>
      </c>
      <c r="K519" s="5" t="s">
        <v>73</v>
      </c>
      <c r="L519" s="5" t="s">
        <v>1817</v>
      </c>
      <c r="M519" s="9" t="s">
        <v>53</v>
      </c>
      <c r="N519" s="9"/>
      <c r="O519" s="9" t="s">
        <v>29</v>
      </c>
      <c r="P519" s="9"/>
      <c r="Q519" s="9"/>
      <c r="R519" s="5" t="s">
        <v>1818</v>
      </c>
      <c r="S519" s="5" t="s">
        <v>42</v>
      </c>
      <c r="T519" s="5" t="s">
        <v>1819</v>
      </c>
      <c r="U519" s="10"/>
      <c r="V519" s="5" t="s">
        <v>33</v>
      </c>
      <c r="W519" s="5"/>
      <c r="X519" s="11" t="s">
        <v>1773</v>
      </c>
      <c r="Y519" s="5" t="s">
        <v>777</v>
      </c>
    </row>
    <row r="520" spans="2:25" ht="29" x14ac:dyDescent="0.35">
      <c r="B520" s="13">
        <v>519</v>
      </c>
      <c r="C520" s="7">
        <v>45516.288425925923</v>
      </c>
      <c r="D520" s="8">
        <f>WEEKNUM(FormToExcel[[#This Row],[Date]])</f>
        <v>33</v>
      </c>
      <c r="E520" s="8">
        <f>MONTH(FormToExcel[[#This Row],[Date]])</f>
        <v>8</v>
      </c>
      <c r="F520" s="8">
        <f>YEAR(FormToExcel[[#This Row],[Date]])</f>
        <v>2024</v>
      </c>
      <c r="G520" s="9" t="str">
        <f>+FormToExcel[[#This Row],[SN]]&amp;".jpg"</f>
        <v>519.jpg</v>
      </c>
      <c r="H520" s="5" t="str">
        <f>+FormToExcel[[#This Row],[SN]]&amp;"a"&amp;".jpg"</f>
        <v>519a.jpg</v>
      </c>
      <c r="I520" s="9">
        <v>1264</v>
      </c>
      <c r="J520" s="5" t="s">
        <v>995</v>
      </c>
      <c r="K520" s="5" t="s">
        <v>73</v>
      </c>
      <c r="L520" s="5" t="s">
        <v>1817</v>
      </c>
      <c r="M520" s="9" t="s">
        <v>814</v>
      </c>
      <c r="N520" s="9"/>
      <c r="O520" s="9" t="s">
        <v>29</v>
      </c>
      <c r="P520" s="9"/>
      <c r="Q520" s="9"/>
      <c r="R520" s="5" t="s">
        <v>1820</v>
      </c>
      <c r="S520" s="5" t="s">
        <v>42</v>
      </c>
      <c r="T520" s="5" t="s">
        <v>1821</v>
      </c>
      <c r="U520" s="10"/>
      <c r="V520" s="5" t="s">
        <v>33</v>
      </c>
      <c r="W520" s="5"/>
      <c r="X520" s="11" t="s">
        <v>1773</v>
      </c>
      <c r="Y520" s="5" t="s">
        <v>995</v>
      </c>
    </row>
    <row r="521" spans="2:25" ht="43.5" x14ac:dyDescent="0.35">
      <c r="B521" s="13">
        <v>520</v>
      </c>
      <c r="C521" s="7">
        <v>45518.277037037034</v>
      </c>
      <c r="D521" s="8">
        <f>WEEKNUM(FormToExcel[[#This Row],[Date]])</f>
        <v>33</v>
      </c>
      <c r="E521" s="8">
        <f>MONTH(FormToExcel[[#This Row],[Date]])</f>
        <v>8</v>
      </c>
      <c r="F521" s="8">
        <f>YEAR(FormToExcel[[#This Row],[Date]])</f>
        <v>2024</v>
      </c>
      <c r="G521" s="9" t="str">
        <f>+FormToExcel[[#This Row],[SN]]&amp;".jpg"</f>
        <v>520.jpg</v>
      </c>
      <c r="H521" s="5" t="str">
        <f>+FormToExcel[[#This Row],[SN]]&amp;"a"&amp;".jpg"</f>
        <v>520a.jpg</v>
      </c>
      <c r="I521" s="9">
        <v>1264</v>
      </c>
      <c r="J521" s="5" t="s">
        <v>995</v>
      </c>
      <c r="K521" s="5" t="s">
        <v>73</v>
      </c>
      <c r="L521" s="5" t="s">
        <v>1822</v>
      </c>
      <c r="M521" s="9" t="s">
        <v>40</v>
      </c>
      <c r="N521" s="9"/>
      <c r="O521" s="9" t="s">
        <v>85</v>
      </c>
      <c r="P521" s="9"/>
      <c r="Q521" s="9"/>
      <c r="R521" s="5" t="s">
        <v>1823</v>
      </c>
      <c r="S521" s="5" t="s">
        <v>42</v>
      </c>
      <c r="T521" s="5" t="s">
        <v>1824</v>
      </c>
      <c r="U521" s="10"/>
      <c r="V521" s="5" t="s">
        <v>33</v>
      </c>
      <c r="W521" s="5"/>
      <c r="X521" s="11" t="s">
        <v>1773</v>
      </c>
      <c r="Y521" s="5" t="s">
        <v>1774</v>
      </c>
    </row>
    <row r="522" spans="2:25" ht="29" x14ac:dyDescent="0.35">
      <c r="B522" s="13">
        <v>521</v>
      </c>
      <c r="C522" s="7">
        <v>45518.620497685188</v>
      </c>
      <c r="D522" s="8">
        <f>WEEKNUM(FormToExcel[[#This Row],[Date]])</f>
        <v>33</v>
      </c>
      <c r="E522" s="8">
        <f>MONTH(FormToExcel[[#This Row],[Date]])</f>
        <v>8</v>
      </c>
      <c r="F522" s="8">
        <f>YEAR(FormToExcel[[#This Row],[Date]])</f>
        <v>2024</v>
      </c>
      <c r="G522" s="9" t="str">
        <f>+FormToExcel[[#This Row],[SN]]&amp;".jpg"</f>
        <v>521.jpg</v>
      </c>
      <c r="H522" s="5" t="str">
        <f>+FormToExcel[[#This Row],[SN]]&amp;"a"&amp;".jpg"</f>
        <v>521a.jpg</v>
      </c>
      <c r="I522" s="9">
        <v>2483154262</v>
      </c>
      <c r="J522" s="5" t="s">
        <v>1825</v>
      </c>
      <c r="K522" s="5" t="s">
        <v>73</v>
      </c>
      <c r="L522" s="5" t="s">
        <v>27</v>
      </c>
      <c r="M522" s="9" t="s">
        <v>53</v>
      </c>
      <c r="N522" s="9"/>
      <c r="O522" s="9" t="s">
        <v>29</v>
      </c>
      <c r="P522" s="9"/>
      <c r="Q522" s="9"/>
      <c r="R522" s="5" t="s">
        <v>1826</v>
      </c>
      <c r="S522" s="5" t="s">
        <v>42</v>
      </c>
      <c r="T522" s="5" t="s">
        <v>1827</v>
      </c>
      <c r="U522" s="10"/>
      <c r="V522" s="5" t="s">
        <v>33</v>
      </c>
      <c r="W522" s="5"/>
      <c r="X522" s="11" t="s">
        <v>1773</v>
      </c>
      <c r="Y522" s="5" t="s">
        <v>1828</v>
      </c>
    </row>
    <row r="523" spans="2:25" x14ac:dyDescent="0.35">
      <c r="B523" s="13">
        <v>522</v>
      </c>
      <c r="C523" s="7">
        <v>45519.146377314813</v>
      </c>
      <c r="D523" s="8">
        <f>WEEKNUM(FormToExcel[[#This Row],[Date]])</f>
        <v>33</v>
      </c>
      <c r="E523" s="8">
        <f>MONTH(FormToExcel[[#This Row],[Date]])</f>
        <v>8</v>
      </c>
      <c r="F523" s="8">
        <f>YEAR(FormToExcel[[#This Row],[Date]])</f>
        <v>2024</v>
      </c>
      <c r="G523" s="9" t="str">
        <f>+FormToExcel[[#This Row],[SN]]&amp;".jpg"</f>
        <v>522.jpg</v>
      </c>
      <c r="H523" s="5" t="str">
        <f>+FormToExcel[[#This Row],[SN]]&amp;"a"&amp;".jpg"</f>
        <v>522a.jpg</v>
      </c>
      <c r="I523" s="9" t="s">
        <v>875</v>
      </c>
      <c r="J523" s="5" t="s">
        <v>1829</v>
      </c>
      <c r="K523" s="5" t="s">
        <v>894</v>
      </c>
      <c r="L523" s="5" t="s">
        <v>895</v>
      </c>
      <c r="M523" s="9" t="s">
        <v>350</v>
      </c>
      <c r="N523" s="9"/>
      <c r="O523" s="9" t="s">
        <v>29</v>
      </c>
      <c r="P523" s="9"/>
      <c r="Q523" s="9"/>
      <c r="R523" s="5" t="s">
        <v>1830</v>
      </c>
      <c r="S523" s="5" t="s">
        <v>31</v>
      </c>
      <c r="T523" s="5" t="s">
        <v>1831</v>
      </c>
      <c r="U523" s="10"/>
      <c r="V523" s="5" t="s">
        <v>77</v>
      </c>
      <c r="W523" s="5"/>
      <c r="X523" s="11" t="s">
        <v>622</v>
      </c>
      <c r="Y523" s="5" t="s">
        <v>979</v>
      </c>
    </row>
    <row r="524" spans="2:25" ht="58" x14ac:dyDescent="0.35">
      <c r="B524" s="13">
        <v>523</v>
      </c>
      <c r="C524" s="7">
        <v>45519.152025462965</v>
      </c>
      <c r="D524" s="8">
        <f>WEEKNUM(FormToExcel[[#This Row],[Date]])</f>
        <v>33</v>
      </c>
      <c r="E524" s="8">
        <f>MONTH(FormToExcel[[#This Row],[Date]])</f>
        <v>8</v>
      </c>
      <c r="F524" s="8">
        <f>YEAR(FormToExcel[[#This Row],[Date]])</f>
        <v>2024</v>
      </c>
      <c r="G524" s="9" t="str">
        <f>+FormToExcel[[#This Row],[SN]]&amp;".jpg"</f>
        <v>523.jpg</v>
      </c>
      <c r="H524" s="5" t="str">
        <f>+FormToExcel[[#This Row],[SN]]&amp;"a"&amp;".jpg"</f>
        <v>523a.jpg</v>
      </c>
      <c r="I524" s="9">
        <v>1373</v>
      </c>
      <c r="J524" s="5" t="s">
        <v>1339</v>
      </c>
      <c r="K524" s="5" t="s">
        <v>1340</v>
      </c>
      <c r="L524" s="5" t="s">
        <v>1832</v>
      </c>
      <c r="M524" s="9" t="s">
        <v>53</v>
      </c>
      <c r="N524" s="9"/>
      <c r="O524" s="9" t="s">
        <v>85</v>
      </c>
      <c r="P524" s="9"/>
      <c r="Q524" s="9"/>
      <c r="R524" s="5" t="s">
        <v>1833</v>
      </c>
      <c r="S524" s="5" t="s">
        <v>42</v>
      </c>
      <c r="T524" s="5" t="s">
        <v>1834</v>
      </c>
      <c r="U524" s="10"/>
      <c r="V524" s="5" t="s">
        <v>33</v>
      </c>
      <c r="W524" s="5"/>
      <c r="X524" s="11" t="s">
        <v>1344</v>
      </c>
      <c r="Y524" s="5" t="s">
        <v>1618</v>
      </c>
    </row>
    <row r="525" spans="2:25" x14ac:dyDescent="0.35">
      <c r="B525" s="13">
        <v>524</v>
      </c>
      <c r="C525" s="7">
        <v>45519.156493055554</v>
      </c>
      <c r="D525" s="8">
        <f>WEEKNUM(FormToExcel[[#This Row],[Date]])</f>
        <v>33</v>
      </c>
      <c r="E525" s="8">
        <f>MONTH(FormToExcel[[#This Row],[Date]])</f>
        <v>8</v>
      </c>
      <c r="F525" s="8">
        <f>YEAR(FormToExcel[[#This Row],[Date]])</f>
        <v>2024</v>
      </c>
      <c r="G525" s="9" t="str">
        <f>+FormToExcel[[#This Row],[SN]]&amp;".jpg"</f>
        <v>524.jpg</v>
      </c>
      <c r="H525" s="5" t="str">
        <f>+FormToExcel[[#This Row],[SN]]&amp;"a"&amp;".jpg"</f>
        <v>524a.jpg</v>
      </c>
      <c r="I525" s="9">
        <v>1373</v>
      </c>
      <c r="J525" s="5" t="s">
        <v>1339</v>
      </c>
      <c r="K525" s="5" t="s">
        <v>1340</v>
      </c>
      <c r="L525" s="5" t="s">
        <v>1832</v>
      </c>
      <c r="M525" s="9" t="s">
        <v>28</v>
      </c>
      <c r="N525" s="9"/>
      <c r="O525" s="9" t="s">
        <v>29</v>
      </c>
      <c r="P525" s="9"/>
      <c r="Q525" s="9"/>
      <c r="R525" s="5" t="s">
        <v>1835</v>
      </c>
      <c r="S525" s="5" t="s">
        <v>31</v>
      </c>
      <c r="T525" s="5" t="s">
        <v>1836</v>
      </c>
      <c r="U525" s="10"/>
      <c r="V525" s="5" t="s">
        <v>33</v>
      </c>
      <c r="W525" s="5"/>
      <c r="X525" s="11" t="s">
        <v>1344</v>
      </c>
      <c r="Y525" s="5" t="s">
        <v>1615</v>
      </c>
    </row>
    <row r="526" spans="2:25" x14ac:dyDescent="0.35">
      <c r="B526" s="13">
        <v>525</v>
      </c>
      <c r="C526" s="7">
        <v>45519.157997685186</v>
      </c>
      <c r="D526" s="8">
        <f>WEEKNUM(FormToExcel[[#This Row],[Date]])</f>
        <v>33</v>
      </c>
      <c r="E526" s="8">
        <f>MONTH(FormToExcel[[#This Row],[Date]])</f>
        <v>8</v>
      </c>
      <c r="F526" s="8">
        <f>YEAR(FormToExcel[[#This Row],[Date]])</f>
        <v>2024</v>
      </c>
      <c r="G526" s="9" t="str">
        <f>+FormToExcel[[#This Row],[SN]]&amp;".jpg"</f>
        <v>525.jpg</v>
      </c>
      <c r="H526" s="5" t="str">
        <f>+FormToExcel[[#This Row],[SN]]&amp;"a"&amp;".jpg"</f>
        <v>525a.jpg</v>
      </c>
      <c r="I526" s="9" t="s">
        <v>875</v>
      </c>
      <c r="J526" s="5" t="s">
        <v>1829</v>
      </c>
      <c r="K526" s="5" t="s">
        <v>894</v>
      </c>
      <c r="L526" s="5" t="s">
        <v>895</v>
      </c>
      <c r="M526" s="9" t="s">
        <v>350</v>
      </c>
      <c r="N526" s="9"/>
      <c r="O526" s="9" t="s">
        <v>29</v>
      </c>
      <c r="P526" s="9"/>
      <c r="Q526" s="9"/>
      <c r="R526" s="5" t="s">
        <v>1837</v>
      </c>
      <c r="S526" s="5" t="s">
        <v>31</v>
      </c>
      <c r="T526" s="5" t="s">
        <v>1838</v>
      </c>
      <c r="U526" s="10"/>
      <c r="V526" s="5" t="s">
        <v>33</v>
      </c>
      <c r="W526" s="5"/>
      <c r="X526" s="11" t="s">
        <v>622</v>
      </c>
      <c r="Y526" s="5" t="s">
        <v>979</v>
      </c>
    </row>
    <row r="527" spans="2:25" ht="29" x14ac:dyDescent="0.35">
      <c r="B527" s="13">
        <v>526</v>
      </c>
      <c r="C527" s="7">
        <v>45519.160127314812</v>
      </c>
      <c r="D527" s="8">
        <f>WEEKNUM(FormToExcel[[#This Row],[Date]])</f>
        <v>33</v>
      </c>
      <c r="E527" s="8">
        <f>MONTH(FormToExcel[[#This Row],[Date]])</f>
        <v>8</v>
      </c>
      <c r="F527" s="8">
        <f>YEAR(FormToExcel[[#This Row],[Date]])</f>
        <v>2024</v>
      </c>
      <c r="G527" s="9" t="str">
        <f>+FormToExcel[[#This Row],[SN]]&amp;".jpg"</f>
        <v>526.jpg</v>
      </c>
      <c r="H527" s="5" t="str">
        <f>+FormToExcel[[#This Row],[SN]]&amp;"a"&amp;".jpg"</f>
        <v>526a.jpg</v>
      </c>
      <c r="I527" s="9">
        <v>1373</v>
      </c>
      <c r="J527" s="5" t="s">
        <v>1339</v>
      </c>
      <c r="K527" s="5" t="s">
        <v>1340</v>
      </c>
      <c r="L527" s="5" t="s">
        <v>1839</v>
      </c>
      <c r="M527" s="9" t="s">
        <v>814</v>
      </c>
      <c r="N527" s="9"/>
      <c r="O527" s="9" t="s">
        <v>85</v>
      </c>
      <c r="P527" s="9"/>
      <c r="Q527" s="9"/>
      <c r="R527" s="5" t="s">
        <v>1840</v>
      </c>
      <c r="S527" s="5" t="s">
        <v>31</v>
      </c>
      <c r="T527" s="5" t="s">
        <v>1841</v>
      </c>
      <c r="U527" s="10"/>
      <c r="V527" s="5" t="s">
        <v>33</v>
      </c>
      <c r="W527" s="5"/>
      <c r="X527" s="11" t="s">
        <v>1344</v>
      </c>
      <c r="Y527" s="5" t="s">
        <v>1615</v>
      </c>
    </row>
    <row r="528" spans="2:25" ht="29" x14ac:dyDescent="0.35">
      <c r="B528" s="13">
        <v>527</v>
      </c>
      <c r="C528" s="7">
        <v>45519.162106481483</v>
      </c>
      <c r="D528" s="8">
        <f>WEEKNUM(FormToExcel[[#This Row],[Date]])</f>
        <v>33</v>
      </c>
      <c r="E528" s="8">
        <f>MONTH(FormToExcel[[#This Row],[Date]])</f>
        <v>8</v>
      </c>
      <c r="F528" s="8">
        <f>YEAR(FormToExcel[[#This Row],[Date]])</f>
        <v>2024</v>
      </c>
      <c r="G528" s="9" t="str">
        <f>+FormToExcel[[#This Row],[SN]]&amp;".jpg"</f>
        <v>527.jpg</v>
      </c>
      <c r="H528" s="5" t="str">
        <f>+FormToExcel[[#This Row],[SN]]&amp;"a"&amp;".jpg"</f>
        <v>527a.jpg</v>
      </c>
      <c r="I528" s="9" t="s">
        <v>1842</v>
      </c>
      <c r="J528" s="5" t="s">
        <v>1829</v>
      </c>
      <c r="K528" s="5" t="s">
        <v>894</v>
      </c>
      <c r="L528" s="5" t="s">
        <v>895</v>
      </c>
      <c r="M528" s="9" t="s">
        <v>896</v>
      </c>
      <c r="N528" s="9"/>
      <c r="O528" s="9" t="s">
        <v>29</v>
      </c>
      <c r="P528" s="9"/>
      <c r="Q528" s="9"/>
      <c r="R528" s="5" t="s">
        <v>1843</v>
      </c>
      <c r="S528" s="5" t="s">
        <v>31</v>
      </c>
      <c r="T528" s="5" t="s">
        <v>1844</v>
      </c>
      <c r="U528" s="10"/>
      <c r="V528" s="5" t="s">
        <v>33</v>
      </c>
      <c r="W528" s="5"/>
      <c r="X528" s="11" t="s">
        <v>622</v>
      </c>
      <c r="Y528" s="5" t="s">
        <v>979</v>
      </c>
    </row>
    <row r="529" spans="2:25" ht="29" x14ac:dyDescent="0.35">
      <c r="B529" s="13">
        <v>528</v>
      </c>
      <c r="C529" s="7">
        <v>45519.164618055554</v>
      </c>
      <c r="D529" s="8">
        <f>WEEKNUM(FormToExcel[[#This Row],[Date]])</f>
        <v>33</v>
      </c>
      <c r="E529" s="8">
        <f>MONTH(FormToExcel[[#This Row],[Date]])</f>
        <v>8</v>
      </c>
      <c r="F529" s="8">
        <f>YEAR(FormToExcel[[#This Row],[Date]])</f>
        <v>2024</v>
      </c>
      <c r="G529" s="9" t="str">
        <f>+FormToExcel[[#This Row],[SN]]&amp;".jpg"</f>
        <v>528.jpg</v>
      </c>
      <c r="H529" s="5" t="str">
        <f>+FormToExcel[[#This Row],[SN]]&amp;"a"&amp;".jpg"</f>
        <v>528a.jpg</v>
      </c>
      <c r="I529" s="9">
        <v>1373</v>
      </c>
      <c r="J529" s="5" t="s">
        <v>1339</v>
      </c>
      <c r="K529" s="5" t="s">
        <v>1340</v>
      </c>
      <c r="L529" s="5" t="s">
        <v>1832</v>
      </c>
      <c r="M529" s="9" t="s">
        <v>47</v>
      </c>
      <c r="N529" s="9"/>
      <c r="O529" s="9" t="s">
        <v>85</v>
      </c>
      <c r="P529" s="9"/>
      <c r="Q529" s="9"/>
      <c r="R529" s="5" t="s">
        <v>1845</v>
      </c>
      <c r="S529" s="5" t="s">
        <v>31</v>
      </c>
      <c r="T529" s="5" t="s">
        <v>1846</v>
      </c>
      <c r="U529" s="10"/>
      <c r="V529" s="5" t="s">
        <v>33</v>
      </c>
      <c r="W529" s="5"/>
      <c r="X529" s="11" t="s">
        <v>1344</v>
      </c>
      <c r="Y529" s="5" t="s">
        <v>1615</v>
      </c>
    </row>
    <row r="530" spans="2:25" ht="29" x14ac:dyDescent="0.35">
      <c r="B530" s="13">
        <v>529</v>
      </c>
      <c r="C530" s="7">
        <v>45519.168356481481</v>
      </c>
      <c r="D530" s="8">
        <f>WEEKNUM(FormToExcel[[#This Row],[Date]])</f>
        <v>33</v>
      </c>
      <c r="E530" s="8">
        <f>MONTH(FormToExcel[[#This Row],[Date]])</f>
        <v>8</v>
      </c>
      <c r="F530" s="8">
        <f>YEAR(FormToExcel[[#This Row],[Date]])</f>
        <v>2024</v>
      </c>
      <c r="G530" s="9" t="str">
        <f>+FormToExcel[[#This Row],[SN]]&amp;".jpg"</f>
        <v>529.jpg</v>
      </c>
      <c r="H530" s="5" t="str">
        <f>+FormToExcel[[#This Row],[SN]]&amp;"a"&amp;".jpg"</f>
        <v>529a.jpg</v>
      </c>
      <c r="I530" s="9">
        <v>1373</v>
      </c>
      <c r="J530" s="5" t="s">
        <v>1339</v>
      </c>
      <c r="K530" s="5" t="s">
        <v>1340</v>
      </c>
      <c r="L530" s="5" t="s">
        <v>1832</v>
      </c>
      <c r="M530" s="9" t="s">
        <v>28</v>
      </c>
      <c r="N530" s="9"/>
      <c r="O530" s="9" t="s">
        <v>29</v>
      </c>
      <c r="P530" s="9"/>
      <c r="Q530" s="9"/>
      <c r="R530" s="5" t="s">
        <v>1847</v>
      </c>
      <c r="S530" s="5" t="s">
        <v>31</v>
      </c>
      <c r="T530" s="5" t="s">
        <v>1848</v>
      </c>
      <c r="U530" s="10"/>
      <c r="V530" s="5" t="s">
        <v>33</v>
      </c>
      <c r="W530" s="5"/>
      <c r="X530" s="11" t="s">
        <v>1344</v>
      </c>
      <c r="Y530" s="5" t="s">
        <v>1615</v>
      </c>
    </row>
    <row r="531" spans="2:25" ht="29" x14ac:dyDescent="0.35">
      <c r="B531" s="13">
        <v>530</v>
      </c>
      <c r="C531" s="7">
        <v>45519.168541666666</v>
      </c>
      <c r="D531" s="8">
        <f>WEEKNUM(FormToExcel[[#This Row],[Date]])</f>
        <v>33</v>
      </c>
      <c r="E531" s="8">
        <f>MONTH(FormToExcel[[#This Row],[Date]])</f>
        <v>8</v>
      </c>
      <c r="F531" s="8">
        <f>YEAR(FormToExcel[[#This Row],[Date]])</f>
        <v>2024</v>
      </c>
      <c r="G531" s="9" t="str">
        <f>+FormToExcel[[#This Row],[SN]]&amp;".jpg"</f>
        <v>530.jpg</v>
      </c>
      <c r="H531" s="5" t="str">
        <f>+FormToExcel[[#This Row],[SN]]&amp;"a"&amp;".jpg"</f>
        <v>530a.jpg</v>
      </c>
      <c r="I531" s="9" t="s">
        <v>1842</v>
      </c>
      <c r="J531" s="5" t="s">
        <v>1829</v>
      </c>
      <c r="K531" s="5" t="s">
        <v>894</v>
      </c>
      <c r="L531" s="5" t="s">
        <v>895</v>
      </c>
      <c r="M531" s="9" t="s">
        <v>28</v>
      </c>
      <c r="N531" s="9"/>
      <c r="O531" s="9" t="s">
        <v>29</v>
      </c>
      <c r="P531" s="9"/>
      <c r="Q531" s="9"/>
      <c r="R531" s="5" t="s">
        <v>1849</v>
      </c>
      <c r="S531" s="5" t="s">
        <v>31</v>
      </c>
      <c r="T531" s="5" t="s">
        <v>1850</v>
      </c>
      <c r="U531" s="10"/>
      <c r="V531" s="5" t="s">
        <v>33</v>
      </c>
      <c r="W531" s="5"/>
      <c r="X531" s="11" t="s">
        <v>622</v>
      </c>
      <c r="Y531" s="5" t="s">
        <v>979</v>
      </c>
    </row>
    <row r="532" spans="2:25" x14ac:dyDescent="0.35">
      <c r="B532" s="13">
        <v>531</v>
      </c>
      <c r="C532" s="7">
        <v>45519.171481481484</v>
      </c>
      <c r="D532" s="8">
        <f>WEEKNUM(FormToExcel[[#This Row],[Date]])</f>
        <v>33</v>
      </c>
      <c r="E532" s="8">
        <f>MONTH(FormToExcel[[#This Row],[Date]])</f>
        <v>8</v>
      </c>
      <c r="F532" s="8">
        <f>YEAR(FormToExcel[[#This Row],[Date]])</f>
        <v>2024</v>
      </c>
      <c r="G532" s="9" t="str">
        <f>+FormToExcel[[#This Row],[SN]]&amp;".jpg"</f>
        <v>531.jpg</v>
      </c>
      <c r="H532" s="5" t="str">
        <f>+FormToExcel[[#This Row],[SN]]&amp;"a"&amp;".jpg"</f>
        <v>531a.jpg</v>
      </c>
      <c r="I532" s="9" t="s">
        <v>875</v>
      </c>
      <c r="J532" s="5" t="s">
        <v>1851</v>
      </c>
      <c r="K532" s="5" t="s">
        <v>894</v>
      </c>
      <c r="L532" s="5" t="s">
        <v>895</v>
      </c>
      <c r="M532" s="9" t="s">
        <v>350</v>
      </c>
      <c r="N532" s="9"/>
      <c r="O532" s="9" t="s">
        <v>29</v>
      </c>
      <c r="P532" s="9"/>
      <c r="Q532" s="9"/>
      <c r="R532" s="5" t="s">
        <v>1852</v>
      </c>
      <c r="S532" s="5" t="s">
        <v>31</v>
      </c>
      <c r="T532" s="5" t="s">
        <v>1853</v>
      </c>
      <c r="U532" s="10"/>
      <c r="V532" s="5" t="s">
        <v>33</v>
      </c>
      <c r="W532" s="5"/>
      <c r="X532" s="11" t="s">
        <v>622</v>
      </c>
      <c r="Y532" s="5" t="s">
        <v>622</v>
      </c>
    </row>
    <row r="533" spans="2:25" ht="29" x14ac:dyDescent="0.35">
      <c r="B533" s="13">
        <v>532</v>
      </c>
      <c r="C533" s="7">
        <v>45519.17396990741</v>
      </c>
      <c r="D533" s="8">
        <f>WEEKNUM(FormToExcel[[#This Row],[Date]])</f>
        <v>33</v>
      </c>
      <c r="E533" s="8">
        <f>MONTH(FormToExcel[[#This Row],[Date]])</f>
        <v>8</v>
      </c>
      <c r="F533" s="8">
        <f>YEAR(FormToExcel[[#This Row],[Date]])</f>
        <v>2024</v>
      </c>
      <c r="G533" s="9" t="str">
        <f>+FormToExcel[[#This Row],[SN]]&amp;".jpg"</f>
        <v>532.jpg</v>
      </c>
      <c r="H533" s="5" t="str">
        <f>+FormToExcel[[#This Row],[SN]]&amp;"a"&amp;".jpg"</f>
        <v>532a.jpg</v>
      </c>
      <c r="I533" s="9" t="s">
        <v>875</v>
      </c>
      <c r="J533" s="5" t="s">
        <v>1854</v>
      </c>
      <c r="K533" s="5" t="s">
        <v>894</v>
      </c>
      <c r="L533" s="5" t="s">
        <v>895</v>
      </c>
      <c r="M533" s="9" t="s">
        <v>896</v>
      </c>
      <c r="N533" s="9"/>
      <c r="O533" s="9" t="s">
        <v>29</v>
      </c>
      <c r="P533" s="9"/>
      <c r="Q533" s="9"/>
      <c r="R533" s="5" t="s">
        <v>1855</v>
      </c>
      <c r="S533" s="5" t="s">
        <v>31</v>
      </c>
      <c r="T533" s="5" t="s">
        <v>1856</v>
      </c>
      <c r="U533" s="10"/>
      <c r="V533" s="5" t="s">
        <v>33</v>
      </c>
      <c r="W533" s="5"/>
      <c r="X533" s="11" t="s">
        <v>622</v>
      </c>
      <c r="Y533" s="5" t="s">
        <v>975</v>
      </c>
    </row>
    <row r="534" spans="2:25" ht="29" x14ac:dyDescent="0.35">
      <c r="B534" s="13">
        <v>533</v>
      </c>
      <c r="C534" s="7">
        <v>45519.177754629629</v>
      </c>
      <c r="D534" s="8">
        <f>WEEKNUM(FormToExcel[[#This Row],[Date]])</f>
        <v>33</v>
      </c>
      <c r="E534" s="8">
        <f>MONTH(FormToExcel[[#This Row],[Date]])</f>
        <v>8</v>
      </c>
      <c r="F534" s="8">
        <f>YEAR(FormToExcel[[#This Row],[Date]])</f>
        <v>2024</v>
      </c>
      <c r="G534" s="9" t="str">
        <f>+FormToExcel[[#This Row],[SN]]&amp;".jpg"</f>
        <v>533.jpg</v>
      </c>
      <c r="H534" s="5" t="str">
        <f>+FormToExcel[[#This Row],[SN]]&amp;"a"&amp;".jpg"</f>
        <v>533a.jpg</v>
      </c>
      <c r="I534" s="9" t="s">
        <v>875</v>
      </c>
      <c r="J534" s="5" t="s">
        <v>1857</v>
      </c>
      <c r="K534" s="5" t="s">
        <v>894</v>
      </c>
      <c r="L534" s="5" t="s">
        <v>895</v>
      </c>
      <c r="M534" s="9" t="s">
        <v>47</v>
      </c>
      <c r="N534" s="9"/>
      <c r="O534" s="9" t="s">
        <v>85</v>
      </c>
      <c r="P534" s="9"/>
      <c r="Q534" s="9"/>
      <c r="R534" s="5" t="s">
        <v>1858</v>
      </c>
      <c r="S534" s="5" t="s">
        <v>31</v>
      </c>
      <c r="T534" s="5" t="s">
        <v>1859</v>
      </c>
      <c r="U534" s="10"/>
      <c r="V534" s="5" t="s">
        <v>33</v>
      </c>
      <c r="W534" s="5"/>
      <c r="X534" s="11" t="s">
        <v>622</v>
      </c>
      <c r="Y534" s="5" t="s">
        <v>979</v>
      </c>
    </row>
    <row r="535" spans="2:25" ht="29" x14ac:dyDescent="0.35">
      <c r="B535" s="13">
        <v>534</v>
      </c>
      <c r="C535" s="7">
        <v>45519.18</v>
      </c>
      <c r="D535" s="8">
        <f>WEEKNUM(FormToExcel[[#This Row],[Date]])</f>
        <v>33</v>
      </c>
      <c r="E535" s="8">
        <f>MONTH(FormToExcel[[#This Row],[Date]])</f>
        <v>8</v>
      </c>
      <c r="F535" s="8">
        <f>YEAR(FormToExcel[[#This Row],[Date]])</f>
        <v>2024</v>
      </c>
      <c r="G535" s="9" t="str">
        <f>+FormToExcel[[#This Row],[SN]]&amp;".jpg"</f>
        <v>534.jpg</v>
      </c>
      <c r="H535" s="5" t="str">
        <f>+FormToExcel[[#This Row],[SN]]&amp;"a"&amp;".jpg"</f>
        <v>534a.jpg</v>
      </c>
      <c r="I535" s="9" t="s">
        <v>875</v>
      </c>
      <c r="J535" s="5" t="s">
        <v>904</v>
      </c>
      <c r="K535" s="5" t="s">
        <v>894</v>
      </c>
      <c r="L535" s="5" t="s">
        <v>895</v>
      </c>
      <c r="M535" s="9" t="s">
        <v>350</v>
      </c>
      <c r="N535" s="9"/>
      <c r="O535" s="9" t="s">
        <v>85</v>
      </c>
      <c r="P535" s="9"/>
      <c r="Q535" s="9"/>
      <c r="R535" s="5" t="s">
        <v>1860</v>
      </c>
      <c r="S535" s="5" t="s">
        <v>31</v>
      </c>
      <c r="T535" s="5" t="s">
        <v>1861</v>
      </c>
      <c r="U535" s="10"/>
      <c r="V535" s="5" t="s">
        <v>33</v>
      </c>
      <c r="W535" s="5"/>
      <c r="X535" s="11" t="s">
        <v>622</v>
      </c>
      <c r="Y535" s="5" t="s">
        <v>1862</v>
      </c>
    </row>
    <row r="536" spans="2:25" ht="29" x14ac:dyDescent="0.35">
      <c r="B536" s="13">
        <v>535</v>
      </c>
      <c r="C536" s="7">
        <v>45519.301932870374</v>
      </c>
      <c r="D536" s="8">
        <f>WEEKNUM(FormToExcel[[#This Row],[Date]])</f>
        <v>33</v>
      </c>
      <c r="E536" s="8">
        <f>MONTH(FormToExcel[[#This Row],[Date]])</f>
        <v>8</v>
      </c>
      <c r="F536" s="8">
        <f>YEAR(FormToExcel[[#This Row],[Date]])</f>
        <v>2024</v>
      </c>
      <c r="G536" s="9" t="str">
        <f>+FormToExcel[[#This Row],[SN]]&amp;".jpg"</f>
        <v>535.jpg</v>
      </c>
      <c r="H536" s="5" t="str">
        <f>+FormToExcel[[#This Row],[SN]]&amp;"a"&amp;".jpg"</f>
        <v>535a.jpg</v>
      </c>
      <c r="I536" s="9">
        <v>2483154262</v>
      </c>
      <c r="J536" s="5" t="s">
        <v>1863</v>
      </c>
      <c r="K536" s="5" t="s">
        <v>73</v>
      </c>
      <c r="L536" s="5" t="s">
        <v>1864</v>
      </c>
      <c r="M536" s="9" t="s">
        <v>53</v>
      </c>
      <c r="N536" s="9"/>
      <c r="O536" s="9" t="s">
        <v>29</v>
      </c>
      <c r="P536" s="9"/>
      <c r="Q536" s="9"/>
      <c r="R536" s="5" t="s">
        <v>1865</v>
      </c>
      <c r="S536" s="5" t="s">
        <v>31</v>
      </c>
      <c r="T536" s="5" t="s">
        <v>1866</v>
      </c>
      <c r="U536" s="10"/>
      <c r="V536" s="5" t="s">
        <v>33</v>
      </c>
      <c r="W536" s="5"/>
      <c r="X536" s="11" t="s">
        <v>1773</v>
      </c>
      <c r="Y536" s="5" t="s">
        <v>1867</v>
      </c>
    </row>
    <row r="537" spans="2:25" x14ac:dyDescent="0.35">
      <c r="B537" s="13">
        <v>536</v>
      </c>
      <c r="C537" s="7">
        <v>45519.51295138889</v>
      </c>
      <c r="D537" s="8">
        <f>WEEKNUM(FormToExcel[[#This Row],[Date]])</f>
        <v>33</v>
      </c>
      <c r="E537" s="8">
        <f>MONTH(FormToExcel[[#This Row],[Date]])</f>
        <v>8</v>
      </c>
      <c r="F537" s="8">
        <f>YEAR(FormToExcel[[#This Row],[Date]])</f>
        <v>2024</v>
      </c>
      <c r="G537" s="9" t="str">
        <f>+FormToExcel[[#This Row],[SN]]&amp;".jpg"</f>
        <v>536.jpg</v>
      </c>
      <c r="H537" s="5" t="str">
        <f>+FormToExcel[[#This Row],[SN]]&amp;"a"&amp;".jpg"</f>
        <v>536a.jpg</v>
      </c>
      <c r="I537" s="9">
        <v>1373</v>
      </c>
      <c r="J537" s="5" t="s">
        <v>1339</v>
      </c>
      <c r="K537" s="5" t="s">
        <v>1340</v>
      </c>
      <c r="L537" s="5" t="s">
        <v>1868</v>
      </c>
      <c r="M537" s="9" t="s">
        <v>350</v>
      </c>
      <c r="N537" s="9"/>
      <c r="O537" s="9" t="s">
        <v>29</v>
      </c>
      <c r="P537" s="9"/>
      <c r="Q537" s="9"/>
      <c r="R537" s="5" t="s">
        <v>1869</v>
      </c>
      <c r="S537" s="5" t="s">
        <v>31</v>
      </c>
      <c r="T537" s="5" t="s">
        <v>1870</v>
      </c>
      <c r="U537" s="10"/>
      <c r="V537" s="5" t="s">
        <v>33</v>
      </c>
      <c r="W537" s="5"/>
      <c r="X537" s="11" t="s">
        <v>1344</v>
      </c>
      <c r="Y537" s="5" t="s">
        <v>777</v>
      </c>
    </row>
    <row r="538" spans="2:25" ht="29" x14ac:dyDescent="0.35">
      <c r="B538" s="13">
        <v>537</v>
      </c>
      <c r="C538" s="7">
        <v>45519.523032407407</v>
      </c>
      <c r="D538" s="8">
        <f>WEEKNUM(FormToExcel[[#This Row],[Date]])</f>
        <v>33</v>
      </c>
      <c r="E538" s="8">
        <f>MONTH(FormToExcel[[#This Row],[Date]])</f>
        <v>8</v>
      </c>
      <c r="F538" s="8">
        <f>YEAR(FormToExcel[[#This Row],[Date]])</f>
        <v>2024</v>
      </c>
      <c r="G538" s="9" t="str">
        <f>+FormToExcel[[#This Row],[SN]]&amp;".jpg"</f>
        <v>537.jpg</v>
      </c>
      <c r="H538" s="5" t="str">
        <f>+FormToExcel[[#This Row],[SN]]&amp;"a"&amp;".jpg"</f>
        <v>537a.jpg</v>
      </c>
      <c r="I538" s="9">
        <v>0</v>
      </c>
      <c r="J538" s="5" t="s">
        <v>1871</v>
      </c>
      <c r="K538" s="5" t="s">
        <v>26</v>
      </c>
      <c r="L538" s="5" t="s">
        <v>871</v>
      </c>
      <c r="M538" s="9" t="s">
        <v>287</v>
      </c>
      <c r="N538" s="9"/>
      <c r="O538" s="9" t="s">
        <v>29</v>
      </c>
      <c r="P538" s="9"/>
      <c r="Q538" s="9"/>
      <c r="R538" s="5" t="s">
        <v>1872</v>
      </c>
      <c r="S538" s="5" t="s">
        <v>42</v>
      </c>
      <c r="T538" s="5" t="s">
        <v>1873</v>
      </c>
      <c r="U538" s="10"/>
      <c r="V538" s="5" t="s">
        <v>33</v>
      </c>
      <c r="W538" s="5"/>
      <c r="X538" s="11"/>
      <c r="Y538" s="5" t="s">
        <v>1874</v>
      </c>
    </row>
    <row r="539" spans="2:25" ht="29" x14ac:dyDescent="0.35">
      <c r="B539" s="13">
        <v>538</v>
      </c>
      <c r="C539" s="7">
        <v>45519.533032407409</v>
      </c>
      <c r="D539" s="8">
        <f>WEEKNUM(FormToExcel[[#This Row],[Date]])</f>
        <v>33</v>
      </c>
      <c r="E539" s="8">
        <f>MONTH(FormToExcel[[#This Row],[Date]])</f>
        <v>8</v>
      </c>
      <c r="F539" s="8">
        <f>YEAR(FormToExcel[[#This Row],[Date]])</f>
        <v>2024</v>
      </c>
      <c r="G539" s="9" t="str">
        <f>+FormToExcel[[#This Row],[SN]]&amp;".jpg"</f>
        <v>538.jpg</v>
      </c>
      <c r="H539" s="5" t="str">
        <f>+FormToExcel[[#This Row],[SN]]&amp;"a"&amp;".jpg"</f>
        <v>538a.jpg</v>
      </c>
      <c r="I539" s="9">
        <v>2515506638</v>
      </c>
      <c r="J539" s="5" t="s">
        <v>91</v>
      </c>
      <c r="K539" s="5" t="s">
        <v>706</v>
      </c>
      <c r="L539" s="5" t="s">
        <v>1394</v>
      </c>
      <c r="M539" s="9" t="s">
        <v>53</v>
      </c>
      <c r="N539" s="9"/>
      <c r="O539" s="9" t="s">
        <v>29</v>
      </c>
      <c r="P539" s="9"/>
      <c r="Q539" s="9"/>
      <c r="R539" s="5" t="s">
        <v>1875</v>
      </c>
      <c r="S539" s="5" t="s">
        <v>31</v>
      </c>
      <c r="T539" s="5" t="s">
        <v>1876</v>
      </c>
      <c r="U539" s="10"/>
      <c r="V539" s="5" t="s">
        <v>33</v>
      </c>
      <c r="W539" s="5"/>
      <c r="X539" s="11" t="s">
        <v>101</v>
      </c>
      <c r="Y539" s="5" t="s">
        <v>1877</v>
      </c>
    </row>
    <row r="540" spans="2:25" x14ac:dyDescent="0.35">
      <c r="B540" s="13">
        <v>539</v>
      </c>
      <c r="C540" s="7">
        <v>45519.534722222219</v>
      </c>
      <c r="D540" s="8">
        <f>WEEKNUM(FormToExcel[[#This Row],[Date]])</f>
        <v>33</v>
      </c>
      <c r="E540" s="8">
        <f>MONTH(FormToExcel[[#This Row],[Date]])</f>
        <v>8</v>
      </c>
      <c r="F540" s="8">
        <f>YEAR(FormToExcel[[#This Row],[Date]])</f>
        <v>2024</v>
      </c>
      <c r="G540" s="9" t="str">
        <f>+FormToExcel[[#This Row],[SN]]&amp;".jpg"</f>
        <v>539.jpg</v>
      </c>
      <c r="H540" s="5" t="str">
        <f>+FormToExcel[[#This Row],[SN]]&amp;"a"&amp;".jpg"</f>
        <v>539a.jpg</v>
      </c>
      <c r="I540" s="9">
        <v>0</v>
      </c>
      <c r="J540" s="5" t="s">
        <v>1750</v>
      </c>
      <c r="K540" s="5" t="s">
        <v>26</v>
      </c>
      <c r="L540" s="5" t="s">
        <v>1747</v>
      </c>
      <c r="M540" s="9" t="s">
        <v>691</v>
      </c>
      <c r="N540" s="9"/>
      <c r="O540" s="9" t="s">
        <v>29</v>
      </c>
      <c r="P540" s="9"/>
      <c r="Q540" s="9"/>
      <c r="R540" s="5" t="s">
        <v>1878</v>
      </c>
      <c r="S540" s="5" t="s">
        <v>42</v>
      </c>
      <c r="T540" s="5" t="s">
        <v>1879</v>
      </c>
      <c r="U540" s="10"/>
      <c r="V540" s="5" t="s">
        <v>33</v>
      </c>
      <c r="W540" s="5"/>
      <c r="X540" s="11" t="s">
        <v>101</v>
      </c>
      <c r="Y540" s="5" t="s">
        <v>1880</v>
      </c>
    </row>
    <row r="541" spans="2:25" ht="29" x14ac:dyDescent="0.35">
      <c r="B541" s="13">
        <v>540</v>
      </c>
      <c r="C541" s="7">
        <v>45519.534780092596</v>
      </c>
      <c r="D541" s="8">
        <f>WEEKNUM(FormToExcel[[#This Row],[Date]])</f>
        <v>33</v>
      </c>
      <c r="E541" s="8">
        <f>MONTH(FormToExcel[[#This Row],[Date]])</f>
        <v>8</v>
      </c>
      <c r="F541" s="8">
        <f>YEAR(FormToExcel[[#This Row],[Date]])</f>
        <v>2024</v>
      </c>
      <c r="G541" s="9" t="str">
        <f>+FormToExcel[[#This Row],[SN]]&amp;".jpg"</f>
        <v>540.jpg</v>
      </c>
      <c r="H541" s="5" t="str">
        <f>+FormToExcel[[#This Row],[SN]]&amp;"a"&amp;".jpg"</f>
        <v>540a.jpg</v>
      </c>
      <c r="I541" s="9">
        <v>1074</v>
      </c>
      <c r="J541" s="5" t="s">
        <v>1014</v>
      </c>
      <c r="K541" s="5" t="s">
        <v>706</v>
      </c>
      <c r="L541" s="5">
        <v>9018</v>
      </c>
      <c r="M541" s="9" t="s">
        <v>896</v>
      </c>
      <c r="N541" s="9"/>
      <c r="O541" s="9" t="s">
        <v>29</v>
      </c>
      <c r="P541" s="9"/>
      <c r="Q541" s="9"/>
      <c r="R541" s="5" t="s">
        <v>1881</v>
      </c>
      <c r="S541" s="5" t="s">
        <v>42</v>
      </c>
      <c r="T541" s="5" t="s">
        <v>1882</v>
      </c>
      <c r="U541" s="10"/>
      <c r="V541" s="5" t="s">
        <v>33</v>
      </c>
      <c r="W541" s="5"/>
      <c r="X541" s="11" t="s">
        <v>101</v>
      </c>
      <c r="Y541" s="5" t="s">
        <v>1122</v>
      </c>
    </row>
    <row r="542" spans="2:25" ht="29" x14ac:dyDescent="0.35">
      <c r="B542" s="13">
        <v>541</v>
      </c>
      <c r="C542" s="7">
        <v>45519.536898148152</v>
      </c>
      <c r="D542" s="8">
        <f>WEEKNUM(FormToExcel[[#This Row],[Date]])</f>
        <v>33</v>
      </c>
      <c r="E542" s="8">
        <f>MONTH(FormToExcel[[#This Row],[Date]])</f>
        <v>8</v>
      </c>
      <c r="F542" s="8">
        <f>YEAR(FormToExcel[[#This Row],[Date]])</f>
        <v>2024</v>
      </c>
      <c r="G542" s="9" t="str">
        <f>+FormToExcel[[#This Row],[SN]]&amp;".jpg"</f>
        <v>541.jpg</v>
      </c>
      <c r="H542" s="5" t="str">
        <f>+FormToExcel[[#This Row],[SN]]&amp;"a"&amp;".jpg"</f>
        <v>541a.jpg</v>
      </c>
      <c r="I542" s="9">
        <v>2515506638</v>
      </c>
      <c r="J542" s="5" t="s">
        <v>91</v>
      </c>
      <c r="K542" s="5" t="s">
        <v>706</v>
      </c>
      <c r="L542" s="5" t="s">
        <v>1394</v>
      </c>
      <c r="M542" s="9" t="s">
        <v>350</v>
      </c>
      <c r="N542" s="9"/>
      <c r="O542" s="9" t="s">
        <v>29</v>
      </c>
      <c r="P542" s="9"/>
      <c r="Q542" s="9"/>
      <c r="R542" s="5" t="s">
        <v>1883</v>
      </c>
      <c r="S542" s="5" t="s">
        <v>31</v>
      </c>
      <c r="T542" s="5" t="s">
        <v>1884</v>
      </c>
      <c r="U542" s="10"/>
      <c r="V542" s="5" t="s">
        <v>33</v>
      </c>
      <c r="W542" s="5"/>
      <c r="X542" s="11" t="s">
        <v>101</v>
      </c>
      <c r="Y542" s="5" t="s">
        <v>1885</v>
      </c>
    </row>
    <row r="543" spans="2:25" ht="29" x14ac:dyDescent="0.35">
      <c r="B543" s="13">
        <v>542</v>
      </c>
      <c r="C543" s="7">
        <v>45519.538159722222</v>
      </c>
      <c r="D543" s="8">
        <f>WEEKNUM(FormToExcel[[#This Row],[Date]])</f>
        <v>33</v>
      </c>
      <c r="E543" s="8">
        <f>MONTH(FormToExcel[[#This Row],[Date]])</f>
        <v>8</v>
      </c>
      <c r="F543" s="8">
        <f>YEAR(FormToExcel[[#This Row],[Date]])</f>
        <v>2024</v>
      </c>
      <c r="G543" s="9" t="str">
        <f>+FormToExcel[[#This Row],[SN]]&amp;".jpg"</f>
        <v>542.jpg</v>
      </c>
      <c r="H543" s="5" t="str">
        <f>+FormToExcel[[#This Row],[SN]]&amp;"a"&amp;".jpg"</f>
        <v>542a.jpg</v>
      </c>
      <c r="I543" s="9">
        <v>1074</v>
      </c>
      <c r="J543" s="5" t="s">
        <v>1014</v>
      </c>
      <c r="K543" s="5" t="s">
        <v>706</v>
      </c>
      <c r="L543" s="5" t="s">
        <v>1886</v>
      </c>
      <c r="M543" s="9" t="s">
        <v>350</v>
      </c>
      <c r="N543" s="9"/>
      <c r="O543" s="9" t="s">
        <v>29</v>
      </c>
      <c r="P543" s="9"/>
      <c r="Q543" s="9"/>
      <c r="R543" s="5" t="s">
        <v>1887</v>
      </c>
      <c r="S543" s="5" t="s">
        <v>31</v>
      </c>
      <c r="T543" s="5" t="s">
        <v>1888</v>
      </c>
      <c r="U543" s="10"/>
      <c r="V543" s="5" t="s">
        <v>33</v>
      </c>
      <c r="W543" s="5"/>
      <c r="X543" s="11" t="s">
        <v>101</v>
      </c>
      <c r="Y543" s="5" t="s">
        <v>1889</v>
      </c>
    </row>
    <row r="544" spans="2:25" ht="29" x14ac:dyDescent="0.35">
      <c r="B544" s="13">
        <v>543</v>
      </c>
      <c r="C544" s="7">
        <v>45519.54010416667</v>
      </c>
      <c r="D544" s="8">
        <f>WEEKNUM(FormToExcel[[#This Row],[Date]])</f>
        <v>33</v>
      </c>
      <c r="E544" s="8">
        <f>MONTH(FormToExcel[[#This Row],[Date]])</f>
        <v>8</v>
      </c>
      <c r="F544" s="8">
        <f>YEAR(FormToExcel[[#This Row],[Date]])</f>
        <v>2024</v>
      </c>
      <c r="G544" s="9" t="str">
        <f>+FormToExcel[[#This Row],[SN]]&amp;".jpg"</f>
        <v>543.jpg</v>
      </c>
      <c r="H544" s="5" t="str">
        <f>+FormToExcel[[#This Row],[SN]]&amp;"a"&amp;".jpg"</f>
        <v>543a.jpg</v>
      </c>
      <c r="I544" s="9">
        <v>2515506638</v>
      </c>
      <c r="J544" s="5" t="s">
        <v>91</v>
      </c>
      <c r="K544" s="5" t="s">
        <v>706</v>
      </c>
      <c r="L544" s="5" t="s">
        <v>1394</v>
      </c>
      <c r="M544" s="9" t="s">
        <v>28</v>
      </c>
      <c r="N544" s="9"/>
      <c r="O544" s="9" t="s">
        <v>29</v>
      </c>
      <c r="P544" s="9"/>
      <c r="Q544" s="9"/>
      <c r="R544" s="5" t="s">
        <v>1890</v>
      </c>
      <c r="S544" s="5" t="s">
        <v>31</v>
      </c>
      <c r="T544" s="5" t="s">
        <v>1891</v>
      </c>
      <c r="U544" s="10"/>
      <c r="V544" s="5" t="s">
        <v>33</v>
      </c>
      <c r="W544" s="5"/>
      <c r="X544" s="11" t="s">
        <v>101</v>
      </c>
      <c r="Y544" s="5" t="s">
        <v>1892</v>
      </c>
    </row>
    <row r="545" spans="2:25" ht="43.5" x14ac:dyDescent="0.35">
      <c r="B545" s="13">
        <v>544</v>
      </c>
      <c r="C545" s="7">
        <v>45519.620798611111</v>
      </c>
      <c r="D545" s="8">
        <f>WEEKNUM(FormToExcel[[#This Row],[Date]])</f>
        <v>33</v>
      </c>
      <c r="E545" s="8">
        <f>MONTH(FormToExcel[[#This Row],[Date]])</f>
        <v>8</v>
      </c>
      <c r="F545" s="8">
        <f>YEAR(FormToExcel[[#This Row],[Date]])</f>
        <v>2024</v>
      </c>
      <c r="G545" s="9" t="str">
        <f>+FormToExcel[[#This Row],[SN]]&amp;".jpg"</f>
        <v>544.jpg</v>
      </c>
      <c r="H545" s="5" t="str">
        <f>+FormToExcel[[#This Row],[SN]]&amp;"a"&amp;".jpg"</f>
        <v>544a.jpg</v>
      </c>
      <c r="I545" s="9">
        <v>0</v>
      </c>
      <c r="J545" s="5" t="s">
        <v>1893</v>
      </c>
      <c r="K545" s="5" t="s">
        <v>26</v>
      </c>
      <c r="L545" s="5" t="s">
        <v>1894</v>
      </c>
      <c r="M545" s="9" t="s">
        <v>40</v>
      </c>
      <c r="N545" s="9"/>
      <c r="O545" s="9" t="s">
        <v>85</v>
      </c>
      <c r="P545" s="9"/>
      <c r="Q545" s="9"/>
      <c r="R545" s="5" t="s">
        <v>1895</v>
      </c>
      <c r="S545" s="5" t="s">
        <v>42</v>
      </c>
      <c r="T545" s="5" t="s">
        <v>1896</v>
      </c>
      <c r="U545" s="10"/>
      <c r="V545" s="5" t="s">
        <v>33</v>
      </c>
      <c r="W545" s="5"/>
      <c r="X545" s="11" t="s">
        <v>1679</v>
      </c>
      <c r="Y545" s="5" t="s">
        <v>1897</v>
      </c>
    </row>
    <row r="546" spans="2:25" ht="29" x14ac:dyDescent="0.35">
      <c r="B546" s="13">
        <v>545</v>
      </c>
      <c r="C546" s="7">
        <v>45519.627384259256</v>
      </c>
      <c r="D546" s="8">
        <f>WEEKNUM(FormToExcel[[#This Row],[Date]])</f>
        <v>33</v>
      </c>
      <c r="E546" s="8">
        <f>MONTH(FormToExcel[[#This Row],[Date]])</f>
        <v>8</v>
      </c>
      <c r="F546" s="8">
        <f>YEAR(FormToExcel[[#This Row],[Date]])</f>
        <v>2024</v>
      </c>
      <c r="G546" s="9" t="str">
        <f>+FormToExcel[[#This Row],[SN]]&amp;".jpg"</f>
        <v>545.jpg</v>
      </c>
      <c r="H546" s="5" t="str">
        <f>+FormToExcel[[#This Row],[SN]]&amp;"a"&amp;".jpg"</f>
        <v>545a.jpg</v>
      </c>
      <c r="I546" s="9">
        <v>1086</v>
      </c>
      <c r="J546" s="5" t="s">
        <v>554</v>
      </c>
      <c r="K546" s="5" t="s">
        <v>26</v>
      </c>
      <c r="L546" s="5" t="s">
        <v>871</v>
      </c>
      <c r="M546" s="9" t="s">
        <v>47</v>
      </c>
      <c r="N546" s="9"/>
      <c r="O546" s="9" t="s">
        <v>29</v>
      </c>
      <c r="P546" s="9"/>
      <c r="Q546" s="9"/>
      <c r="R546" s="5" t="s">
        <v>1898</v>
      </c>
      <c r="S546" s="5" t="s">
        <v>31</v>
      </c>
      <c r="T546" s="5" t="s">
        <v>1899</v>
      </c>
      <c r="U546" s="10"/>
      <c r="V546" s="5" t="s">
        <v>33</v>
      </c>
      <c r="W546" s="5"/>
      <c r="X546" s="11" t="s">
        <v>1679</v>
      </c>
      <c r="Y546" s="5" t="s">
        <v>1900</v>
      </c>
    </row>
    <row r="547" spans="2:25" ht="58" x14ac:dyDescent="0.35">
      <c r="B547" s="13">
        <v>546</v>
      </c>
      <c r="C547" s="7">
        <v>45519.632997685185</v>
      </c>
      <c r="D547" s="8">
        <f>WEEKNUM(FormToExcel[[#This Row],[Date]])</f>
        <v>33</v>
      </c>
      <c r="E547" s="8">
        <f>MONTH(FormToExcel[[#This Row],[Date]])</f>
        <v>8</v>
      </c>
      <c r="F547" s="8">
        <f>YEAR(FormToExcel[[#This Row],[Date]])</f>
        <v>2024</v>
      </c>
      <c r="G547" s="9" t="str">
        <f>+FormToExcel[[#This Row],[SN]]&amp;".jpg"</f>
        <v>546.jpg</v>
      </c>
      <c r="H547" s="5" t="str">
        <f>+FormToExcel[[#This Row],[SN]]&amp;"a"&amp;".jpg"</f>
        <v>546a.jpg</v>
      </c>
      <c r="I547" s="9">
        <v>0</v>
      </c>
      <c r="J547" s="5" t="s">
        <v>1901</v>
      </c>
      <c r="K547" s="5" t="s">
        <v>26</v>
      </c>
      <c r="L547" s="5" t="s">
        <v>1902</v>
      </c>
      <c r="M547" s="9" t="s">
        <v>40</v>
      </c>
      <c r="N547" s="9"/>
      <c r="O547" s="9" t="s">
        <v>29</v>
      </c>
      <c r="P547" s="9"/>
      <c r="Q547" s="9"/>
      <c r="R547" s="5" t="s">
        <v>1903</v>
      </c>
      <c r="S547" s="5" t="s">
        <v>31</v>
      </c>
      <c r="T547" s="5" t="s">
        <v>1904</v>
      </c>
      <c r="U547" s="10"/>
      <c r="V547" s="5" t="s">
        <v>33</v>
      </c>
      <c r="W547" s="5"/>
      <c r="X547" s="11" t="s">
        <v>1679</v>
      </c>
      <c r="Y547" s="5" t="s">
        <v>1905</v>
      </c>
    </row>
    <row r="548" spans="2:25" ht="29" x14ac:dyDescent="0.35">
      <c r="B548" s="13">
        <v>547</v>
      </c>
      <c r="C548" s="7">
        <v>45523.289537037039</v>
      </c>
      <c r="D548" s="8">
        <f>WEEKNUM(FormToExcel[[#This Row],[Date]])</f>
        <v>34</v>
      </c>
      <c r="E548" s="8">
        <f>MONTH(FormToExcel[[#This Row],[Date]])</f>
        <v>8</v>
      </c>
      <c r="F548" s="8">
        <f>YEAR(FormToExcel[[#This Row],[Date]])</f>
        <v>2024</v>
      </c>
      <c r="G548" s="9" t="str">
        <f>+FormToExcel[[#This Row],[SN]]&amp;".jpg"</f>
        <v>547.jpg</v>
      </c>
      <c r="H548" s="5" t="str">
        <f>+FormToExcel[[#This Row],[SN]]&amp;"a"&amp;".jpg"</f>
        <v>547a.jpg</v>
      </c>
      <c r="I548" s="9">
        <v>1264</v>
      </c>
      <c r="J548" s="5" t="s">
        <v>1138</v>
      </c>
      <c r="K548" s="5" t="s">
        <v>73</v>
      </c>
      <c r="L548" s="5" t="s">
        <v>943</v>
      </c>
      <c r="M548" s="9" t="s">
        <v>53</v>
      </c>
      <c r="N548" s="9"/>
      <c r="O548" s="9" t="s">
        <v>29</v>
      </c>
      <c r="P548" s="9"/>
      <c r="Q548" s="9"/>
      <c r="R548" s="5" t="s">
        <v>1906</v>
      </c>
      <c r="S548" s="5" t="s">
        <v>42</v>
      </c>
      <c r="T548" s="5" t="s">
        <v>1907</v>
      </c>
      <c r="U548" s="10"/>
      <c r="V548" s="5" t="s">
        <v>33</v>
      </c>
      <c r="W548" s="5"/>
      <c r="X548" s="11" t="s">
        <v>1773</v>
      </c>
      <c r="Y548" s="5" t="s">
        <v>1774</v>
      </c>
    </row>
    <row r="549" spans="2:25" ht="29" x14ac:dyDescent="0.35">
      <c r="B549" s="13">
        <v>548</v>
      </c>
      <c r="C549" s="7">
        <v>45525.238159722219</v>
      </c>
      <c r="D549" s="8">
        <f>WEEKNUM(FormToExcel[[#This Row],[Date]])</f>
        <v>34</v>
      </c>
      <c r="E549" s="8">
        <f>MONTH(FormToExcel[[#This Row],[Date]])</f>
        <v>8</v>
      </c>
      <c r="F549" s="8">
        <f>YEAR(FormToExcel[[#This Row],[Date]])</f>
        <v>2024</v>
      </c>
      <c r="G549" s="9" t="str">
        <f>+FormToExcel[[#This Row],[SN]]&amp;".jpg"</f>
        <v>548.jpg</v>
      </c>
      <c r="H549" s="5" t="str">
        <f>+FormToExcel[[#This Row],[SN]]&amp;"a"&amp;".jpg"</f>
        <v>548a.jpg</v>
      </c>
      <c r="I549" s="9">
        <v>1264</v>
      </c>
      <c r="J549" s="5" t="s">
        <v>1138</v>
      </c>
      <c r="K549" s="5" t="s">
        <v>73</v>
      </c>
      <c r="L549" s="5" t="s">
        <v>1908</v>
      </c>
      <c r="M549" s="9" t="s">
        <v>28</v>
      </c>
      <c r="N549" s="9"/>
      <c r="O549" s="9" t="s">
        <v>29</v>
      </c>
      <c r="P549" s="9"/>
      <c r="Q549" s="9"/>
      <c r="R549" s="5" t="s">
        <v>1909</v>
      </c>
      <c r="S549" s="5" t="s">
        <v>42</v>
      </c>
      <c r="T549" s="5" t="s">
        <v>1910</v>
      </c>
      <c r="U549" s="10"/>
      <c r="V549" s="5" t="s">
        <v>33</v>
      </c>
      <c r="W549" s="5"/>
      <c r="X549" s="11" t="s">
        <v>1773</v>
      </c>
      <c r="Y549" s="5" t="s">
        <v>1774</v>
      </c>
    </row>
    <row r="550" spans="2:25" ht="29" x14ac:dyDescent="0.35">
      <c r="B550" s="13">
        <v>549</v>
      </c>
      <c r="C550" s="7">
        <v>45525.60119212963</v>
      </c>
      <c r="D550" s="8">
        <f>WEEKNUM(FormToExcel[[#This Row],[Date]])</f>
        <v>34</v>
      </c>
      <c r="E550" s="8">
        <f>MONTH(FormToExcel[[#This Row],[Date]])</f>
        <v>8</v>
      </c>
      <c r="F550" s="8">
        <f>YEAR(FormToExcel[[#This Row],[Date]])</f>
        <v>2024</v>
      </c>
      <c r="G550" s="9" t="str">
        <f>+FormToExcel[[#This Row],[SN]]&amp;".jpg"</f>
        <v>549.jpg</v>
      </c>
      <c r="H550" s="5" t="str">
        <f>+FormToExcel[[#This Row],[SN]]&amp;"a"&amp;".jpg"</f>
        <v>549a.jpg</v>
      </c>
      <c r="I550" s="9">
        <v>0</v>
      </c>
      <c r="J550" s="5" t="s">
        <v>1911</v>
      </c>
      <c r="K550" s="5" t="s">
        <v>26</v>
      </c>
      <c r="L550" s="5" t="s">
        <v>1912</v>
      </c>
      <c r="M550" s="9" t="s">
        <v>47</v>
      </c>
      <c r="N550" s="9"/>
      <c r="O550" s="9" t="s">
        <v>29</v>
      </c>
      <c r="P550" s="9"/>
      <c r="Q550" s="9"/>
      <c r="R550" s="5" t="s">
        <v>1913</v>
      </c>
      <c r="S550" s="5" t="s">
        <v>42</v>
      </c>
      <c r="T550" s="5" t="s">
        <v>1914</v>
      </c>
      <c r="U550" s="10"/>
      <c r="V550" s="5" t="s">
        <v>33</v>
      </c>
      <c r="W550" s="5"/>
      <c r="X550" s="11" t="s">
        <v>1679</v>
      </c>
      <c r="Y550" s="5" t="s">
        <v>1915</v>
      </c>
    </row>
    <row r="551" spans="2:25" ht="43.5" x14ac:dyDescent="0.35">
      <c r="B551" s="13">
        <v>550</v>
      </c>
      <c r="C551" s="7">
        <v>45525.610150462962</v>
      </c>
      <c r="D551" s="8">
        <f>WEEKNUM(FormToExcel[[#This Row],[Date]])</f>
        <v>34</v>
      </c>
      <c r="E551" s="8">
        <f>MONTH(FormToExcel[[#This Row],[Date]])</f>
        <v>8</v>
      </c>
      <c r="F551" s="8">
        <f>YEAR(FormToExcel[[#This Row],[Date]])</f>
        <v>2024</v>
      </c>
      <c r="G551" s="9" t="str">
        <f>+FormToExcel[[#This Row],[SN]]&amp;".jpg"</f>
        <v>550.jpg</v>
      </c>
      <c r="H551" s="5" t="str">
        <f>+FormToExcel[[#This Row],[SN]]&amp;"a"&amp;".jpg"</f>
        <v>550a.jpg</v>
      </c>
      <c r="I551" s="9">
        <v>1086</v>
      </c>
      <c r="J551" s="5" t="s">
        <v>25</v>
      </c>
      <c r="K551" s="5" t="s">
        <v>26</v>
      </c>
      <c r="L551" s="5" t="s">
        <v>1916</v>
      </c>
      <c r="M551" s="9" t="s">
        <v>370</v>
      </c>
      <c r="N551" s="9"/>
      <c r="O551" s="9" t="s">
        <v>29</v>
      </c>
      <c r="P551" s="9"/>
      <c r="Q551" s="9"/>
      <c r="R551" s="5" t="s">
        <v>1917</v>
      </c>
      <c r="S551" s="5" t="s">
        <v>31</v>
      </c>
      <c r="T551" s="5" t="s">
        <v>1918</v>
      </c>
      <c r="U551" s="10"/>
      <c r="V551" s="5" t="s">
        <v>33</v>
      </c>
      <c r="W551" s="5"/>
      <c r="X551" s="11" t="s">
        <v>1679</v>
      </c>
      <c r="Y551" s="5" t="s">
        <v>1919</v>
      </c>
    </row>
    <row r="552" spans="2:25" ht="29" x14ac:dyDescent="0.35">
      <c r="B552" s="13">
        <v>551</v>
      </c>
      <c r="C552" s="7">
        <v>45526.181226851855</v>
      </c>
      <c r="D552" s="8">
        <f>WEEKNUM(FormToExcel[[#This Row],[Date]])</f>
        <v>34</v>
      </c>
      <c r="E552" s="8">
        <f>MONTH(FormToExcel[[#This Row],[Date]])</f>
        <v>8</v>
      </c>
      <c r="F552" s="8">
        <f>YEAR(FormToExcel[[#This Row],[Date]])</f>
        <v>2024</v>
      </c>
      <c r="G552" s="9" t="str">
        <f>+FormToExcel[[#This Row],[SN]]&amp;".jpg"</f>
        <v>551.jpg</v>
      </c>
      <c r="H552" s="5" t="str">
        <f>+FormToExcel[[#This Row],[SN]]&amp;"a"&amp;".jpg"</f>
        <v>551a.jpg</v>
      </c>
      <c r="I552" s="9">
        <v>1373</v>
      </c>
      <c r="J552" s="5" t="s">
        <v>1339</v>
      </c>
      <c r="K552" s="5" t="s">
        <v>1340</v>
      </c>
      <c r="L552" s="5" t="s">
        <v>1592</v>
      </c>
      <c r="M552" s="9" t="s">
        <v>40</v>
      </c>
      <c r="N552" s="9"/>
      <c r="O552" s="9" t="s">
        <v>29</v>
      </c>
      <c r="P552" s="9"/>
      <c r="Q552" s="9"/>
      <c r="R552" s="5" t="s">
        <v>1920</v>
      </c>
      <c r="S552" s="5" t="s">
        <v>42</v>
      </c>
      <c r="T552" s="5" t="s">
        <v>1921</v>
      </c>
      <c r="U552" s="10"/>
      <c r="V552" s="5" t="s">
        <v>33</v>
      </c>
      <c r="W552" s="5"/>
      <c r="X552" s="11" t="s">
        <v>1344</v>
      </c>
      <c r="Y552" s="5" t="s">
        <v>1615</v>
      </c>
    </row>
    <row r="553" spans="2:25" x14ac:dyDescent="0.35">
      <c r="B553" s="13">
        <v>552</v>
      </c>
      <c r="C553" s="7">
        <v>45526.183749999997</v>
      </c>
      <c r="D553" s="8">
        <f>WEEKNUM(FormToExcel[[#This Row],[Date]])</f>
        <v>34</v>
      </c>
      <c r="E553" s="8">
        <f>MONTH(FormToExcel[[#This Row],[Date]])</f>
        <v>8</v>
      </c>
      <c r="F553" s="8">
        <f>YEAR(FormToExcel[[#This Row],[Date]])</f>
        <v>2024</v>
      </c>
      <c r="G553" s="9" t="str">
        <f>+FormToExcel[[#This Row],[SN]]&amp;".jpg"</f>
        <v>552.jpg</v>
      </c>
      <c r="H553" s="5" t="str">
        <f>+FormToExcel[[#This Row],[SN]]&amp;"a"&amp;".jpg"</f>
        <v>552a.jpg</v>
      </c>
      <c r="I553" s="9">
        <v>1373</v>
      </c>
      <c r="J553" s="5" t="s">
        <v>1339</v>
      </c>
      <c r="K553" s="5" t="s">
        <v>1340</v>
      </c>
      <c r="L553" s="5" t="s">
        <v>1922</v>
      </c>
      <c r="M553" s="9" t="s">
        <v>896</v>
      </c>
      <c r="N553" s="9"/>
      <c r="O553" s="9" t="s">
        <v>29</v>
      </c>
      <c r="P553" s="9"/>
      <c r="Q553" s="9"/>
      <c r="R553" s="5" t="s">
        <v>1923</v>
      </c>
      <c r="S553" s="5" t="s">
        <v>42</v>
      </c>
      <c r="T553" s="5" t="s">
        <v>1924</v>
      </c>
      <c r="U553" s="10"/>
      <c r="V553" s="5" t="s">
        <v>33</v>
      </c>
      <c r="W553" s="5"/>
      <c r="X553" s="11" t="s">
        <v>1344</v>
      </c>
      <c r="Y553" s="5" t="s">
        <v>1618</v>
      </c>
    </row>
    <row r="554" spans="2:25" x14ac:dyDescent="0.35">
      <c r="B554" s="13">
        <v>553</v>
      </c>
      <c r="C554" s="7">
        <v>45526.187708333331</v>
      </c>
      <c r="D554" s="8">
        <f>WEEKNUM(FormToExcel[[#This Row],[Date]])</f>
        <v>34</v>
      </c>
      <c r="E554" s="8">
        <f>MONTH(FormToExcel[[#This Row],[Date]])</f>
        <v>8</v>
      </c>
      <c r="F554" s="8">
        <f>YEAR(FormToExcel[[#This Row],[Date]])</f>
        <v>2024</v>
      </c>
      <c r="G554" s="9" t="str">
        <f>+FormToExcel[[#This Row],[SN]]&amp;".jpg"</f>
        <v>553.jpg</v>
      </c>
      <c r="H554" s="5" t="str">
        <f>+FormToExcel[[#This Row],[SN]]&amp;"a"&amp;".jpg"</f>
        <v>553a.jpg</v>
      </c>
      <c r="I554" s="9">
        <v>1373</v>
      </c>
      <c r="J554" s="5" t="s">
        <v>1339</v>
      </c>
      <c r="K554" s="5" t="s">
        <v>1340</v>
      </c>
      <c r="L554" s="5" t="s">
        <v>1925</v>
      </c>
      <c r="M554" s="9" t="s">
        <v>896</v>
      </c>
      <c r="N554" s="9"/>
      <c r="O554" s="9" t="s">
        <v>29</v>
      </c>
      <c r="P554" s="9"/>
      <c r="Q554" s="9"/>
      <c r="R554" s="5" t="s">
        <v>1926</v>
      </c>
      <c r="S554" s="5" t="s">
        <v>42</v>
      </c>
      <c r="T554" s="5" t="s">
        <v>1927</v>
      </c>
      <c r="U554" s="10"/>
      <c r="V554" s="5" t="s">
        <v>33</v>
      </c>
      <c r="W554" s="5"/>
      <c r="X554" s="11" t="s">
        <v>1344</v>
      </c>
      <c r="Y554" s="5" t="s">
        <v>1618</v>
      </c>
    </row>
    <row r="555" spans="2:25" x14ac:dyDescent="0.35">
      <c r="B555" s="13">
        <v>554</v>
      </c>
      <c r="C555" s="7">
        <v>45526.191747685189</v>
      </c>
      <c r="D555" s="8">
        <f>WEEKNUM(FormToExcel[[#This Row],[Date]])</f>
        <v>34</v>
      </c>
      <c r="E555" s="8">
        <f>MONTH(FormToExcel[[#This Row],[Date]])</f>
        <v>8</v>
      </c>
      <c r="F555" s="8">
        <f>YEAR(FormToExcel[[#This Row],[Date]])</f>
        <v>2024</v>
      </c>
      <c r="G555" s="9" t="str">
        <f>+FormToExcel[[#This Row],[SN]]&amp;".jpg"</f>
        <v>554.jpg</v>
      </c>
      <c r="H555" s="5" t="str">
        <f>+FormToExcel[[#This Row],[SN]]&amp;"a"&amp;".jpg"</f>
        <v>554a.jpg</v>
      </c>
      <c r="I555" s="9">
        <v>1373</v>
      </c>
      <c r="J555" s="5" t="s">
        <v>1339</v>
      </c>
      <c r="K555" s="5" t="s">
        <v>1340</v>
      </c>
      <c r="L555" s="5" t="s">
        <v>1928</v>
      </c>
      <c r="M555" s="9" t="s">
        <v>350</v>
      </c>
      <c r="N555" s="9"/>
      <c r="O555" s="9" t="s">
        <v>29</v>
      </c>
      <c r="P555" s="9"/>
      <c r="Q555" s="9"/>
      <c r="R555" s="5" t="s">
        <v>1929</v>
      </c>
      <c r="S555" s="5" t="s">
        <v>42</v>
      </c>
      <c r="T555" s="5" t="s">
        <v>1930</v>
      </c>
      <c r="U555" s="10"/>
      <c r="V555" s="5" t="s">
        <v>33</v>
      </c>
      <c r="W555" s="5"/>
      <c r="X555" s="11" t="s">
        <v>1344</v>
      </c>
      <c r="Y555" s="5" t="s">
        <v>1615</v>
      </c>
    </row>
    <row r="556" spans="2:25" x14ac:dyDescent="0.35">
      <c r="B556" s="13">
        <v>555</v>
      </c>
      <c r="C556" s="7">
        <v>45526.198159722226</v>
      </c>
      <c r="D556" s="8">
        <f>WEEKNUM(FormToExcel[[#This Row],[Date]])</f>
        <v>34</v>
      </c>
      <c r="E556" s="8">
        <f>MONTH(FormToExcel[[#This Row],[Date]])</f>
        <v>8</v>
      </c>
      <c r="F556" s="8">
        <f>YEAR(FormToExcel[[#This Row],[Date]])</f>
        <v>2024</v>
      </c>
      <c r="G556" s="9" t="str">
        <f>+FormToExcel[[#This Row],[SN]]&amp;".jpg"</f>
        <v>555.jpg</v>
      </c>
      <c r="H556" s="5" t="str">
        <f>+FormToExcel[[#This Row],[SN]]&amp;"a"&amp;".jpg"</f>
        <v>555a.jpg</v>
      </c>
      <c r="I556" s="9">
        <v>1264</v>
      </c>
      <c r="J556" s="5" t="s">
        <v>1138</v>
      </c>
      <c r="K556" s="5" t="s">
        <v>73</v>
      </c>
      <c r="L556" s="5" t="s">
        <v>1931</v>
      </c>
      <c r="M556" s="9" t="s">
        <v>350</v>
      </c>
      <c r="N556" s="9"/>
      <c r="O556" s="9" t="s">
        <v>29</v>
      </c>
      <c r="P556" s="9"/>
      <c r="Q556" s="9"/>
      <c r="R556" s="5" t="s">
        <v>1932</v>
      </c>
      <c r="S556" s="5" t="s">
        <v>42</v>
      </c>
      <c r="T556" s="5" t="s">
        <v>1933</v>
      </c>
      <c r="U556" s="10"/>
      <c r="V556" s="5" t="s">
        <v>33</v>
      </c>
      <c r="W556" s="5"/>
      <c r="X556" s="11" t="s">
        <v>1773</v>
      </c>
      <c r="Y556" s="5" t="s">
        <v>1138</v>
      </c>
    </row>
    <row r="557" spans="2:25" ht="43.5" x14ac:dyDescent="0.35">
      <c r="B557" s="13">
        <v>556</v>
      </c>
      <c r="C557" s="7">
        <v>45526.230717592596</v>
      </c>
      <c r="D557" s="8">
        <f>WEEKNUM(FormToExcel[[#This Row],[Date]])</f>
        <v>34</v>
      </c>
      <c r="E557" s="8">
        <f>MONTH(FormToExcel[[#This Row],[Date]])</f>
        <v>8</v>
      </c>
      <c r="F557" s="8">
        <f>YEAR(FormToExcel[[#This Row],[Date]])</f>
        <v>2024</v>
      </c>
      <c r="G557" s="9" t="str">
        <f>+FormToExcel[[#This Row],[SN]]&amp;".jpg"</f>
        <v>556.jpg</v>
      </c>
      <c r="H557" s="5" t="str">
        <f>+FormToExcel[[#This Row],[SN]]&amp;"a"&amp;".jpg"</f>
        <v>556a.jpg</v>
      </c>
      <c r="I557" s="9">
        <v>1264</v>
      </c>
      <c r="J557" s="5" t="s">
        <v>1138</v>
      </c>
      <c r="K557" s="5" t="s">
        <v>73</v>
      </c>
      <c r="L557" s="5" t="s">
        <v>1934</v>
      </c>
      <c r="M557" s="9" t="s">
        <v>40</v>
      </c>
      <c r="N557" s="9"/>
      <c r="O557" s="9" t="s">
        <v>29</v>
      </c>
      <c r="P557" s="9"/>
      <c r="Q557" s="9"/>
      <c r="R557" s="5" t="s">
        <v>1935</v>
      </c>
      <c r="S557" s="5" t="s">
        <v>42</v>
      </c>
      <c r="T557" s="5" t="s">
        <v>1936</v>
      </c>
      <c r="U557" s="10"/>
      <c r="V557" s="5" t="s">
        <v>33</v>
      </c>
      <c r="W557" s="5"/>
      <c r="X557" s="11" t="s">
        <v>1773</v>
      </c>
      <c r="Y557" s="5" t="s">
        <v>1774</v>
      </c>
    </row>
    <row r="558" spans="2:25" ht="58" x14ac:dyDescent="0.35">
      <c r="B558" s="13">
        <v>557</v>
      </c>
      <c r="C558" s="7">
        <v>45526.243981481479</v>
      </c>
      <c r="D558" s="8">
        <f>WEEKNUM(FormToExcel[[#This Row],[Date]])</f>
        <v>34</v>
      </c>
      <c r="E558" s="8">
        <f>MONTH(FormToExcel[[#This Row],[Date]])</f>
        <v>8</v>
      </c>
      <c r="F558" s="8">
        <f>YEAR(FormToExcel[[#This Row],[Date]])</f>
        <v>2024</v>
      </c>
      <c r="G558" s="9" t="str">
        <f>+FormToExcel[[#This Row],[SN]]&amp;".jpg"</f>
        <v>557.jpg</v>
      </c>
      <c r="H558" s="5" t="str">
        <f>+FormToExcel[[#This Row],[SN]]&amp;"a"&amp;".jpg"</f>
        <v>557a.jpg</v>
      </c>
      <c r="I558" s="9">
        <v>1264</v>
      </c>
      <c r="J558" s="5" t="s">
        <v>1138</v>
      </c>
      <c r="K558" s="5" t="s">
        <v>73</v>
      </c>
      <c r="L558" s="5" t="s">
        <v>1908</v>
      </c>
      <c r="M558" s="9" t="s">
        <v>53</v>
      </c>
      <c r="N558" s="9"/>
      <c r="O558" s="9" t="s">
        <v>29</v>
      </c>
      <c r="P558" s="9"/>
      <c r="Q558" s="9"/>
      <c r="R558" s="5" t="s">
        <v>1937</v>
      </c>
      <c r="S558" s="5" t="s">
        <v>42</v>
      </c>
      <c r="T558" s="5" t="s">
        <v>1938</v>
      </c>
      <c r="U558" s="10"/>
      <c r="V558" s="5" t="s">
        <v>33</v>
      </c>
      <c r="W558" s="5"/>
      <c r="X558" s="11" t="s">
        <v>1773</v>
      </c>
      <c r="Y558" s="5" t="s">
        <v>1774</v>
      </c>
    </row>
    <row r="559" spans="2:25" ht="29" x14ac:dyDescent="0.35">
      <c r="B559" s="13">
        <v>558</v>
      </c>
      <c r="C559" s="7">
        <v>45526.512708333335</v>
      </c>
      <c r="D559" s="8">
        <f>WEEKNUM(FormToExcel[[#This Row],[Date]])</f>
        <v>34</v>
      </c>
      <c r="E559" s="8">
        <f>MONTH(FormToExcel[[#This Row],[Date]])</f>
        <v>8</v>
      </c>
      <c r="F559" s="8">
        <f>YEAR(FormToExcel[[#This Row],[Date]])</f>
        <v>2024</v>
      </c>
      <c r="G559" s="9" t="str">
        <f>+FormToExcel[[#This Row],[SN]]&amp;".jpg"</f>
        <v>558.jpg</v>
      </c>
      <c r="H559" s="5" t="str">
        <f>+FormToExcel[[#This Row],[SN]]&amp;"a"&amp;".jpg"</f>
        <v>558a.jpg</v>
      </c>
      <c r="I559" s="9">
        <v>2515506638</v>
      </c>
      <c r="J559" s="5" t="s">
        <v>91</v>
      </c>
      <c r="K559" s="5" t="s">
        <v>706</v>
      </c>
      <c r="L559" s="5" t="s">
        <v>1394</v>
      </c>
      <c r="M559" s="9" t="s">
        <v>40</v>
      </c>
      <c r="N559" s="9"/>
      <c r="O559" s="9" t="s">
        <v>29</v>
      </c>
      <c r="P559" s="9"/>
      <c r="Q559" s="9"/>
      <c r="R559" s="5" t="s">
        <v>1939</v>
      </c>
      <c r="S559" s="5" t="s">
        <v>31</v>
      </c>
      <c r="T559" s="5" t="s">
        <v>1940</v>
      </c>
      <c r="U559" s="10"/>
      <c r="V559" s="5" t="s">
        <v>33</v>
      </c>
      <c r="W559" s="5"/>
      <c r="X559" s="11" t="s">
        <v>101</v>
      </c>
      <c r="Y559" s="5" t="s">
        <v>1122</v>
      </c>
    </row>
    <row r="560" spans="2:25" ht="29" x14ac:dyDescent="0.35">
      <c r="B560" s="13">
        <v>559</v>
      </c>
      <c r="C560" s="7">
        <v>45526.516111111108</v>
      </c>
      <c r="D560" s="8">
        <f>WEEKNUM(FormToExcel[[#This Row],[Date]])</f>
        <v>34</v>
      </c>
      <c r="E560" s="8">
        <f>MONTH(FormToExcel[[#This Row],[Date]])</f>
        <v>8</v>
      </c>
      <c r="F560" s="8">
        <f>YEAR(FormToExcel[[#This Row],[Date]])</f>
        <v>2024</v>
      </c>
      <c r="G560" s="9" t="str">
        <f>+FormToExcel[[#This Row],[SN]]&amp;".jpg"</f>
        <v>559.jpg</v>
      </c>
      <c r="H560" s="5" t="str">
        <f>+FormToExcel[[#This Row],[SN]]&amp;"a"&amp;".jpg"</f>
        <v>559a.jpg</v>
      </c>
      <c r="I560" s="9">
        <v>2515506638</v>
      </c>
      <c r="J560" s="5" t="s">
        <v>91</v>
      </c>
      <c r="K560" s="5" t="s">
        <v>706</v>
      </c>
      <c r="L560" s="5" t="s">
        <v>1394</v>
      </c>
      <c r="M560" s="9" t="s">
        <v>53</v>
      </c>
      <c r="N560" s="9"/>
      <c r="O560" s="9" t="s">
        <v>29</v>
      </c>
      <c r="P560" s="9"/>
      <c r="Q560" s="9"/>
      <c r="R560" s="5" t="s">
        <v>1941</v>
      </c>
      <c r="S560" s="5" t="s">
        <v>31</v>
      </c>
      <c r="T560" s="5" t="s">
        <v>1942</v>
      </c>
      <c r="U560" s="10"/>
      <c r="V560" s="5" t="s">
        <v>33</v>
      </c>
      <c r="W560" s="5"/>
      <c r="X560" s="11" t="s">
        <v>101</v>
      </c>
      <c r="Y560" s="5" t="s">
        <v>1943</v>
      </c>
    </row>
    <row r="561" spans="2:25" ht="29" x14ac:dyDescent="0.35">
      <c r="B561" s="13">
        <v>560</v>
      </c>
      <c r="C561" s="7">
        <v>45526.519895833335</v>
      </c>
      <c r="D561" s="8">
        <f>WEEKNUM(FormToExcel[[#This Row],[Date]])</f>
        <v>34</v>
      </c>
      <c r="E561" s="8">
        <f>MONTH(FormToExcel[[#This Row],[Date]])</f>
        <v>8</v>
      </c>
      <c r="F561" s="8">
        <f>YEAR(FormToExcel[[#This Row],[Date]])</f>
        <v>2024</v>
      </c>
      <c r="G561" s="9" t="str">
        <f>+FormToExcel[[#This Row],[SN]]&amp;".jpg"</f>
        <v>560.jpg</v>
      </c>
      <c r="H561" s="5" t="str">
        <f>+FormToExcel[[#This Row],[SN]]&amp;"a"&amp;".jpg"</f>
        <v>560a.jpg</v>
      </c>
      <c r="I561" s="9">
        <v>2515506638</v>
      </c>
      <c r="J561" s="5" t="s">
        <v>91</v>
      </c>
      <c r="K561" s="5" t="s">
        <v>706</v>
      </c>
      <c r="L561" s="5" t="s">
        <v>1394</v>
      </c>
      <c r="M561" s="9" t="s">
        <v>350</v>
      </c>
      <c r="N561" s="9"/>
      <c r="O561" s="9" t="s">
        <v>29</v>
      </c>
      <c r="P561" s="9"/>
      <c r="Q561" s="9"/>
      <c r="R561" s="5" t="s">
        <v>1944</v>
      </c>
      <c r="S561" s="5" t="s">
        <v>31</v>
      </c>
      <c r="T561" s="5" t="s">
        <v>1945</v>
      </c>
      <c r="U561" s="10"/>
      <c r="V561" s="5" t="s">
        <v>33</v>
      </c>
      <c r="W561" s="5"/>
      <c r="X561" s="11" t="s">
        <v>101</v>
      </c>
      <c r="Y561" s="5" t="s">
        <v>1122</v>
      </c>
    </row>
    <row r="562" spans="2:25" ht="29" x14ac:dyDescent="0.35">
      <c r="B562" s="13">
        <v>561</v>
      </c>
      <c r="C562" s="7">
        <v>45527.322905092595</v>
      </c>
      <c r="D562" s="8">
        <f>WEEKNUM(FormToExcel[[#This Row],[Date]])</f>
        <v>34</v>
      </c>
      <c r="E562" s="8">
        <f>MONTH(FormToExcel[[#This Row],[Date]])</f>
        <v>8</v>
      </c>
      <c r="F562" s="8">
        <f>YEAR(FormToExcel[[#This Row],[Date]])</f>
        <v>2024</v>
      </c>
      <c r="G562" s="9" t="str">
        <f>+FormToExcel[[#This Row],[SN]]&amp;".jpg"</f>
        <v>561.jpg</v>
      </c>
      <c r="H562" s="5" t="str">
        <f>+FormToExcel[[#This Row],[SN]]&amp;"a"&amp;".jpg"</f>
        <v>561a.jpg</v>
      </c>
      <c r="I562" s="9">
        <v>1075</v>
      </c>
      <c r="J562" s="5" t="s">
        <v>907</v>
      </c>
      <c r="K562" s="5" t="s">
        <v>706</v>
      </c>
      <c r="L562" s="5" t="s">
        <v>1946</v>
      </c>
      <c r="M562" s="9" t="s">
        <v>40</v>
      </c>
      <c r="N562" s="9"/>
      <c r="O562" s="9" t="s">
        <v>29</v>
      </c>
      <c r="P562" s="9"/>
      <c r="Q562" s="9"/>
      <c r="R562" s="5" t="s">
        <v>1947</v>
      </c>
      <c r="S562" s="5" t="s">
        <v>42</v>
      </c>
      <c r="T562" s="5" t="s">
        <v>1948</v>
      </c>
      <c r="U562" s="10"/>
      <c r="V562" s="5" t="s">
        <v>33</v>
      </c>
      <c r="W562" s="5"/>
      <c r="X562" s="11" t="s">
        <v>101</v>
      </c>
      <c r="Y562" s="5" t="s">
        <v>1877</v>
      </c>
    </row>
    <row r="563" spans="2:25" ht="29" x14ac:dyDescent="0.35">
      <c r="B563" s="13">
        <v>562</v>
      </c>
      <c r="C563" s="7">
        <v>45527.452048611114</v>
      </c>
      <c r="D563" s="8">
        <f>WEEKNUM(FormToExcel[[#This Row],[Date]])</f>
        <v>34</v>
      </c>
      <c r="E563" s="8">
        <f>MONTH(FormToExcel[[#This Row],[Date]])</f>
        <v>8</v>
      </c>
      <c r="F563" s="8">
        <f>YEAR(FormToExcel[[#This Row],[Date]])</f>
        <v>2024</v>
      </c>
      <c r="G563" s="9" t="str">
        <f>+FormToExcel[[#This Row],[SN]]&amp;".jpg"</f>
        <v>562.jpg</v>
      </c>
      <c r="H563" s="5" t="str">
        <f>+FormToExcel[[#This Row],[SN]]&amp;"a"&amp;".jpg"</f>
        <v>562a.jpg</v>
      </c>
      <c r="I563" s="9">
        <v>110010</v>
      </c>
      <c r="J563" s="5" t="s">
        <v>1949</v>
      </c>
      <c r="K563" s="5" t="s">
        <v>26</v>
      </c>
      <c r="L563" s="5" t="s">
        <v>1784</v>
      </c>
      <c r="M563" s="9" t="s">
        <v>691</v>
      </c>
      <c r="N563" s="9"/>
      <c r="O563" s="9" t="s">
        <v>29</v>
      </c>
      <c r="P563" s="9"/>
      <c r="Q563" s="9"/>
      <c r="R563" s="5" t="s">
        <v>1950</v>
      </c>
      <c r="S563" s="5" t="s">
        <v>31</v>
      </c>
      <c r="T563" s="5" t="s">
        <v>1951</v>
      </c>
      <c r="U563" s="10"/>
      <c r="V563" s="5" t="s">
        <v>33</v>
      </c>
      <c r="W563" s="5"/>
      <c r="X563" s="11" t="s">
        <v>1679</v>
      </c>
      <c r="Y563" s="5" t="s">
        <v>1952</v>
      </c>
    </row>
    <row r="564" spans="2:25" ht="29" x14ac:dyDescent="0.35">
      <c r="B564" s="13">
        <v>563</v>
      </c>
      <c r="C564" s="7">
        <v>45527.456423611111</v>
      </c>
      <c r="D564" s="8">
        <f>WEEKNUM(FormToExcel[[#This Row],[Date]])</f>
        <v>34</v>
      </c>
      <c r="E564" s="8">
        <f>MONTH(FormToExcel[[#This Row],[Date]])</f>
        <v>8</v>
      </c>
      <c r="F564" s="8">
        <f>YEAR(FormToExcel[[#This Row],[Date]])</f>
        <v>2024</v>
      </c>
      <c r="G564" s="9" t="str">
        <f>+FormToExcel[[#This Row],[SN]]&amp;".jpg"</f>
        <v>563.jpg</v>
      </c>
      <c r="H564" s="5" t="str">
        <f>+FormToExcel[[#This Row],[SN]]&amp;"a"&amp;".jpg"</f>
        <v>563a.jpg</v>
      </c>
      <c r="I564" s="9">
        <v>110010</v>
      </c>
      <c r="J564" s="5" t="s">
        <v>1949</v>
      </c>
      <c r="K564" s="5" t="s">
        <v>26</v>
      </c>
      <c r="L564" s="5" t="s">
        <v>1953</v>
      </c>
      <c r="M564" s="9" t="s">
        <v>370</v>
      </c>
      <c r="N564" s="9"/>
      <c r="O564" s="9" t="s">
        <v>29</v>
      </c>
      <c r="P564" s="9"/>
      <c r="Q564" s="9"/>
      <c r="R564" s="5" t="s">
        <v>1954</v>
      </c>
      <c r="S564" s="5" t="s">
        <v>42</v>
      </c>
      <c r="T564" s="5" t="s">
        <v>1955</v>
      </c>
      <c r="U564" s="10"/>
      <c r="V564" s="5" t="s">
        <v>33</v>
      </c>
      <c r="W564" s="5"/>
      <c r="X564" s="11" t="s">
        <v>1679</v>
      </c>
      <c r="Y564" s="5" t="s">
        <v>1956</v>
      </c>
    </row>
    <row r="565" spans="2:25" ht="43.5" x14ac:dyDescent="0.35">
      <c r="B565" s="13">
        <v>564</v>
      </c>
      <c r="C565" s="7">
        <v>45527.460636574076</v>
      </c>
      <c r="D565" s="8">
        <f>WEEKNUM(FormToExcel[[#This Row],[Date]])</f>
        <v>34</v>
      </c>
      <c r="E565" s="8">
        <f>MONTH(FormToExcel[[#This Row],[Date]])</f>
        <v>8</v>
      </c>
      <c r="F565" s="8">
        <f>YEAR(FormToExcel[[#This Row],[Date]])</f>
        <v>2024</v>
      </c>
      <c r="G565" s="9" t="str">
        <f>+FormToExcel[[#This Row],[SN]]&amp;".jpg"</f>
        <v>564.jpg</v>
      </c>
      <c r="H565" s="5" t="str">
        <f>+FormToExcel[[#This Row],[SN]]&amp;"a"&amp;".jpg"</f>
        <v>564a.jpg</v>
      </c>
      <c r="I565" s="9">
        <v>110010</v>
      </c>
      <c r="J565" s="5" t="s">
        <v>1949</v>
      </c>
      <c r="K565" s="5" t="s">
        <v>26</v>
      </c>
      <c r="L565" s="5" t="s">
        <v>1957</v>
      </c>
      <c r="M565" s="9" t="s">
        <v>350</v>
      </c>
      <c r="N565" s="9"/>
      <c r="O565" s="9" t="s">
        <v>29</v>
      </c>
      <c r="P565" s="9"/>
      <c r="Q565" s="9"/>
      <c r="R565" s="5" t="s">
        <v>1958</v>
      </c>
      <c r="S565" s="5" t="s">
        <v>42</v>
      </c>
      <c r="T565" s="5" t="s">
        <v>1959</v>
      </c>
      <c r="U565" s="10"/>
      <c r="V565" s="5" t="s">
        <v>33</v>
      </c>
      <c r="W565" s="5"/>
      <c r="X565" s="11" t="s">
        <v>1679</v>
      </c>
      <c r="Y565" s="5"/>
    </row>
    <row r="566" spans="2:25" ht="29" x14ac:dyDescent="0.35">
      <c r="B566" s="13">
        <v>565</v>
      </c>
      <c r="C566" s="7">
        <v>45527.458483796298</v>
      </c>
      <c r="D566" s="8">
        <f>WEEKNUM(FormToExcel[[#This Row],[Date]])</f>
        <v>34</v>
      </c>
      <c r="E566" s="8">
        <f>MONTH(FormToExcel[[#This Row],[Date]])</f>
        <v>8</v>
      </c>
      <c r="F566" s="8">
        <f>YEAR(FormToExcel[[#This Row],[Date]])</f>
        <v>2024</v>
      </c>
      <c r="G566" s="9" t="str">
        <f>+FormToExcel[[#This Row],[SN]]&amp;".jpg"</f>
        <v>565.jpg</v>
      </c>
      <c r="H566" s="5" t="str">
        <f>+FormToExcel[[#This Row],[SN]]&amp;"a"&amp;".jpg"</f>
        <v>565a.jpg</v>
      </c>
      <c r="I566" s="9">
        <v>110010</v>
      </c>
      <c r="J566" s="5" t="s">
        <v>1949</v>
      </c>
      <c r="K566" s="5" t="s">
        <v>26</v>
      </c>
      <c r="L566" s="5" t="s">
        <v>1960</v>
      </c>
      <c r="M566" s="9" t="s">
        <v>350</v>
      </c>
      <c r="N566" s="9"/>
      <c r="O566" s="9" t="s">
        <v>29</v>
      </c>
      <c r="P566" s="9"/>
      <c r="Q566" s="9"/>
      <c r="R566" s="5" t="s">
        <v>1961</v>
      </c>
      <c r="S566" s="5" t="s">
        <v>31</v>
      </c>
      <c r="T566" s="5" t="s">
        <v>1962</v>
      </c>
      <c r="U566" s="10"/>
      <c r="V566" s="5" t="s">
        <v>33</v>
      </c>
      <c r="W566" s="5"/>
      <c r="X566" s="11" t="s">
        <v>1679</v>
      </c>
      <c r="Y566" s="5"/>
    </row>
    <row r="567" spans="2:25" ht="43.5" x14ac:dyDescent="0.35">
      <c r="B567" s="13">
        <v>566</v>
      </c>
      <c r="C567" s="7">
        <v>45527.463506944441</v>
      </c>
      <c r="D567" s="8">
        <f>WEEKNUM(FormToExcel[[#This Row],[Date]])</f>
        <v>34</v>
      </c>
      <c r="E567" s="8">
        <f>MONTH(FormToExcel[[#This Row],[Date]])</f>
        <v>8</v>
      </c>
      <c r="F567" s="8">
        <f>YEAR(FormToExcel[[#This Row],[Date]])</f>
        <v>2024</v>
      </c>
      <c r="G567" s="9" t="str">
        <f>+FormToExcel[[#This Row],[SN]]&amp;".jpg"</f>
        <v>566.jpg</v>
      </c>
      <c r="H567" s="5" t="str">
        <f>+FormToExcel[[#This Row],[SN]]&amp;"a"&amp;".jpg"</f>
        <v>566a.jpg</v>
      </c>
      <c r="I567" s="9">
        <v>110010</v>
      </c>
      <c r="J567" s="5" t="s">
        <v>1963</v>
      </c>
      <c r="K567" s="5" t="s">
        <v>26</v>
      </c>
      <c r="L567" s="5" t="s">
        <v>1964</v>
      </c>
      <c r="M567" s="9" t="s">
        <v>691</v>
      </c>
      <c r="N567" s="9"/>
      <c r="O567" s="9" t="s">
        <v>29</v>
      </c>
      <c r="P567" s="9"/>
      <c r="Q567" s="9"/>
      <c r="R567" s="5" t="s">
        <v>1965</v>
      </c>
      <c r="S567" s="5" t="s">
        <v>31</v>
      </c>
      <c r="T567" s="5" t="s">
        <v>1966</v>
      </c>
      <c r="U567" s="10"/>
      <c r="V567" s="5" t="s">
        <v>33</v>
      </c>
      <c r="W567" s="5"/>
      <c r="X567" s="11" t="s">
        <v>1679</v>
      </c>
      <c r="Y567" s="5"/>
    </row>
    <row r="568" spans="2:25" ht="43.5" x14ac:dyDescent="0.35">
      <c r="B568" s="13">
        <v>567</v>
      </c>
      <c r="C568" s="7">
        <v>45527.46607638889</v>
      </c>
      <c r="D568" s="8">
        <f>WEEKNUM(FormToExcel[[#This Row],[Date]])</f>
        <v>34</v>
      </c>
      <c r="E568" s="8">
        <f>MONTH(FormToExcel[[#This Row],[Date]])</f>
        <v>8</v>
      </c>
      <c r="F568" s="8">
        <f>YEAR(FormToExcel[[#This Row],[Date]])</f>
        <v>2024</v>
      </c>
      <c r="G568" s="9" t="str">
        <f>+FormToExcel[[#This Row],[SN]]&amp;".jpg"</f>
        <v>567.jpg</v>
      </c>
      <c r="H568" s="5" t="str">
        <f>+FormToExcel[[#This Row],[SN]]&amp;"a"&amp;".jpg"</f>
        <v>567a.jpg</v>
      </c>
      <c r="I568" s="9">
        <v>110010</v>
      </c>
      <c r="J568" s="5" t="s">
        <v>1949</v>
      </c>
      <c r="K568" s="5" t="s">
        <v>26</v>
      </c>
      <c r="L568" s="5" t="s">
        <v>1779</v>
      </c>
      <c r="M568" s="9" t="s">
        <v>40</v>
      </c>
      <c r="N568" s="9"/>
      <c r="O568" s="9" t="s">
        <v>29</v>
      </c>
      <c r="P568" s="9"/>
      <c r="Q568" s="9"/>
      <c r="R568" s="5" t="s">
        <v>1967</v>
      </c>
      <c r="S568" s="5" t="s">
        <v>31</v>
      </c>
      <c r="T568" s="5" t="s">
        <v>1968</v>
      </c>
      <c r="U568" s="10"/>
      <c r="V568" s="5" t="s">
        <v>33</v>
      </c>
      <c r="W568" s="5"/>
      <c r="X568" s="11" t="s">
        <v>1679</v>
      </c>
      <c r="Y568" s="5"/>
    </row>
    <row r="569" spans="2:25" ht="29" x14ac:dyDescent="0.35">
      <c r="B569" s="13">
        <v>568</v>
      </c>
      <c r="C569" s="7">
        <v>45527.750555555554</v>
      </c>
      <c r="D569" s="8">
        <f>WEEKNUM(FormToExcel[[#This Row],[Date]])</f>
        <v>34</v>
      </c>
      <c r="E569" s="8">
        <f>MONTH(FormToExcel[[#This Row],[Date]])</f>
        <v>8</v>
      </c>
      <c r="F569" s="8">
        <f>YEAR(FormToExcel[[#This Row],[Date]])</f>
        <v>2024</v>
      </c>
      <c r="G569" s="9" t="str">
        <f>+FormToExcel[[#This Row],[SN]]&amp;".jpg"</f>
        <v>568.jpg</v>
      </c>
      <c r="H569" s="5" t="str">
        <f>+FormToExcel[[#This Row],[SN]]&amp;"a"&amp;".jpg"</f>
        <v>568a.jpg</v>
      </c>
      <c r="I569" s="9" t="s">
        <v>602</v>
      </c>
      <c r="J569" s="5" t="s">
        <v>622</v>
      </c>
      <c r="K569" s="5" t="s">
        <v>894</v>
      </c>
      <c r="L569" s="5" t="s">
        <v>895</v>
      </c>
      <c r="M569" s="9" t="s">
        <v>53</v>
      </c>
      <c r="N569" s="9"/>
      <c r="O569" s="9" t="s">
        <v>29</v>
      </c>
      <c r="P569" s="9"/>
      <c r="Q569" s="9"/>
      <c r="R569" s="5" t="s">
        <v>1969</v>
      </c>
      <c r="S569" s="5" t="s">
        <v>31</v>
      </c>
      <c r="T569" s="5" t="s">
        <v>1970</v>
      </c>
      <c r="U569" s="10"/>
      <c r="V569" s="5" t="s">
        <v>33</v>
      </c>
      <c r="W569" s="5"/>
      <c r="X569" s="11" t="s">
        <v>622</v>
      </c>
      <c r="Y569" s="5"/>
    </row>
    <row r="570" spans="2:25" ht="29" x14ac:dyDescent="0.35">
      <c r="B570" s="13">
        <v>569</v>
      </c>
      <c r="C570" s="7">
        <v>45527.75377314815</v>
      </c>
      <c r="D570" s="8">
        <f>WEEKNUM(FormToExcel[[#This Row],[Date]])</f>
        <v>34</v>
      </c>
      <c r="E570" s="8">
        <f>MONTH(FormToExcel[[#This Row],[Date]])</f>
        <v>8</v>
      </c>
      <c r="F570" s="8">
        <f>YEAR(FormToExcel[[#This Row],[Date]])</f>
        <v>2024</v>
      </c>
      <c r="G570" s="9" t="str">
        <f>+FormToExcel[[#This Row],[SN]]&amp;".jpg"</f>
        <v>569.jpg</v>
      </c>
      <c r="H570" s="5" t="str">
        <f>+FormToExcel[[#This Row],[SN]]&amp;"a"&amp;".jpg"</f>
        <v>569a.jpg</v>
      </c>
      <c r="I570" s="9" t="s">
        <v>602</v>
      </c>
      <c r="J570" s="5" t="s">
        <v>622</v>
      </c>
      <c r="K570" s="5" t="s">
        <v>894</v>
      </c>
      <c r="L570" s="5" t="s">
        <v>895</v>
      </c>
      <c r="M570" s="9" t="s">
        <v>896</v>
      </c>
      <c r="N570" s="9"/>
      <c r="O570" s="9" t="s">
        <v>85</v>
      </c>
      <c r="P570" s="9"/>
      <c r="Q570" s="9"/>
      <c r="R570" s="5" t="s">
        <v>1971</v>
      </c>
      <c r="S570" s="5" t="s">
        <v>42</v>
      </c>
      <c r="T570" s="5" t="s">
        <v>1972</v>
      </c>
      <c r="U570" s="10"/>
      <c r="V570" s="5" t="s">
        <v>33</v>
      </c>
      <c r="W570" s="5"/>
      <c r="X570" s="11" t="s">
        <v>622</v>
      </c>
      <c r="Y570" s="5"/>
    </row>
    <row r="571" spans="2:25" x14ac:dyDescent="0.35">
      <c r="B571" s="13">
        <v>570</v>
      </c>
      <c r="C571" s="7">
        <v>45527.75377314815</v>
      </c>
      <c r="D571" s="8">
        <f>WEEKNUM(FormToExcel[[#This Row],[Date]])</f>
        <v>34</v>
      </c>
      <c r="E571" s="8">
        <f>MONTH(FormToExcel[[#This Row],[Date]])</f>
        <v>8</v>
      </c>
      <c r="F571" s="8">
        <f>YEAR(FormToExcel[[#This Row],[Date]])</f>
        <v>2024</v>
      </c>
      <c r="G571" s="9" t="str">
        <f>+FormToExcel[[#This Row],[SN]]&amp;".jpg"</f>
        <v>570.jpg</v>
      </c>
      <c r="H571" s="5" t="str">
        <f>+FormToExcel[[#This Row],[SN]]&amp;"a"&amp;".jpg"</f>
        <v>570a.jpg</v>
      </c>
      <c r="I571" s="9" t="s">
        <v>875</v>
      </c>
      <c r="J571" s="5" t="s">
        <v>876</v>
      </c>
      <c r="K571" s="5" t="s">
        <v>894</v>
      </c>
      <c r="L571" s="5" t="s">
        <v>895</v>
      </c>
      <c r="M571" s="9" t="s">
        <v>53</v>
      </c>
      <c r="N571" s="9"/>
      <c r="O571" s="9" t="s">
        <v>29</v>
      </c>
      <c r="P571" s="9"/>
      <c r="Q571" s="9"/>
      <c r="R571" s="5" t="s">
        <v>1973</v>
      </c>
      <c r="S571" s="5" t="s">
        <v>42</v>
      </c>
      <c r="T571" s="5" t="s">
        <v>1974</v>
      </c>
      <c r="U571" s="10"/>
      <c r="V571" s="5" t="s">
        <v>33</v>
      </c>
      <c r="W571" s="5"/>
      <c r="X571" s="11" t="s">
        <v>622</v>
      </c>
      <c r="Y571" s="5"/>
    </row>
    <row r="572" spans="2:25" ht="29" x14ac:dyDescent="0.35">
      <c r="B572" s="13">
        <v>571</v>
      </c>
      <c r="C572" s="7">
        <v>45527.767164351855</v>
      </c>
      <c r="D572" s="8">
        <f>WEEKNUM(FormToExcel[[#This Row],[Date]])</f>
        <v>34</v>
      </c>
      <c r="E572" s="8">
        <f>MONTH(FormToExcel[[#This Row],[Date]])</f>
        <v>8</v>
      </c>
      <c r="F572" s="8">
        <f>YEAR(FormToExcel[[#This Row],[Date]])</f>
        <v>2024</v>
      </c>
      <c r="G572" s="9" t="str">
        <f>+FormToExcel[[#This Row],[SN]]&amp;".jpg"</f>
        <v>571.jpg</v>
      </c>
      <c r="H572" s="5" t="str">
        <f>+FormToExcel[[#This Row],[SN]]&amp;"a"&amp;".jpg"</f>
        <v>571a.jpg</v>
      </c>
      <c r="I572" s="9" t="s">
        <v>875</v>
      </c>
      <c r="J572" s="5" t="s">
        <v>1975</v>
      </c>
      <c r="K572" s="5" t="s">
        <v>894</v>
      </c>
      <c r="L572" s="5" t="s">
        <v>895</v>
      </c>
      <c r="M572" s="9" t="s">
        <v>28</v>
      </c>
      <c r="N572" s="9"/>
      <c r="O572" s="9" t="s">
        <v>29</v>
      </c>
      <c r="P572" s="9"/>
      <c r="Q572" s="9"/>
      <c r="R572" s="5" t="s">
        <v>1976</v>
      </c>
      <c r="S572" s="5" t="s">
        <v>42</v>
      </c>
      <c r="T572" s="5" t="s">
        <v>1977</v>
      </c>
      <c r="U572" s="10"/>
      <c r="V572" s="5" t="s">
        <v>33</v>
      </c>
      <c r="W572" s="5"/>
      <c r="X572" s="11" t="s">
        <v>622</v>
      </c>
      <c r="Y572" s="5"/>
    </row>
    <row r="573" spans="2:25" ht="29" x14ac:dyDescent="0.35">
      <c r="B573" s="13">
        <v>572</v>
      </c>
      <c r="C573" s="7">
        <v>45532.272048611114</v>
      </c>
      <c r="D573" s="8">
        <f>WEEKNUM(FormToExcel[[#This Row],[Date]])</f>
        <v>35</v>
      </c>
      <c r="E573" s="8">
        <f>MONTH(FormToExcel[[#This Row],[Date]])</f>
        <v>8</v>
      </c>
      <c r="F573" s="8">
        <f>YEAR(FormToExcel[[#This Row],[Date]])</f>
        <v>2024</v>
      </c>
      <c r="G573" s="9" t="str">
        <f>+FormToExcel[[#This Row],[SN]]&amp;".jpg"</f>
        <v>572.jpg</v>
      </c>
      <c r="H573" s="5" t="str">
        <f>+FormToExcel[[#This Row],[SN]]&amp;"a"&amp;".jpg"</f>
        <v>572a.jpg</v>
      </c>
      <c r="I573" s="9">
        <v>1264</v>
      </c>
      <c r="J573" s="5" t="s">
        <v>1138</v>
      </c>
      <c r="K573" s="5" t="s">
        <v>73</v>
      </c>
      <c r="L573" s="5" t="s">
        <v>1934</v>
      </c>
      <c r="M573" s="9" t="s">
        <v>53</v>
      </c>
      <c r="N573" s="9"/>
      <c r="O573" s="9" t="s">
        <v>29</v>
      </c>
      <c r="P573" s="9"/>
      <c r="Q573" s="9"/>
      <c r="R573" s="5" t="s">
        <v>1978</v>
      </c>
      <c r="S573" s="5" t="s">
        <v>42</v>
      </c>
      <c r="T573" s="5" t="s">
        <v>1979</v>
      </c>
      <c r="U573" s="10"/>
      <c r="V573" s="5" t="s">
        <v>33</v>
      </c>
      <c r="W573" s="5"/>
      <c r="X573" s="11" t="s">
        <v>1773</v>
      </c>
      <c r="Y573" s="11" t="s">
        <v>1980</v>
      </c>
    </row>
    <row r="574" spans="2:25" ht="29" x14ac:dyDescent="0.35">
      <c r="B574" s="13">
        <v>573</v>
      </c>
      <c r="C574" s="7">
        <v>45532.624895833331</v>
      </c>
      <c r="D574" s="8">
        <f>WEEKNUM(FormToExcel[[#This Row],[Date]])</f>
        <v>35</v>
      </c>
      <c r="E574" s="8">
        <f>MONTH(FormToExcel[[#This Row],[Date]])</f>
        <v>8</v>
      </c>
      <c r="F574" s="8">
        <f>YEAR(FormToExcel[[#This Row],[Date]])</f>
        <v>2024</v>
      </c>
      <c r="G574" s="9" t="str">
        <f>+FormToExcel[[#This Row],[SN]]&amp;".jpg"</f>
        <v>573.jpg</v>
      </c>
      <c r="H574" s="5" t="str">
        <f>+FormToExcel[[#This Row],[SN]]&amp;"a"&amp;".jpg"</f>
        <v>573a.jpg</v>
      </c>
      <c r="I574" s="9">
        <v>1086</v>
      </c>
      <c r="J574" s="5" t="s">
        <v>1981</v>
      </c>
      <c r="K574" s="5" t="s">
        <v>26</v>
      </c>
      <c r="L574" s="5" t="s">
        <v>1916</v>
      </c>
      <c r="M574" s="9" t="s">
        <v>65</v>
      </c>
      <c r="N574" s="9"/>
      <c r="O574" s="9" t="s">
        <v>85</v>
      </c>
      <c r="P574" s="9"/>
      <c r="Q574" s="9"/>
      <c r="R574" s="5" t="s">
        <v>1982</v>
      </c>
      <c r="S574" s="5" t="s">
        <v>31</v>
      </c>
      <c r="T574" s="5" t="s">
        <v>1983</v>
      </c>
      <c r="U574" s="10"/>
      <c r="V574" s="5" t="s">
        <v>33</v>
      </c>
      <c r="W574" s="5"/>
      <c r="X574" s="11" t="s">
        <v>1679</v>
      </c>
      <c r="Y574" s="11" t="s">
        <v>1984</v>
      </c>
    </row>
    <row r="575" spans="2:25" ht="29" x14ac:dyDescent="0.35">
      <c r="B575" s="13">
        <v>574</v>
      </c>
      <c r="C575" s="7">
        <v>45532.639826388891</v>
      </c>
      <c r="D575" s="8">
        <f>WEEKNUM(FormToExcel[[#This Row],[Date]])</f>
        <v>35</v>
      </c>
      <c r="E575" s="8">
        <f>MONTH(FormToExcel[[#This Row],[Date]])</f>
        <v>8</v>
      </c>
      <c r="F575" s="8">
        <f>YEAR(FormToExcel[[#This Row],[Date]])</f>
        <v>2024</v>
      </c>
      <c r="G575" s="9" t="str">
        <f>+FormToExcel[[#This Row],[SN]]&amp;".jpg"</f>
        <v>574.jpg</v>
      </c>
      <c r="H575" s="5" t="str">
        <f>+FormToExcel[[#This Row],[SN]]&amp;"a"&amp;".jpg"</f>
        <v>574a.jpg</v>
      </c>
      <c r="I575" s="9">
        <v>0</v>
      </c>
      <c r="J575" s="5" t="s">
        <v>1985</v>
      </c>
      <c r="K575" s="5" t="s">
        <v>26</v>
      </c>
      <c r="L575" s="5" t="s">
        <v>1986</v>
      </c>
      <c r="M575" s="9" t="s">
        <v>65</v>
      </c>
      <c r="N575" s="9"/>
      <c r="O575" s="9" t="s">
        <v>29</v>
      </c>
      <c r="P575" s="9"/>
      <c r="Q575" s="9"/>
      <c r="R575" s="5" t="s">
        <v>1987</v>
      </c>
      <c r="S575" s="5" t="s">
        <v>31</v>
      </c>
      <c r="T575" s="5" t="s">
        <v>1988</v>
      </c>
      <c r="U575" s="10"/>
      <c r="V575" s="5" t="s">
        <v>33</v>
      </c>
      <c r="W575" s="5"/>
      <c r="X575" s="11" t="s">
        <v>1679</v>
      </c>
      <c r="Y575" s="11" t="s">
        <v>1989</v>
      </c>
    </row>
    <row r="576" spans="2:25" ht="43.5" x14ac:dyDescent="0.35">
      <c r="B576" s="13">
        <v>575</v>
      </c>
      <c r="C576" s="7">
        <v>45533.252141203702</v>
      </c>
      <c r="D576" s="8">
        <f>WEEKNUM(FormToExcel[[#This Row],[Date]])</f>
        <v>35</v>
      </c>
      <c r="E576" s="8">
        <f>MONTH(FormToExcel[[#This Row],[Date]])</f>
        <v>8</v>
      </c>
      <c r="F576" s="8">
        <f>YEAR(FormToExcel[[#This Row],[Date]])</f>
        <v>2024</v>
      </c>
      <c r="G576" s="9" t="str">
        <f>+FormToExcel[[#This Row],[SN]]&amp;".jpg"</f>
        <v>575.jpg</v>
      </c>
      <c r="H576" s="5" t="str">
        <f>+FormToExcel[[#This Row],[SN]]&amp;"a"&amp;".jpg"</f>
        <v>575a.jpg</v>
      </c>
      <c r="I576" s="9">
        <v>1373</v>
      </c>
      <c r="J576" s="5" t="s">
        <v>1339</v>
      </c>
      <c r="K576" s="5" t="s">
        <v>1340</v>
      </c>
      <c r="L576" s="5" t="s">
        <v>1928</v>
      </c>
      <c r="M576" s="9" t="s">
        <v>40</v>
      </c>
      <c r="N576" s="9"/>
      <c r="O576" s="9" t="s">
        <v>29</v>
      </c>
      <c r="P576" s="9"/>
      <c r="Q576" s="9"/>
      <c r="R576" s="5" t="s">
        <v>1990</v>
      </c>
      <c r="S576" s="5" t="s">
        <v>42</v>
      </c>
      <c r="T576" s="5" t="s">
        <v>1991</v>
      </c>
      <c r="U576" s="10"/>
      <c r="V576" s="5" t="s">
        <v>33</v>
      </c>
      <c r="W576" s="5"/>
      <c r="X576" s="11" t="s">
        <v>1344</v>
      </c>
      <c r="Y576" s="11" t="s">
        <v>1615</v>
      </c>
    </row>
    <row r="577" spans="2:25" ht="43.5" x14ac:dyDescent="0.35">
      <c r="B577" s="13">
        <v>576</v>
      </c>
      <c r="C577" s="7">
        <v>45533.256099537037</v>
      </c>
      <c r="D577" s="8">
        <f>WEEKNUM(FormToExcel[[#This Row],[Date]])</f>
        <v>35</v>
      </c>
      <c r="E577" s="8">
        <f>MONTH(FormToExcel[[#This Row],[Date]])</f>
        <v>8</v>
      </c>
      <c r="F577" s="8">
        <f>YEAR(FormToExcel[[#This Row],[Date]])</f>
        <v>2024</v>
      </c>
      <c r="G577" s="9" t="str">
        <f>+FormToExcel[[#This Row],[SN]]&amp;".jpg"</f>
        <v>576.jpg</v>
      </c>
      <c r="H577" s="5" t="str">
        <f>+FormToExcel[[#This Row],[SN]]&amp;"a"&amp;".jpg"</f>
        <v>576a.jpg</v>
      </c>
      <c r="I577" s="9">
        <v>1373</v>
      </c>
      <c r="J577" s="5" t="s">
        <v>1339</v>
      </c>
      <c r="K577" s="5" t="s">
        <v>1340</v>
      </c>
      <c r="L577" s="5" t="s">
        <v>1992</v>
      </c>
      <c r="M577" s="9" t="s">
        <v>47</v>
      </c>
      <c r="N577" s="9"/>
      <c r="O577" s="9" t="s">
        <v>29</v>
      </c>
      <c r="P577" s="9"/>
      <c r="Q577" s="9"/>
      <c r="R577" s="5" t="s">
        <v>1993</v>
      </c>
      <c r="S577" s="5" t="s">
        <v>42</v>
      </c>
      <c r="T577" s="5" t="s">
        <v>1994</v>
      </c>
      <c r="U577" s="10"/>
      <c r="V577" s="5" t="s">
        <v>33</v>
      </c>
      <c r="W577" s="5"/>
      <c r="X577" s="11" t="s">
        <v>1344</v>
      </c>
      <c r="Y577" s="11" t="s">
        <v>1618</v>
      </c>
    </row>
    <row r="578" spans="2:25" ht="29" x14ac:dyDescent="0.35">
      <c r="B578" s="13">
        <v>577</v>
      </c>
      <c r="C578" s="7">
        <v>45533.259664351855</v>
      </c>
      <c r="D578" s="8">
        <f>WEEKNUM(FormToExcel[[#This Row],[Date]])</f>
        <v>35</v>
      </c>
      <c r="E578" s="8">
        <f>MONTH(FormToExcel[[#This Row],[Date]])</f>
        <v>8</v>
      </c>
      <c r="F578" s="8">
        <f>YEAR(FormToExcel[[#This Row],[Date]])</f>
        <v>2024</v>
      </c>
      <c r="G578" s="9" t="str">
        <f>+FormToExcel[[#This Row],[SN]]&amp;".jpg"</f>
        <v>577.jpg</v>
      </c>
      <c r="H578" s="5" t="str">
        <f>+FormToExcel[[#This Row],[SN]]&amp;"a"&amp;".jpg"</f>
        <v>577a.jpg</v>
      </c>
      <c r="I578" s="9">
        <v>1373</v>
      </c>
      <c r="J578" s="5" t="s">
        <v>1339</v>
      </c>
      <c r="K578" s="5" t="s">
        <v>1340</v>
      </c>
      <c r="L578" s="5" t="s">
        <v>1868</v>
      </c>
      <c r="M578" s="9" t="s">
        <v>40</v>
      </c>
      <c r="N578" s="9"/>
      <c r="O578" s="9" t="s">
        <v>29</v>
      </c>
      <c r="P578" s="9"/>
      <c r="Q578" s="9"/>
      <c r="R578" s="5" t="s">
        <v>1995</v>
      </c>
      <c r="S578" s="5" t="s">
        <v>42</v>
      </c>
      <c r="T578" s="5" t="s">
        <v>1996</v>
      </c>
      <c r="U578" s="10"/>
      <c r="V578" s="5" t="s">
        <v>33</v>
      </c>
      <c r="W578" s="5"/>
      <c r="X578" s="11" t="s">
        <v>1344</v>
      </c>
      <c r="Y578" s="11" t="s">
        <v>1615</v>
      </c>
    </row>
    <row r="579" spans="2:25" ht="29" x14ac:dyDescent="0.35">
      <c r="B579" s="13">
        <v>578</v>
      </c>
      <c r="C579" s="7">
        <v>45533.264490740738</v>
      </c>
      <c r="D579" s="8">
        <f>WEEKNUM(FormToExcel[[#This Row],[Date]])</f>
        <v>35</v>
      </c>
      <c r="E579" s="8">
        <f>MONTH(FormToExcel[[#This Row],[Date]])</f>
        <v>8</v>
      </c>
      <c r="F579" s="8">
        <f>YEAR(FormToExcel[[#This Row],[Date]])</f>
        <v>2024</v>
      </c>
      <c r="G579" s="9" t="str">
        <f>+FormToExcel[[#This Row],[SN]]&amp;".jpg"</f>
        <v>578.jpg</v>
      </c>
      <c r="H579" s="5" t="str">
        <f>+FormToExcel[[#This Row],[SN]]&amp;"a"&amp;".jpg"</f>
        <v>578a.jpg</v>
      </c>
      <c r="I579" s="9">
        <v>1373</v>
      </c>
      <c r="J579" s="5" t="s">
        <v>1339</v>
      </c>
      <c r="K579" s="5" t="s">
        <v>1340</v>
      </c>
      <c r="L579" s="5" t="s">
        <v>1992</v>
      </c>
      <c r="M579" s="9" t="s">
        <v>47</v>
      </c>
      <c r="N579" s="9"/>
      <c r="O579" s="9" t="s">
        <v>29</v>
      </c>
      <c r="P579" s="9"/>
      <c r="Q579" s="9"/>
      <c r="R579" s="5" t="s">
        <v>1997</v>
      </c>
      <c r="S579" s="5" t="s">
        <v>42</v>
      </c>
      <c r="T579" s="5" t="s">
        <v>1998</v>
      </c>
      <c r="U579" s="10"/>
      <c r="V579" s="5" t="s">
        <v>33</v>
      </c>
      <c r="W579" s="5"/>
      <c r="X579" s="11" t="s">
        <v>1344</v>
      </c>
      <c r="Y579" s="11" t="s">
        <v>1615</v>
      </c>
    </row>
    <row r="580" spans="2:25" ht="43.5" x14ac:dyDescent="0.35">
      <c r="B580" s="13">
        <v>579</v>
      </c>
      <c r="C580" s="7">
        <v>45533.356898148151</v>
      </c>
      <c r="D580" s="8">
        <f>WEEKNUM(FormToExcel[[#This Row],[Date]])</f>
        <v>35</v>
      </c>
      <c r="E580" s="8">
        <f>MONTH(FormToExcel[[#This Row],[Date]])</f>
        <v>8</v>
      </c>
      <c r="F580" s="8">
        <f>YEAR(FormToExcel[[#This Row],[Date]])</f>
        <v>2024</v>
      </c>
      <c r="G580" s="9" t="str">
        <f>+FormToExcel[[#This Row],[SN]]&amp;".jpg"</f>
        <v>579.jpg</v>
      </c>
      <c r="H580" s="5" t="str">
        <f>+FormToExcel[[#This Row],[SN]]&amp;"a"&amp;".jpg"</f>
        <v>579a.jpg</v>
      </c>
      <c r="I580" s="9">
        <v>1112</v>
      </c>
      <c r="J580" s="5" t="s">
        <v>1999</v>
      </c>
      <c r="K580" s="5" t="s">
        <v>73</v>
      </c>
      <c r="L580" s="5" t="s">
        <v>27</v>
      </c>
      <c r="M580" s="9" t="s">
        <v>330</v>
      </c>
      <c r="N580" s="9"/>
      <c r="O580" s="9" t="s">
        <v>85</v>
      </c>
      <c r="P580" s="9"/>
      <c r="Q580" s="9"/>
      <c r="R580" s="5" t="s">
        <v>2000</v>
      </c>
      <c r="S580" s="5" t="s">
        <v>42</v>
      </c>
      <c r="T580" s="5" t="s">
        <v>2001</v>
      </c>
      <c r="U580" s="10"/>
      <c r="V580" s="5" t="s">
        <v>77</v>
      </c>
      <c r="W580" s="5"/>
      <c r="X580" s="11" t="s">
        <v>1773</v>
      </c>
      <c r="Y580" s="11" t="s">
        <v>2002</v>
      </c>
    </row>
    <row r="581" spans="2:25" ht="29" x14ac:dyDescent="0.35">
      <c r="B581" s="13">
        <v>580</v>
      </c>
      <c r="C581" s="7">
        <v>45533.446030092593</v>
      </c>
      <c r="D581" s="8">
        <f>WEEKNUM(FormToExcel[[#This Row],[Date]])</f>
        <v>35</v>
      </c>
      <c r="E581" s="8">
        <f>MONTH(FormToExcel[[#This Row],[Date]])</f>
        <v>8</v>
      </c>
      <c r="F581" s="8">
        <f>YEAR(FormToExcel[[#This Row],[Date]])</f>
        <v>2024</v>
      </c>
      <c r="G581" s="9" t="str">
        <f>+FormToExcel[[#This Row],[SN]]&amp;".jpg"</f>
        <v>580.jpg</v>
      </c>
      <c r="H581" s="5" t="str">
        <f>+FormToExcel[[#This Row],[SN]]&amp;"a"&amp;".jpg"</f>
        <v>580a.jpg</v>
      </c>
      <c r="I581" s="9">
        <v>1264</v>
      </c>
      <c r="J581" s="5" t="s">
        <v>1138</v>
      </c>
      <c r="K581" s="5" t="s">
        <v>73</v>
      </c>
      <c r="L581" s="5" t="s">
        <v>2003</v>
      </c>
      <c r="M581" s="9" t="s">
        <v>814</v>
      </c>
      <c r="N581" s="9"/>
      <c r="O581" s="9" t="s">
        <v>29</v>
      </c>
      <c r="P581" s="9"/>
      <c r="Q581" s="9"/>
      <c r="R581" s="5" t="s">
        <v>2004</v>
      </c>
      <c r="S581" s="5" t="s">
        <v>42</v>
      </c>
      <c r="T581" s="5" t="s">
        <v>2005</v>
      </c>
      <c r="U581" s="10"/>
      <c r="V581" s="5" t="s">
        <v>33</v>
      </c>
      <c r="W581" s="5"/>
      <c r="X581" s="11" t="s">
        <v>1773</v>
      </c>
      <c r="Y581" s="11" t="s">
        <v>2006</v>
      </c>
    </row>
    <row r="582" spans="2:25" ht="43.5" x14ac:dyDescent="0.35">
      <c r="B582" s="13">
        <v>581</v>
      </c>
      <c r="C582" s="7">
        <v>45534.162557870368</v>
      </c>
      <c r="D582" s="8">
        <f>WEEKNUM(FormToExcel[[#This Row],[Date]])</f>
        <v>35</v>
      </c>
      <c r="E582" s="8">
        <f>MONTH(FormToExcel[[#This Row],[Date]])</f>
        <v>8</v>
      </c>
      <c r="F582" s="8">
        <f>YEAR(FormToExcel[[#This Row],[Date]])</f>
        <v>2024</v>
      </c>
      <c r="G582" s="9" t="str">
        <f>+FormToExcel[[#This Row],[SN]]&amp;".jpg"</f>
        <v>581.jpg</v>
      </c>
      <c r="H582" s="5" t="str">
        <f>+FormToExcel[[#This Row],[SN]]&amp;"a"&amp;".jpg"</f>
        <v>581a.jpg</v>
      </c>
      <c r="I582" s="9" t="s">
        <v>602</v>
      </c>
      <c r="J582" s="5" t="s">
        <v>622</v>
      </c>
      <c r="K582" s="5" t="s">
        <v>894</v>
      </c>
      <c r="L582" s="5" t="s">
        <v>895</v>
      </c>
      <c r="M582" s="9" t="s">
        <v>47</v>
      </c>
      <c r="N582" s="9"/>
      <c r="O582" s="9" t="s">
        <v>29</v>
      </c>
      <c r="P582" s="9"/>
      <c r="Q582" s="9"/>
      <c r="R582" s="5" t="s">
        <v>2007</v>
      </c>
      <c r="S582" s="5" t="s">
        <v>31</v>
      </c>
      <c r="T582" s="5" t="s">
        <v>2008</v>
      </c>
      <c r="U582" s="10"/>
      <c r="V582" s="5" t="s">
        <v>33</v>
      </c>
      <c r="W582" s="5"/>
      <c r="X582" s="11" t="s">
        <v>622</v>
      </c>
      <c r="Y582" s="11" t="s">
        <v>979</v>
      </c>
    </row>
    <row r="583" spans="2:25" ht="29" x14ac:dyDescent="0.35">
      <c r="B583" s="13">
        <v>582</v>
      </c>
      <c r="C583" s="7">
        <v>45534.165509259263</v>
      </c>
      <c r="D583" s="8">
        <f>WEEKNUM(FormToExcel[[#This Row],[Date]])</f>
        <v>35</v>
      </c>
      <c r="E583" s="8">
        <f>MONTH(FormToExcel[[#This Row],[Date]])</f>
        <v>8</v>
      </c>
      <c r="F583" s="8">
        <f>YEAR(FormToExcel[[#This Row],[Date]])</f>
        <v>2024</v>
      </c>
      <c r="G583" s="9" t="str">
        <f>+FormToExcel[[#This Row],[SN]]&amp;".jpg"</f>
        <v>582.jpg</v>
      </c>
      <c r="H583" s="5" t="str">
        <f>+FormToExcel[[#This Row],[SN]]&amp;"a"&amp;".jpg"</f>
        <v>582a.jpg</v>
      </c>
      <c r="I583" s="9" t="s">
        <v>602</v>
      </c>
      <c r="J583" s="5" t="s">
        <v>622</v>
      </c>
      <c r="K583" s="5" t="s">
        <v>894</v>
      </c>
      <c r="L583" s="5" t="s">
        <v>895</v>
      </c>
      <c r="M583" s="9" t="s">
        <v>47</v>
      </c>
      <c r="N583" s="9"/>
      <c r="O583" s="9" t="s">
        <v>29</v>
      </c>
      <c r="P583" s="9"/>
      <c r="Q583" s="9"/>
      <c r="R583" s="5" t="s">
        <v>2009</v>
      </c>
      <c r="S583" s="5" t="s">
        <v>31</v>
      </c>
      <c r="T583" s="5" t="s">
        <v>2010</v>
      </c>
      <c r="U583" s="10"/>
      <c r="V583" s="5" t="s">
        <v>33</v>
      </c>
      <c r="W583" s="5"/>
      <c r="X583" s="11" t="s">
        <v>622</v>
      </c>
      <c r="Y583" s="11" t="s">
        <v>979</v>
      </c>
    </row>
    <row r="584" spans="2:25" ht="29" x14ac:dyDescent="0.35">
      <c r="B584" s="13">
        <v>583</v>
      </c>
      <c r="C584" s="7">
        <v>45534.168564814812</v>
      </c>
      <c r="D584" s="8">
        <f>WEEKNUM(FormToExcel[[#This Row],[Date]])</f>
        <v>35</v>
      </c>
      <c r="E584" s="8">
        <f>MONTH(FormToExcel[[#This Row],[Date]])</f>
        <v>8</v>
      </c>
      <c r="F584" s="8">
        <f>YEAR(FormToExcel[[#This Row],[Date]])</f>
        <v>2024</v>
      </c>
      <c r="G584" s="9" t="str">
        <f>+FormToExcel[[#This Row],[SN]]&amp;".jpg"</f>
        <v>583.jpg</v>
      </c>
      <c r="H584" s="5" t="str">
        <f>+FormToExcel[[#This Row],[SN]]&amp;"a"&amp;".jpg"</f>
        <v>583a.jpg</v>
      </c>
      <c r="I584" s="9" t="s">
        <v>602</v>
      </c>
      <c r="J584" s="5" t="s">
        <v>622</v>
      </c>
      <c r="K584" s="5" t="s">
        <v>894</v>
      </c>
      <c r="L584" s="5" t="s">
        <v>895</v>
      </c>
      <c r="M584" s="9" t="s">
        <v>350</v>
      </c>
      <c r="N584" s="9"/>
      <c r="O584" s="9" t="s">
        <v>29</v>
      </c>
      <c r="P584" s="9"/>
      <c r="Q584" s="9"/>
      <c r="R584" s="5" t="s">
        <v>2011</v>
      </c>
      <c r="S584" s="5" t="s">
        <v>31</v>
      </c>
      <c r="T584" s="5" t="s">
        <v>2012</v>
      </c>
      <c r="U584" s="10"/>
      <c r="V584" s="5" t="s">
        <v>33</v>
      </c>
      <c r="W584" s="5"/>
      <c r="X584" s="11" t="s">
        <v>622</v>
      </c>
      <c r="Y584" s="11" t="s">
        <v>979</v>
      </c>
    </row>
    <row r="585" spans="2:25" ht="58" x14ac:dyDescent="0.35">
      <c r="B585" s="13">
        <v>584</v>
      </c>
      <c r="C585" s="7">
        <v>45534.258090277777</v>
      </c>
      <c r="D585" s="8">
        <f>WEEKNUM(FormToExcel[[#This Row],[Date]])</f>
        <v>35</v>
      </c>
      <c r="E585" s="8">
        <f>MONTH(FormToExcel[[#This Row],[Date]])</f>
        <v>8</v>
      </c>
      <c r="F585" s="8">
        <f>YEAR(FormToExcel[[#This Row],[Date]])</f>
        <v>2024</v>
      </c>
      <c r="G585" s="9" t="str">
        <f>+FormToExcel[[#This Row],[SN]]&amp;".jpg"</f>
        <v>584.jpg</v>
      </c>
      <c r="H585" s="5" t="str">
        <f>+FormToExcel[[#This Row],[SN]]&amp;"a"&amp;".jpg"</f>
        <v>584a.jpg</v>
      </c>
      <c r="I585" s="9" t="s">
        <v>91</v>
      </c>
      <c r="J585" s="5" t="s">
        <v>91</v>
      </c>
      <c r="K585" s="5" t="s">
        <v>706</v>
      </c>
      <c r="L585" s="5" t="s">
        <v>1394</v>
      </c>
      <c r="M585" s="9" t="s">
        <v>40</v>
      </c>
      <c r="N585" s="9"/>
      <c r="O585" s="9" t="s">
        <v>29</v>
      </c>
      <c r="P585" s="9"/>
      <c r="Q585" s="9"/>
      <c r="R585" s="5" t="s">
        <v>2013</v>
      </c>
      <c r="S585" s="5" t="s">
        <v>31</v>
      </c>
      <c r="T585" s="5" t="s">
        <v>2014</v>
      </c>
      <c r="U585" s="10"/>
      <c r="V585" s="5" t="s">
        <v>33</v>
      </c>
      <c r="W585" s="5"/>
      <c r="X585" s="11" t="s">
        <v>101</v>
      </c>
      <c r="Y585" s="11" t="s">
        <v>1122</v>
      </c>
    </row>
    <row r="586" spans="2:25" ht="29" x14ac:dyDescent="0.35">
      <c r="B586" s="13">
        <v>585</v>
      </c>
      <c r="C586" s="7">
        <v>45534.261203703703</v>
      </c>
      <c r="D586" s="8">
        <f>WEEKNUM(FormToExcel[[#This Row],[Date]])</f>
        <v>35</v>
      </c>
      <c r="E586" s="8">
        <f>MONTH(FormToExcel[[#This Row],[Date]])</f>
        <v>8</v>
      </c>
      <c r="F586" s="8">
        <f>YEAR(FormToExcel[[#This Row],[Date]])</f>
        <v>2024</v>
      </c>
      <c r="G586" s="9" t="str">
        <f>+FormToExcel[[#This Row],[SN]]&amp;".jpg"</f>
        <v>585.jpg</v>
      </c>
      <c r="H586" s="5" t="str">
        <f>+FormToExcel[[#This Row],[SN]]&amp;"a"&amp;".jpg"</f>
        <v>585a.jpg</v>
      </c>
      <c r="I586" s="9">
        <v>3515506638</v>
      </c>
      <c r="J586" s="5" t="s">
        <v>91</v>
      </c>
      <c r="K586" s="5" t="s">
        <v>706</v>
      </c>
      <c r="L586" s="5" t="s">
        <v>1394</v>
      </c>
      <c r="M586" s="9" t="s">
        <v>287</v>
      </c>
      <c r="N586" s="9"/>
      <c r="O586" s="9" t="s">
        <v>29</v>
      </c>
      <c r="P586" s="9"/>
      <c r="Q586" s="9"/>
      <c r="R586" s="5" t="s">
        <v>2015</v>
      </c>
      <c r="S586" s="5" t="s">
        <v>31</v>
      </c>
      <c r="T586" s="5" t="s">
        <v>2016</v>
      </c>
      <c r="U586" s="10"/>
      <c r="V586" s="5" t="s">
        <v>33</v>
      </c>
      <c r="W586" s="5"/>
      <c r="X586" s="11" t="s">
        <v>101</v>
      </c>
      <c r="Y586" s="11" t="s">
        <v>1943</v>
      </c>
    </row>
    <row r="587" spans="2:25" ht="29" x14ac:dyDescent="0.35">
      <c r="B587" s="13">
        <v>586</v>
      </c>
      <c r="C587" s="7">
        <v>45534.368900462963</v>
      </c>
      <c r="D587" s="8">
        <f>WEEKNUM(FormToExcel[[#This Row],[Date]])</f>
        <v>35</v>
      </c>
      <c r="E587" s="8">
        <f>MONTH(FormToExcel[[#This Row],[Date]])</f>
        <v>8</v>
      </c>
      <c r="F587" s="8">
        <f>YEAR(FormToExcel[[#This Row],[Date]])</f>
        <v>2024</v>
      </c>
      <c r="G587" s="9" t="str">
        <f>+FormToExcel[[#This Row],[SN]]&amp;".jpg"</f>
        <v>586.jpg</v>
      </c>
      <c r="H587" s="5" t="str">
        <f>+FormToExcel[[#This Row],[SN]]&amp;"a"&amp;".jpg"</f>
        <v>586a.jpg</v>
      </c>
      <c r="I587" s="9" t="s">
        <v>875</v>
      </c>
      <c r="J587" s="5" t="s">
        <v>876</v>
      </c>
      <c r="K587" s="5" t="s">
        <v>894</v>
      </c>
      <c r="L587" s="5" t="s">
        <v>895</v>
      </c>
      <c r="M587" s="9" t="s">
        <v>53</v>
      </c>
      <c r="N587" s="9"/>
      <c r="O587" s="9" t="s">
        <v>29</v>
      </c>
      <c r="P587" s="9"/>
      <c r="Q587" s="9"/>
      <c r="R587" s="5" t="s">
        <v>2017</v>
      </c>
      <c r="S587" s="5" t="s">
        <v>42</v>
      </c>
      <c r="T587" s="5" t="s">
        <v>2018</v>
      </c>
      <c r="U587" s="10"/>
      <c r="V587" s="5" t="s">
        <v>33</v>
      </c>
      <c r="W587" s="5"/>
      <c r="X587" s="11" t="s">
        <v>622</v>
      </c>
      <c r="Y587" s="11" t="s">
        <v>1119</v>
      </c>
    </row>
    <row r="588" spans="2:25" ht="29" x14ac:dyDescent="0.35">
      <c r="B588" s="13">
        <v>587</v>
      </c>
      <c r="C588" s="7">
        <v>45534.543912037036</v>
      </c>
      <c r="D588" s="8">
        <f>WEEKNUM(FormToExcel[[#This Row],[Date]])</f>
        <v>35</v>
      </c>
      <c r="E588" s="8">
        <f>MONTH(FormToExcel[[#This Row],[Date]])</f>
        <v>8</v>
      </c>
      <c r="F588" s="8">
        <f>YEAR(FormToExcel[[#This Row],[Date]])</f>
        <v>2024</v>
      </c>
      <c r="G588" s="9" t="str">
        <f>+FormToExcel[[#This Row],[SN]]&amp;".jpg"</f>
        <v>587.jpg</v>
      </c>
      <c r="H588" s="5" t="str">
        <f>+FormToExcel[[#This Row],[SN]]&amp;"a"&amp;".jpg"</f>
        <v>587a.jpg</v>
      </c>
      <c r="I588" s="9">
        <v>1070</v>
      </c>
      <c r="J588" s="5" t="s">
        <v>1156</v>
      </c>
      <c r="K588" s="5" t="s">
        <v>706</v>
      </c>
      <c r="L588" s="5" t="s">
        <v>2019</v>
      </c>
      <c r="M588" s="9" t="s">
        <v>170</v>
      </c>
      <c r="N588" s="9"/>
      <c r="O588" s="9" t="s">
        <v>29</v>
      </c>
      <c r="P588" s="9"/>
      <c r="Q588" s="9"/>
      <c r="R588" s="5" t="s">
        <v>2020</v>
      </c>
      <c r="S588" s="5" t="s">
        <v>31</v>
      </c>
      <c r="T588" s="5" t="s">
        <v>2021</v>
      </c>
      <c r="U588" s="10"/>
      <c r="V588" s="5" t="s">
        <v>33</v>
      </c>
      <c r="W588" s="5"/>
      <c r="X588" s="11" t="s">
        <v>101</v>
      </c>
      <c r="Y588" s="11" t="s">
        <v>1122</v>
      </c>
    </row>
    <row r="589" spans="2:25" ht="29" x14ac:dyDescent="0.35">
      <c r="B589" s="13">
        <v>588</v>
      </c>
      <c r="C589" s="7">
        <v>45534.545902777776</v>
      </c>
      <c r="D589" s="8">
        <f>WEEKNUM(FormToExcel[[#This Row],[Date]])</f>
        <v>35</v>
      </c>
      <c r="E589" s="8">
        <f>MONTH(FormToExcel[[#This Row],[Date]])</f>
        <v>8</v>
      </c>
      <c r="F589" s="8">
        <f>YEAR(FormToExcel[[#This Row],[Date]])</f>
        <v>2024</v>
      </c>
      <c r="G589" s="9" t="str">
        <f>+FormToExcel[[#This Row],[SN]]&amp;".jpg"</f>
        <v>588.jpg</v>
      </c>
      <c r="H589" s="5" t="str">
        <f>+FormToExcel[[#This Row],[SN]]&amp;"a"&amp;".jpg"</f>
        <v>588a.jpg</v>
      </c>
      <c r="I589" s="9">
        <v>1070</v>
      </c>
      <c r="J589" s="5" t="s">
        <v>1156</v>
      </c>
      <c r="K589" s="5" t="s">
        <v>706</v>
      </c>
      <c r="L589" s="5">
        <v>9025</v>
      </c>
      <c r="M589" s="9" t="s">
        <v>47</v>
      </c>
      <c r="N589" s="9"/>
      <c r="O589" s="9" t="s">
        <v>29</v>
      </c>
      <c r="P589" s="9"/>
      <c r="Q589" s="9"/>
      <c r="R589" s="5" t="s">
        <v>2022</v>
      </c>
      <c r="S589" s="5" t="s">
        <v>42</v>
      </c>
      <c r="T589" s="5" t="s">
        <v>2023</v>
      </c>
      <c r="U589" s="10"/>
      <c r="V589" s="5" t="s">
        <v>33</v>
      </c>
      <c r="W589" s="5"/>
      <c r="X589" s="11" t="s">
        <v>101</v>
      </c>
      <c r="Y589" s="11" t="s">
        <v>1943</v>
      </c>
    </row>
    <row r="590" spans="2:25" x14ac:dyDescent="0.35">
      <c r="B590" s="13">
        <v>589</v>
      </c>
      <c r="C590" s="7">
        <v>45535.241759259261</v>
      </c>
      <c r="D590" s="8">
        <f>WEEKNUM(FormToExcel[[#This Row],[Date]])</f>
        <v>35</v>
      </c>
      <c r="E590" s="8">
        <f>MONTH(FormToExcel[[#This Row],[Date]])</f>
        <v>8</v>
      </c>
      <c r="F590" s="8">
        <f>YEAR(FormToExcel[[#This Row],[Date]])</f>
        <v>2024</v>
      </c>
      <c r="G590" s="9" t="str">
        <f>+FormToExcel[[#This Row],[SN]]&amp;".jpg"</f>
        <v>589.jpg</v>
      </c>
      <c r="H590" s="5" t="str">
        <f>+FormToExcel[[#This Row],[SN]]&amp;"a"&amp;".jpg"</f>
        <v>589a.jpg</v>
      </c>
      <c r="I590" s="9">
        <v>0</v>
      </c>
      <c r="J590" s="5" t="s">
        <v>1829</v>
      </c>
      <c r="K590" s="5" t="s">
        <v>26</v>
      </c>
      <c r="L590" s="5" t="s">
        <v>1758</v>
      </c>
      <c r="M590" s="9" t="s">
        <v>370</v>
      </c>
      <c r="N590" s="9"/>
      <c r="O590" s="9" t="s">
        <v>29</v>
      </c>
      <c r="P590" s="9"/>
      <c r="Q590" s="9"/>
      <c r="R590" s="5" t="s">
        <v>2024</v>
      </c>
      <c r="S590" s="5" t="s">
        <v>42</v>
      </c>
      <c r="T590" s="5" t="s">
        <v>2025</v>
      </c>
      <c r="U590" s="10"/>
      <c r="V590" s="5" t="s">
        <v>33</v>
      </c>
      <c r="W590" s="5"/>
      <c r="X590" s="11" t="s">
        <v>1679</v>
      </c>
      <c r="Y590" s="11" t="s">
        <v>554</v>
      </c>
    </row>
    <row r="591" spans="2:25" x14ac:dyDescent="0.35">
      <c r="B591" s="13">
        <v>590</v>
      </c>
      <c r="C591" s="7">
        <v>45535.243761574071</v>
      </c>
      <c r="D591" s="8">
        <f>WEEKNUM(FormToExcel[[#This Row],[Date]])</f>
        <v>35</v>
      </c>
      <c r="E591" s="8">
        <f>MONTH(FormToExcel[[#This Row],[Date]])</f>
        <v>8</v>
      </c>
      <c r="F591" s="8">
        <f>YEAR(FormToExcel[[#This Row],[Date]])</f>
        <v>2024</v>
      </c>
      <c r="G591" s="9" t="str">
        <f>+FormToExcel[[#This Row],[SN]]&amp;".jpg"</f>
        <v>590.jpg</v>
      </c>
      <c r="H591" s="5" t="str">
        <f>+FormToExcel[[#This Row],[SN]]&amp;"a"&amp;".jpg"</f>
        <v>590a.jpg</v>
      </c>
      <c r="I591" s="9">
        <v>1086</v>
      </c>
      <c r="J591" s="5" t="s">
        <v>25</v>
      </c>
      <c r="K591" s="5" t="s">
        <v>26</v>
      </c>
      <c r="L591" s="5" t="s">
        <v>871</v>
      </c>
      <c r="M591" s="9" t="s">
        <v>350</v>
      </c>
      <c r="N591" s="9"/>
      <c r="O591" s="9" t="s">
        <v>29</v>
      </c>
      <c r="P591" s="9"/>
      <c r="Q591" s="9"/>
      <c r="R591" s="5" t="s">
        <v>2026</v>
      </c>
      <c r="S591" s="5" t="s">
        <v>31</v>
      </c>
      <c r="T591" s="5" t="s">
        <v>2027</v>
      </c>
      <c r="U591" s="10"/>
      <c r="V591" s="5" t="s">
        <v>33</v>
      </c>
      <c r="W591" s="5"/>
      <c r="X591" s="11" t="s">
        <v>1679</v>
      </c>
      <c r="Y591" s="11" t="s">
        <v>2028</v>
      </c>
    </row>
    <row r="592" spans="2:25" ht="43.5" x14ac:dyDescent="0.35">
      <c r="B592" s="13">
        <v>591</v>
      </c>
      <c r="C592" s="7">
        <v>45535.33425925926</v>
      </c>
      <c r="D592" s="8">
        <f>WEEKNUM(FormToExcel[[#This Row],[Date]])</f>
        <v>35</v>
      </c>
      <c r="E592" s="8">
        <f>MONTH(FormToExcel[[#This Row],[Date]])</f>
        <v>8</v>
      </c>
      <c r="F592" s="8">
        <f>YEAR(FormToExcel[[#This Row],[Date]])</f>
        <v>2024</v>
      </c>
      <c r="G592" s="9" t="str">
        <f>+FormToExcel[[#This Row],[SN]]&amp;".jpg"</f>
        <v>591.jpg</v>
      </c>
      <c r="H592" s="5" t="str">
        <f>+FormToExcel[[#This Row],[SN]]&amp;"a"&amp;".jpg"</f>
        <v>591a.jpg</v>
      </c>
      <c r="I592" s="9">
        <v>110010</v>
      </c>
      <c r="J592" s="5" t="s">
        <v>1681</v>
      </c>
      <c r="K592" s="5" t="s">
        <v>26</v>
      </c>
      <c r="L592" s="5" t="s">
        <v>2029</v>
      </c>
      <c r="M592" s="9" t="s">
        <v>40</v>
      </c>
      <c r="N592" s="9"/>
      <c r="O592" s="9" t="s">
        <v>85</v>
      </c>
      <c r="P592" s="9"/>
      <c r="Q592" s="9"/>
      <c r="R592" s="5" t="s">
        <v>2030</v>
      </c>
      <c r="S592" s="5" t="s">
        <v>31</v>
      </c>
      <c r="T592" s="5" t="s">
        <v>2031</v>
      </c>
      <c r="U592" s="10"/>
      <c r="V592" s="5" t="s">
        <v>33</v>
      </c>
      <c r="W592" s="5"/>
      <c r="X592" s="11" t="s">
        <v>1679</v>
      </c>
      <c r="Y592" s="5" t="s">
        <v>2032</v>
      </c>
    </row>
    <row r="593" spans="2:25" ht="29" x14ac:dyDescent="0.35">
      <c r="B593" s="13">
        <v>592</v>
      </c>
      <c r="C593" s="7">
        <v>45535.341874999998</v>
      </c>
      <c r="D593" s="8">
        <f>WEEKNUM(FormToExcel[[#This Row],[Date]])</f>
        <v>35</v>
      </c>
      <c r="E593" s="8">
        <f>MONTH(FormToExcel[[#This Row],[Date]])</f>
        <v>8</v>
      </c>
      <c r="F593" s="8">
        <f>YEAR(FormToExcel[[#This Row],[Date]])</f>
        <v>2024</v>
      </c>
      <c r="G593" s="9" t="str">
        <f>+FormToExcel[[#This Row],[SN]]&amp;".jpg"</f>
        <v>592.jpg</v>
      </c>
      <c r="H593" s="5" t="str">
        <f>+FormToExcel[[#This Row],[SN]]&amp;"a"&amp;".jpg"</f>
        <v>592a.jpg</v>
      </c>
      <c r="I593" s="9">
        <v>110010</v>
      </c>
      <c r="J593" s="5" t="s">
        <v>1681</v>
      </c>
      <c r="K593" s="5" t="s">
        <v>26</v>
      </c>
      <c r="L593" s="5" t="s">
        <v>1779</v>
      </c>
      <c r="M593" s="9" t="s">
        <v>40</v>
      </c>
      <c r="N593" s="9"/>
      <c r="O593" s="9" t="s">
        <v>85</v>
      </c>
      <c r="P593" s="9"/>
      <c r="Q593" s="9"/>
      <c r="R593" s="5" t="s">
        <v>2033</v>
      </c>
      <c r="S593" s="5" t="s">
        <v>31</v>
      </c>
      <c r="T593" s="5" t="s">
        <v>2034</v>
      </c>
      <c r="U593" s="10"/>
      <c r="V593" s="5" t="s">
        <v>33</v>
      </c>
      <c r="W593" s="5"/>
      <c r="X593" s="11" t="s">
        <v>1679</v>
      </c>
      <c r="Y593" s="5" t="s">
        <v>2035</v>
      </c>
    </row>
  </sheetData>
  <dataValidations count="3">
    <dataValidation type="list" allowBlank="1" showInputMessage="1" showErrorMessage="1" sqref="V2:V593" xr:uid="{636C6CF9-E32A-49E3-B93E-45DDB90E4E3E}">
      <formula1>"Open,Closed"</formula1>
    </dataValidation>
    <dataValidation type="list" allowBlank="1" showInputMessage="1" showErrorMessage="1" sqref="N2:N169" xr:uid="{00000000-0002-0000-0100-000004000000}">
      <formula1>#REF!</formula1>
    </dataValidation>
    <dataValidation type="list" allowBlank="1" showInputMessage="1" showErrorMessage="1" sqref="M2:M593" xr:uid="{00000000-0002-0000-0100-000003000000}">
      <formula1>#REF!</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9" id="{823DE454-46B1-4D16-9C86-AE121AD77301}">
            <x14:iconSet showValue="0" custom="1">
              <x14:cfvo type="percent">
                <xm:f>0</xm:f>
              </x14:cfvo>
              <x14:cfvo type="percent">
                <xm:f>0</xm:f>
              </x14:cfvo>
              <x14:cfvo type="percent">
                <xm:f>1</xm:f>
              </x14:cfvo>
              <x14:cfIcon iconSet="3TrafficLights1" iconId="0"/>
              <x14:cfIcon iconSet="3TrafficLights1" iconId="0"/>
              <x14:cfIcon iconSet="3TrafficLights1" iconId="2"/>
            </x14:iconSet>
          </x14:cfRule>
          <xm:sqref>A2:A460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I D A A B Q S w M E F A A C A A g A E H i F 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B B 4 h 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e I V S K I p H u A 4 A A A A R A A A A E w A c A E Z v c m 1 1 b G F z L 1 N l Y 3 R p b 2 4 x L m 0 g o h g A K K A U A A A A A A A A A A A A A A A A A A A A A A A A A A A A K 0 5 N L s n M z 1 M I h t C G 1 g B Q S w E C L Q A U A A I A C A A Q e I V S 7 V 5 + K q I A A A D 1 A A A A E g A A A A A A A A A A A A A A A A A A A A A A Q 2 9 u Z m l n L 1 B h Y 2 t h Z 2 U u e G 1 s U E s B A i 0 A F A A C A A g A E H i F U g / K 6 a u k A A A A 6 Q A A A B M A A A A A A A A A A A A A A A A A 7 g A A A F t D b 2 5 0 Z W 5 0 X 1 R 5 c G V z X S 5 4 b W x Q S w E C L Q A U A A I A C A A Q e I V 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z A J C G L J M E i w D J x G c f p K F Q A A A A A C A A A A A A A Q Z g A A A A E A A C A A A A A V F 8 9 T s 6 u L Z B c H V B Q b U o Q a i e 6 z R j R q u m u y + D B n / w b + U w A A A A A O g A A A A A I A A C A A A A B m k N + j Z W t w l + p 8 9 y 6 6 k B n b V l + O i S E h P a D K X S J o 6 e y Q u 1 A A A A B 6 x D m 2 v b J 9 X 2 e k S t / n Z L P / d k c M o f r 4 D r I C r 2 m X 5 / 2 8 L f W Z C + S w N O c g e L j H 1 A o U c O 1 / i f U J u l 2 j A M 6 m T U 0 4 7 + l 3 5 C t x 0 w 8 2 E P 5 p 2 M L Q 0 Z E L w k A A A A C q r m O a l / A H n Q E G h 2 a / D f J U z z 2 s 4 r O r w T P C U z B Z 0 k J J R f o k g V W G O y Z 2 i L V N s 7 a g P D K 7 2 B k h G U x x 7 G g S G P l 0 w O U x < / 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f7436-f125-4b3c-83a8-2a7e832d06e2">
      <Terms xmlns="http://schemas.microsoft.com/office/infopath/2007/PartnerControls"/>
    </lcf76f155ced4ddcb4097134ff3c332f>
    <TaxCatchAll xmlns="de938b9d-1600-4355-94ac-b63dff288e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D907D2A8086B438588CCB6D7FB7EFC" ma:contentTypeVersion="13" ma:contentTypeDescription="Create a new document." ma:contentTypeScope="" ma:versionID="3408d399b4e19717565288d69213ca46">
  <xsd:schema xmlns:xsd="http://www.w3.org/2001/XMLSchema" xmlns:xs="http://www.w3.org/2001/XMLSchema" xmlns:p="http://schemas.microsoft.com/office/2006/metadata/properties" xmlns:ns2="b2cf7436-f125-4b3c-83a8-2a7e832d06e2" xmlns:ns3="de938b9d-1600-4355-94ac-b63dff288e36" targetNamespace="http://schemas.microsoft.com/office/2006/metadata/properties" ma:root="true" ma:fieldsID="7a4598c03cc18b440fe1a73f50d685c4" ns2:_="" ns3:_="">
    <xsd:import namespace="b2cf7436-f125-4b3c-83a8-2a7e832d06e2"/>
    <xsd:import namespace="de938b9d-1600-4355-94ac-b63dff288e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7436-f125-4b3c-83a8-2a7e832d06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9af75e6-0f90-4a6c-9f3f-ab0f2df86db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938b9d-1600-4355-94ac-b63dff288e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498877-4ecf-4d90-bddc-661752fc9bc6}" ma:internalName="TaxCatchAll" ma:showField="CatchAllData" ma:web="de938b9d-1600-4355-94ac-b63dff288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531F14-2129-4F0B-81F4-7FE0843E5E73}">
  <ds:schemaRefs>
    <ds:schemaRef ds:uri="http://schemas.microsoft.com/DataMashup"/>
  </ds:schemaRefs>
</ds:datastoreItem>
</file>

<file path=customXml/itemProps2.xml><?xml version="1.0" encoding="utf-8"?>
<ds:datastoreItem xmlns:ds="http://schemas.openxmlformats.org/officeDocument/2006/customXml" ds:itemID="{A987D5B7-7235-483F-9143-94A6D47E7DE8}">
  <ds:schemaRefs>
    <ds:schemaRef ds:uri="http://schemas.microsoft.com/office/2006/metadata/properties"/>
    <ds:schemaRef ds:uri="http://www.w3.org/XML/1998/namespace"/>
    <ds:schemaRef ds:uri="http://purl.org/dc/elements/1.1/"/>
    <ds:schemaRef ds:uri="de938b9d-1600-4355-94ac-b63dff288e36"/>
    <ds:schemaRef ds:uri="b2cf7436-f125-4b3c-83a8-2a7e832d06e2"/>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E892B5CB-BB4A-4436-B07A-ACB66AAB56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7436-f125-4b3c-83a8-2a7e832d06e2"/>
    <ds:schemaRef ds:uri="de938b9d-1600-4355-94ac-b63dff288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F84780F-2B4B-47CF-A730-A1E8EE59EF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vt:lpstr>
    </vt:vector>
  </TitlesOfParts>
  <Manager/>
  <Company>Dynamic Industries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Mohammed Saleem</dc:creator>
  <cp:keywords/>
  <dc:description/>
  <cp:lastModifiedBy>IMS-AGC</cp:lastModifiedBy>
  <cp:revision/>
  <dcterms:created xsi:type="dcterms:W3CDTF">2017-08-13T07:27:04Z</dcterms:created>
  <dcterms:modified xsi:type="dcterms:W3CDTF">2024-09-30T05:36:32Z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0x010100E1D907D2A8086B438588CCB6D7FB7EFC</vt:lpwstr>
  </property>
  <property fmtid="{D5CDD505-2E9C-101B-9397-08002B2CF9AE}" pid="3" name="MediaServiceImageTags">
    <vt:lpwstr/>
  </property>
</Properties>
</file>