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27_SQL\"/>
    </mc:Choice>
  </mc:AlternateContent>
  <xr:revisionPtr revIDLastSave="0" documentId="13_ncr:1_{9B7110E3-88F2-4563-B6DD-73CCEDD64583}" xr6:coauthVersionLast="47" xr6:coauthVersionMax="47" xr10:uidLastSave="{00000000-0000-0000-0000-000000000000}"/>
  <bookViews>
    <workbookView xWindow="-108" yWindow="-108" windowWidth="23256" windowHeight="12576" activeTab="6" xr2:uid="{D9A49335-7773-4437-B31D-269554D09D11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8" sheetId="8" r:id="rId7"/>
  </sheets>
  <definedNames>
    <definedName name="_xlnm._FilterDatabase" localSheetId="1" hidden="1">Sheet2!$A$1:$E$13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8" l="1"/>
  <c r="I5" i="8"/>
  <c r="I6" i="8"/>
  <c r="I7" i="8"/>
  <c r="I8" i="8"/>
  <c r="I9" i="8"/>
  <c r="I10" i="8"/>
  <c r="I3" i="8"/>
  <c r="H10" i="8"/>
  <c r="H9" i="8"/>
  <c r="H8" i="8"/>
  <c r="H7" i="8"/>
  <c r="H6" i="8"/>
  <c r="H5" i="8"/>
  <c r="H4" i="8"/>
  <c r="H3" i="8"/>
  <c r="C4" i="8"/>
  <c r="C5" i="8" s="1"/>
  <c r="C6" i="8" s="1"/>
  <c r="C7" i="8" s="1"/>
  <c r="C8" i="8" s="1"/>
  <c r="C9" i="8" s="1"/>
  <c r="C10" i="8" s="1"/>
</calcChain>
</file>

<file path=xl/sharedStrings.xml><?xml version="1.0" encoding="utf-8"?>
<sst xmlns="http://schemas.openxmlformats.org/spreadsheetml/2006/main" count="227" uniqueCount="86">
  <si>
    <t>Empid</t>
  </si>
  <si>
    <t>Ename</t>
  </si>
  <si>
    <t>Salary</t>
  </si>
  <si>
    <t>DEPT</t>
  </si>
  <si>
    <t>City</t>
  </si>
  <si>
    <t>Akshay</t>
  </si>
  <si>
    <t>Pune</t>
  </si>
  <si>
    <t>Sandip</t>
  </si>
  <si>
    <t>Vijay</t>
  </si>
  <si>
    <t>Mumbai</t>
  </si>
  <si>
    <t>Abhi</t>
  </si>
  <si>
    <t>अक्षय</t>
  </si>
  <si>
    <t>Rank()</t>
  </si>
  <si>
    <t>Dense_Rank()</t>
  </si>
  <si>
    <t>Row_number()</t>
  </si>
  <si>
    <t>Sham</t>
  </si>
  <si>
    <t>NULL</t>
  </si>
  <si>
    <t>Ram</t>
  </si>
  <si>
    <t>Sita</t>
  </si>
  <si>
    <t>Nashik</t>
  </si>
  <si>
    <t>Mahendra</t>
  </si>
  <si>
    <t>Yash</t>
  </si>
  <si>
    <t>Ajay</t>
  </si>
  <si>
    <t>Raghav</t>
  </si>
  <si>
    <t>User</t>
  </si>
  <si>
    <t>Roles</t>
  </si>
  <si>
    <t>U2R</t>
  </si>
  <si>
    <t>UID</t>
  </si>
  <si>
    <t>Uname</t>
  </si>
  <si>
    <t>RID</t>
  </si>
  <si>
    <t>Rname</t>
  </si>
  <si>
    <t>A</t>
  </si>
  <si>
    <t>B</t>
  </si>
  <si>
    <t>C</t>
  </si>
  <si>
    <t>D</t>
  </si>
  <si>
    <t>E</t>
  </si>
  <si>
    <t>R4</t>
  </si>
  <si>
    <t>R5</t>
  </si>
  <si>
    <t>Admin</t>
  </si>
  <si>
    <t>Manager</t>
  </si>
  <si>
    <t>TL</t>
  </si>
  <si>
    <t>PK</t>
  </si>
  <si>
    <t>FK</t>
  </si>
  <si>
    <t>Display User name with Roles Admin</t>
  </si>
  <si>
    <t>Select * From User Where UID in (Select UID From U2R Where RID in (Select  RID From Roles  Where Rname = 'Admin'))</t>
  </si>
  <si>
    <t>UNKNOWN</t>
  </si>
  <si>
    <t>Sahil</t>
  </si>
  <si>
    <t>Rishi</t>
  </si>
  <si>
    <t>Ramesh</t>
  </si>
  <si>
    <t>Nagpur</t>
  </si>
  <si>
    <t>Rank</t>
  </si>
  <si>
    <t>Dense Rank</t>
  </si>
  <si>
    <t>Row_number</t>
  </si>
  <si>
    <t>Stud_id</t>
  </si>
  <si>
    <t>Name</t>
  </si>
  <si>
    <t>Batch_no</t>
  </si>
  <si>
    <t>Student</t>
  </si>
  <si>
    <t>Start_Date</t>
  </si>
  <si>
    <t>End_Date</t>
  </si>
  <si>
    <t xml:space="preserve">Batch </t>
  </si>
  <si>
    <t>A_status</t>
  </si>
  <si>
    <t>Sid</t>
  </si>
  <si>
    <t>Date</t>
  </si>
  <si>
    <t>Attendance</t>
  </si>
  <si>
    <t>Fee_Receipt</t>
  </si>
  <si>
    <t>Receipt_no</t>
  </si>
  <si>
    <t>Amount</t>
  </si>
  <si>
    <t>F</t>
  </si>
  <si>
    <t>G</t>
  </si>
  <si>
    <t>H</t>
  </si>
  <si>
    <t>I</t>
  </si>
  <si>
    <t>J</t>
  </si>
  <si>
    <t>Main_q</t>
  </si>
  <si>
    <t>Sub_q</t>
  </si>
  <si>
    <t>Employees</t>
  </si>
  <si>
    <t>Lid</t>
  </si>
  <si>
    <t>start_date</t>
  </si>
  <si>
    <t>End_date</t>
  </si>
  <si>
    <t>Leaves</t>
  </si>
  <si>
    <t>Attendence</t>
  </si>
  <si>
    <t>payment</t>
  </si>
  <si>
    <t>pid</t>
  </si>
  <si>
    <t>amount</t>
  </si>
  <si>
    <t>Account</t>
  </si>
  <si>
    <t>Acc_no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</si>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</sst>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8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3" borderId="1" xfId="0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14" fontId="0" fillId="0" borderId="1" xfId="0" applyNumberFormat="1" applyBorder="1"/>
    <xf numFmtId="0" fontId="0" fillId="8" borderId="1" xfId="0" applyFill="1" applyBorder="1"/>
    <xf numFmtId="14" fontId="0" fillId="8" borderId="1" xfId="0" applyNumberFormat="1" applyFill="1" applyBorder="1"/>
    <xf numFmtId="0" fontId="0" fillId="8" borderId="0" xfId="0" applyFill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/>
    <xf numFmtId="0" fontId="0" fillId="0" borderId="4" xfId="0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D027F-679E-4D65-A003-711079BBB869}">
  <dimension ref="A1:H6"/>
  <sheetViews>
    <sheetView zoomScale="175" zoomScaleNormal="175" workbookViewId="0">
      <selection activeCell="G4" sqref="G4"/>
    </sheetView>
  </sheetViews>
  <sheetFormatPr defaultRowHeight="14.4" x14ac:dyDescent="0.3"/>
  <cols>
    <col min="7" max="7" width="12.109375" bestFit="1" customWidth="1"/>
    <col min="8" max="8" width="12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13</v>
      </c>
      <c r="H1" t="s">
        <v>14</v>
      </c>
    </row>
    <row r="2" spans="1:8" x14ac:dyDescent="0.3">
      <c r="A2">
        <v>104</v>
      </c>
      <c r="B2" t="s">
        <v>10</v>
      </c>
      <c r="C2">
        <v>77000</v>
      </c>
      <c r="D2">
        <v>203</v>
      </c>
      <c r="E2" t="s">
        <v>9</v>
      </c>
      <c r="F2">
        <v>1</v>
      </c>
      <c r="G2">
        <v>1</v>
      </c>
      <c r="H2">
        <v>1</v>
      </c>
    </row>
    <row r="3" spans="1:8" x14ac:dyDescent="0.3">
      <c r="A3">
        <v>102</v>
      </c>
      <c r="B3" t="s">
        <v>7</v>
      </c>
      <c r="C3" s="1">
        <v>50000</v>
      </c>
      <c r="D3" s="1">
        <v>203</v>
      </c>
      <c r="E3" s="1" t="s">
        <v>6</v>
      </c>
      <c r="F3" s="1">
        <v>2</v>
      </c>
      <c r="G3" s="1">
        <v>2</v>
      </c>
      <c r="H3">
        <v>2</v>
      </c>
    </row>
    <row r="4" spans="1:8" x14ac:dyDescent="0.3">
      <c r="A4">
        <v>105</v>
      </c>
      <c r="B4" t="s">
        <v>11</v>
      </c>
      <c r="C4" s="1">
        <v>50000</v>
      </c>
      <c r="D4" s="1">
        <v>204</v>
      </c>
      <c r="E4" s="1" t="s">
        <v>6</v>
      </c>
      <c r="F4" s="1">
        <v>2</v>
      </c>
      <c r="G4" s="1">
        <v>2</v>
      </c>
      <c r="H4">
        <v>3</v>
      </c>
    </row>
    <row r="5" spans="1:8" x14ac:dyDescent="0.3">
      <c r="A5">
        <v>101</v>
      </c>
      <c r="B5" t="s">
        <v>5</v>
      </c>
      <c r="C5">
        <v>40000</v>
      </c>
      <c r="D5">
        <v>202</v>
      </c>
      <c r="E5" t="s">
        <v>6</v>
      </c>
      <c r="F5">
        <v>4</v>
      </c>
      <c r="G5">
        <v>3</v>
      </c>
      <c r="H5">
        <v>4</v>
      </c>
    </row>
    <row r="6" spans="1:8" x14ac:dyDescent="0.3">
      <c r="A6">
        <v>103</v>
      </c>
      <c r="B6" t="s">
        <v>8</v>
      </c>
      <c r="C6">
        <v>30000</v>
      </c>
      <c r="D6">
        <v>201</v>
      </c>
      <c r="E6" t="s">
        <v>9</v>
      </c>
      <c r="F6">
        <v>5</v>
      </c>
      <c r="G6">
        <v>4</v>
      </c>
      <c r="H6">
        <v>5</v>
      </c>
    </row>
  </sheetData>
  <sortState xmlns:xlrd2="http://schemas.microsoft.com/office/spreadsheetml/2017/richdata2" ref="A2:H6">
    <sortCondition descending="1" ref="C1:C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D7EF0-19B7-404C-9ED3-A1C4D3BDF0C7}">
  <sheetPr filterMode="1"/>
  <dimension ref="A1:E13"/>
  <sheetViews>
    <sheetView zoomScale="205" zoomScaleNormal="205" workbookViewId="0">
      <selection activeCell="E17" sqref="E1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3">
      <c r="A2">
        <v>103</v>
      </c>
      <c r="B2" t="s">
        <v>8</v>
      </c>
      <c r="C2">
        <v>30000</v>
      </c>
      <c r="D2" s="2">
        <v>201</v>
      </c>
      <c r="E2" s="2" t="s">
        <v>9</v>
      </c>
    </row>
    <row r="3" spans="1:5" hidden="1" x14ac:dyDescent="0.3">
      <c r="A3">
        <v>108</v>
      </c>
      <c r="B3" t="s">
        <v>15</v>
      </c>
      <c r="C3">
        <v>30000</v>
      </c>
      <c r="D3">
        <v>201</v>
      </c>
      <c r="E3" t="s">
        <v>16</v>
      </c>
    </row>
    <row r="4" spans="1:5" hidden="1" x14ac:dyDescent="0.3">
      <c r="A4">
        <v>101</v>
      </c>
      <c r="B4" t="s">
        <v>5</v>
      </c>
      <c r="C4">
        <v>40000</v>
      </c>
      <c r="D4">
        <v>202</v>
      </c>
      <c r="E4" t="s">
        <v>6</v>
      </c>
    </row>
    <row r="5" spans="1:5" hidden="1" x14ac:dyDescent="0.3">
      <c r="A5">
        <v>109</v>
      </c>
      <c r="B5" t="s">
        <v>17</v>
      </c>
      <c r="C5">
        <v>30000</v>
      </c>
      <c r="D5">
        <v>202</v>
      </c>
      <c r="E5" t="s">
        <v>9</v>
      </c>
    </row>
    <row r="6" spans="1:5" hidden="1" x14ac:dyDescent="0.3">
      <c r="A6">
        <v>112</v>
      </c>
      <c r="B6" t="s">
        <v>22</v>
      </c>
      <c r="C6">
        <v>90000</v>
      </c>
      <c r="D6">
        <v>202</v>
      </c>
      <c r="E6" t="s">
        <v>19</v>
      </c>
    </row>
    <row r="7" spans="1:5" x14ac:dyDescent="0.3">
      <c r="A7">
        <v>102</v>
      </c>
      <c r="B7" t="s">
        <v>7</v>
      </c>
      <c r="C7">
        <v>50000</v>
      </c>
      <c r="D7">
        <v>203</v>
      </c>
      <c r="E7" t="s">
        <v>6</v>
      </c>
    </row>
    <row r="8" spans="1:5" x14ac:dyDescent="0.3">
      <c r="A8">
        <v>104</v>
      </c>
      <c r="B8" t="s">
        <v>10</v>
      </c>
      <c r="C8">
        <v>77000</v>
      </c>
      <c r="D8">
        <v>203</v>
      </c>
      <c r="E8" t="s">
        <v>9</v>
      </c>
    </row>
    <row r="9" spans="1:5" x14ac:dyDescent="0.3">
      <c r="A9">
        <v>109</v>
      </c>
      <c r="B9" t="s">
        <v>18</v>
      </c>
      <c r="C9">
        <v>30000</v>
      </c>
      <c r="D9">
        <v>203</v>
      </c>
      <c r="E9" t="s">
        <v>19</v>
      </c>
    </row>
    <row r="10" spans="1:5" hidden="1" x14ac:dyDescent="0.3">
      <c r="A10">
        <v>105</v>
      </c>
      <c r="B10" t="s">
        <v>11</v>
      </c>
      <c r="C10">
        <v>50000</v>
      </c>
      <c r="D10">
        <v>204</v>
      </c>
      <c r="E10" t="s">
        <v>6</v>
      </c>
    </row>
    <row r="11" spans="1:5" hidden="1" x14ac:dyDescent="0.3">
      <c r="A11">
        <v>110</v>
      </c>
      <c r="B11" t="s">
        <v>20</v>
      </c>
      <c r="C11">
        <v>40000</v>
      </c>
      <c r="D11">
        <v>204</v>
      </c>
      <c r="E11" t="s">
        <v>6</v>
      </c>
    </row>
    <row r="12" spans="1:5" hidden="1" x14ac:dyDescent="0.3">
      <c r="A12">
        <v>111</v>
      </c>
      <c r="B12" t="s">
        <v>21</v>
      </c>
      <c r="C12">
        <v>70000</v>
      </c>
      <c r="D12">
        <v>204</v>
      </c>
      <c r="E12" t="s">
        <v>9</v>
      </c>
    </row>
    <row r="13" spans="1:5" hidden="1" x14ac:dyDescent="0.3">
      <c r="A13">
        <v>112</v>
      </c>
      <c r="B13" t="s">
        <v>23</v>
      </c>
      <c r="C13">
        <v>80000</v>
      </c>
      <c r="D13">
        <v>204</v>
      </c>
      <c r="E13" t="s">
        <v>6</v>
      </c>
    </row>
  </sheetData>
  <autoFilter ref="A1:E13" xr:uid="{CDDD7EF0-19B7-404C-9ED3-A1C4D3BDF0C7}">
    <filterColumn colId="3">
      <filters>
        <filter val="203"/>
      </filters>
    </filterColumn>
  </autoFilter>
  <sortState xmlns:xlrd2="http://schemas.microsoft.com/office/spreadsheetml/2017/richdata2" ref="A2:E12">
    <sortCondition ref="D1:D1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4C5C2-9DEA-4560-814C-F3B6032FC87E}">
  <dimension ref="A1:J14"/>
  <sheetViews>
    <sheetView zoomScale="160" zoomScaleNormal="160" workbookViewId="0">
      <selection activeCell="H8" sqref="H8"/>
    </sheetView>
  </sheetViews>
  <sheetFormatPr defaultRowHeight="14.4" x14ac:dyDescent="0.3"/>
  <sheetData>
    <row r="1" spans="1:10" x14ac:dyDescent="0.3">
      <c r="A1" s="12" t="s">
        <v>24</v>
      </c>
      <c r="B1" s="13"/>
      <c r="E1" s="14" t="s">
        <v>26</v>
      </c>
      <c r="F1" s="14"/>
      <c r="I1" s="12" t="s">
        <v>25</v>
      </c>
      <c r="J1" s="13"/>
    </row>
    <row r="2" spans="1:10" x14ac:dyDescent="0.3">
      <c r="A2" s="3" t="s">
        <v>41</v>
      </c>
      <c r="B2" s="3"/>
      <c r="E2" t="s">
        <v>42</v>
      </c>
      <c r="F2" t="s">
        <v>42</v>
      </c>
      <c r="I2" s="3" t="s">
        <v>41</v>
      </c>
      <c r="J2" s="3"/>
    </row>
    <row r="3" spans="1:10" x14ac:dyDescent="0.3">
      <c r="A3" s="3" t="s">
        <v>27</v>
      </c>
      <c r="B3" s="3" t="s">
        <v>28</v>
      </c>
      <c r="E3" s="3" t="s">
        <v>27</v>
      </c>
      <c r="F3" s="3" t="s">
        <v>29</v>
      </c>
      <c r="I3" s="3" t="s">
        <v>29</v>
      </c>
      <c r="J3" s="3" t="s">
        <v>30</v>
      </c>
    </row>
    <row r="4" spans="1:10" x14ac:dyDescent="0.3">
      <c r="A4" s="4">
        <v>101</v>
      </c>
      <c r="B4" s="4" t="s">
        <v>31</v>
      </c>
      <c r="E4" s="4">
        <v>101</v>
      </c>
      <c r="F4" s="4">
        <v>201</v>
      </c>
      <c r="I4" s="4">
        <v>201</v>
      </c>
      <c r="J4" s="4" t="s">
        <v>38</v>
      </c>
    </row>
    <row r="5" spans="1:10" x14ac:dyDescent="0.3">
      <c r="A5" s="4">
        <v>102</v>
      </c>
      <c r="B5" s="4" t="s">
        <v>32</v>
      </c>
      <c r="E5" s="3">
        <v>101</v>
      </c>
      <c r="F5" s="3">
        <v>202</v>
      </c>
      <c r="I5" s="3">
        <v>202</v>
      </c>
      <c r="J5" s="3" t="s">
        <v>39</v>
      </c>
    </row>
    <row r="6" spans="1:10" x14ac:dyDescent="0.3">
      <c r="A6" s="3">
        <v>103</v>
      </c>
      <c r="B6" s="3" t="s">
        <v>33</v>
      </c>
      <c r="E6" s="3">
        <v>101</v>
      </c>
      <c r="F6" s="3">
        <v>203</v>
      </c>
      <c r="I6" s="3">
        <v>203</v>
      </c>
      <c r="J6" s="3" t="s">
        <v>40</v>
      </c>
    </row>
    <row r="7" spans="1:10" x14ac:dyDescent="0.3">
      <c r="A7" s="3">
        <v>104</v>
      </c>
      <c r="B7" s="3" t="s">
        <v>34</v>
      </c>
      <c r="E7" s="4">
        <v>102</v>
      </c>
      <c r="F7" s="4">
        <v>201</v>
      </c>
      <c r="I7" s="3">
        <v>204</v>
      </c>
      <c r="J7" s="3" t="s">
        <v>36</v>
      </c>
    </row>
    <row r="8" spans="1:10" x14ac:dyDescent="0.3">
      <c r="A8" s="3">
        <v>105</v>
      </c>
      <c r="B8" s="3" t="s">
        <v>35</v>
      </c>
      <c r="E8" s="3">
        <v>102</v>
      </c>
      <c r="F8" s="3">
        <v>203</v>
      </c>
      <c r="I8" s="3">
        <v>205</v>
      </c>
      <c r="J8" s="3" t="s">
        <v>37</v>
      </c>
    </row>
    <row r="9" spans="1:10" x14ac:dyDescent="0.3">
      <c r="E9" s="3">
        <v>103</v>
      </c>
      <c r="F9" s="3">
        <v>204</v>
      </c>
    </row>
    <row r="12" spans="1:10" x14ac:dyDescent="0.3">
      <c r="C12" t="s">
        <v>43</v>
      </c>
    </row>
    <row r="14" spans="1:10" x14ac:dyDescent="0.3">
      <c r="C14" t="s">
        <v>44</v>
      </c>
    </row>
  </sheetData>
  <mergeCells count="3">
    <mergeCell ref="A1:B1"/>
    <mergeCell ref="E1:F1"/>
    <mergeCell ref="I1:J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901F3-6C11-4969-B833-CE5ABC594A11}">
  <dimension ref="A1:H14"/>
  <sheetViews>
    <sheetView zoomScale="160" zoomScaleNormal="160" workbookViewId="0">
      <selection activeCell="G6" sqref="G6"/>
    </sheetView>
  </sheetViews>
  <sheetFormatPr defaultRowHeight="14.4" x14ac:dyDescent="0.3"/>
  <cols>
    <col min="1" max="1" width="6" bestFit="1" customWidth="1"/>
    <col min="2" max="2" width="9.109375" bestFit="1" customWidth="1"/>
    <col min="3" max="3" width="10.77734375" customWidth="1"/>
    <col min="4" max="4" width="6.88671875" customWidth="1"/>
    <col min="5" max="5" width="10.21875" bestFit="1" customWidth="1"/>
    <col min="7" max="7" width="10.44140625" bestFit="1" customWidth="1"/>
    <col min="8" max="8" width="12.33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50</v>
      </c>
      <c r="G1" t="s">
        <v>51</v>
      </c>
      <c r="H1" t="s">
        <v>52</v>
      </c>
    </row>
    <row r="2" spans="1:8" x14ac:dyDescent="0.3">
      <c r="A2" s="1" t="s">
        <v>16</v>
      </c>
      <c r="B2" s="1" t="s">
        <v>46</v>
      </c>
      <c r="C2" s="1">
        <v>60000</v>
      </c>
      <c r="D2" s="1">
        <v>201</v>
      </c>
      <c r="E2" s="1" t="s">
        <v>6</v>
      </c>
      <c r="F2">
        <v>1</v>
      </c>
      <c r="G2">
        <v>1</v>
      </c>
      <c r="H2">
        <v>1</v>
      </c>
    </row>
    <row r="3" spans="1:8" x14ac:dyDescent="0.3">
      <c r="A3" s="1">
        <v>114</v>
      </c>
      <c r="B3" s="1" t="s">
        <v>47</v>
      </c>
      <c r="C3" s="1">
        <v>60000</v>
      </c>
      <c r="D3" s="1">
        <v>201</v>
      </c>
      <c r="E3" s="1" t="s">
        <v>45</v>
      </c>
      <c r="F3">
        <v>1</v>
      </c>
      <c r="G3">
        <v>1</v>
      </c>
      <c r="H3">
        <v>2</v>
      </c>
    </row>
    <row r="4" spans="1:8" x14ac:dyDescent="0.3">
      <c r="A4">
        <v>103</v>
      </c>
      <c r="B4" t="s">
        <v>8</v>
      </c>
      <c r="C4">
        <v>30000</v>
      </c>
      <c r="D4" s="7">
        <v>201</v>
      </c>
      <c r="E4" t="s">
        <v>9</v>
      </c>
      <c r="F4">
        <v>3</v>
      </c>
      <c r="G4">
        <v>2</v>
      </c>
      <c r="H4">
        <v>3</v>
      </c>
    </row>
    <row r="5" spans="1:8" x14ac:dyDescent="0.3">
      <c r="A5">
        <v>108</v>
      </c>
      <c r="B5" t="s">
        <v>15</v>
      </c>
      <c r="C5">
        <v>30000</v>
      </c>
      <c r="D5" s="7">
        <v>201</v>
      </c>
      <c r="E5" t="s">
        <v>45</v>
      </c>
      <c r="F5">
        <v>3</v>
      </c>
      <c r="G5">
        <v>2</v>
      </c>
      <c r="H5">
        <v>4</v>
      </c>
    </row>
    <row r="6" spans="1:8" x14ac:dyDescent="0.3">
      <c r="A6" s="1">
        <v>112</v>
      </c>
      <c r="B6" s="1" t="s">
        <v>22</v>
      </c>
      <c r="C6" s="1">
        <v>90000</v>
      </c>
      <c r="D6" s="1">
        <v>202</v>
      </c>
      <c r="E6" s="1" t="s">
        <v>19</v>
      </c>
      <c r="F6">
        <v>1</v>
      </c>
      <c r="G6">
        <v>1</v>
      </c>
      <c r="H6">
        <v>1</v>
      </c>
    </row>
    <row r="7" spans="1:8" x14ac:dyDescent="0.3">
      <c r="A7" s="1">
        <v>101</v>
      </c>
      <c r="B7" s="1" t="s">
        <v>5</v>
      </c>
      <c r="C7" s="1">
        <v>40000</v>
      </c>
      <c r="D7" s="1">
        <v>202</v>
      </c>
      <c r="E7" s="1" t="s">
        <v>6</v>
      </c>
      <c r="F7">
        <v>2</v>
      </c>
      <c r="G7">
        <v>2</v>
      </c>
      <c r="H7">
        <v>2</v>
      </c>
    </row>
    <row r="8" spans="1:8" x14ac:dyDescent="0.3">
      <c r="A8" s="1">
        <v>104</v>
      </c>
      <c r="B8" s="1" t="s">
        <v>10</v>
      </c>
      <c r="C8" s="1">
        <v>77000</v>
      </c>
      <c r="D8" s="1">
        <v>203</v>
      </c>
      <c r="E8" s="1" t="s">
        <v>9</v>
      </c>
      <c r="F8">
        <v>1</v>
      </c>
      <c r="G8">
        <v>1</v>
      </c>
      <c r="H8">
        <v>1</v>
      </c>
    </row>
    <row r="9" spans="1:8" x14ac:dyDescent="0.3">
      <c r="A9" s="1">
        <v>102</v>
      </c>
      <c r="B9" s="1" t="s">
        <v>7</v>
      </c>
      <c r="C9" s="1">
        <v>50000</v>
      </c>
      <c r="D9" s="1">
        <v>203</v>
      </c>
      <c r="E9" s="1" t="s">
        <v>6</v>
      </c>
      <c r="F9">
        <v>2</v>
      </c>
      <c r="G9">
        <v>2</v>
      </c>
      <c r="H9">
        <v>2</v>
      </c>
    </row>
    <row r="10" spans="1:8" x14ac:dyDescent="0.3">
      <c r="A10">
        <v>109</v>
      </c>
      <c r="B10" t="s">
        <v>18</v>
      </c>
      <c r="C10">
        <v>30000</v>
      </c>
      <c r="D10" s="5">
        <v>203</v>
      </c>
      <c r="E10" t="s">
        <v>19</v>
      </c>
      <c r="F10">
        <v>3</v>
      </c>
      <c r="G10">
        <v>3</v>
      </c>
      <c r="H10">
        <v>3</v>
      </c>
    </row>
    <row r="11" spans="1:8" x14ac:dyDescent="0.3">
      <c r="A11" s="1">
        <v>111</v>
      </c>
      <c r="B11" s="1" t="s">
        <v>21</v>
      </c>
      <c r="C11" s="1">
        <v>70000</v>
      </c>
      <c r="D11" s="1">
        <v>204</v>
      </c>
      <c r="E11" s="1" t="s">
        <v>9</v>
      </c>
      <c r="F11">
        <v>1</v>
      </c>
      <c r="G11">
        <v>1</v>
      </c>
      <c r="H11">
        <v>1</v>
      </c>
    </row>
    <row r="12" spans="1:8" x14ac:dyDescent="0.3">
      <c r="A12" s="1">
        <v>105</v>
      </c>
      <c r="B12" s="1" t="s">
        <v>11</v>
      </c>
      <c r="C12" s="1">
        <v>50000</v>
      </c>
      <c r="D12" s="1">
        <v>204</v>
      </c>
      <c r="E12" s="1" t="s">
        <v>6</v>
      </c>
      <c r="F12">
        <v>2</v>
      </c>
      <c r="G12">
        <v>2</v>
      </c>
      <c r="H12">
        <v>2</v>
      </c>
    </row>
    <row r="13" spans="1:8" x14ac:dyDescent="0.3">
      <c r="A13">
        <v>110</v>
      </c>
      <c r="B13" t="s">
        <v>20</v>
      </c>
      <c r="C13">
        <v>40000</v>
      </c>
      <c r="D13" s="6">
        <v>204</v>
      </c>
      <c r="E13" t="s">
        <v>6</v>
      </c>
      <c r="F13">
        <v>3</v>
      </c>
      <c r="G13">
        <v>3</v>
      </c>
      <c r="H13">
        <v>3</v>
      </c>
    </row>
    <row r="14" spans="1:8" x14ac:dyDescent="0.3">
      <c r="A14" s="1">
        <v>113</v>
      </c>
      <c r="B14" s="1" t="s">
        <v>48</v>
      </c>
      <c r="C14" s="1">
        <v>60000</v>
      </c>
      <c r="D14" s="1">
        <v>205</v>
      </c>
      <c r="E14" s="1" t="s">
        <v>49</v>
      </c>
      <c r="F14">
        <v>1</v>
      </c>
      <c r="G14">
        <v>1</v>
      </c>
      <c r="H14">
        <v>1</v>
      </c>
    </row>
  </sheetData>
  <sortState xmlns:xlrd2="http://schemas.microsoft.com/office/spreadsheetml/2017/richdata2" ref="A4:E14">
    <sortCondition ref="D1:D1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5E8D7-43F9-4848-A4C8-4CDCD3A6D559}">
  <dimension ref="A1:O15"/>
  <sheetViews>
    <sheetView zoomScale="130" zoomScaleNormal="130" workbookViewId="0">
      <selection activeCell="I10" sqref="I10"/>
    </sheetView>
  </sheetViews>
  <sheetFormatPr defaultRowHeight="14.4" x14ac:dyDescent="0.3"/>
  <cols>
    <col min="6" max="7" width="10.33203125" bestFit="1" customWidth="1"/>
    <col min="11" max="11" width="10.33203125" bestFit="1" customWidth="1"/>
    <col min="13" max="13" width="9.88671875" bestFit="1" customWidth="1"/>
  </cols>
  <sheetData>
    <row r="1" spans="1:15" x14ac:dyDescent="0.3">
      <c r="A1" s="15" t="s">
        <v>56</v>
      </c>
      <c r="B1" s="15"/>
      <c r="C1" s="15"/>
      <c r="E1" s="15" t="s">
        <v>59</v>
      </c>
      <c r="F1" s="15"/>
      <c r="G1" s="15"/>
      <c r="I1" s="15" t="s">
        <v>63</v>
      </c>
      <c r="J1" s="15"/>
      <c r="K1" s="15"/>
      <c r="M1" s="15" t="s">
        <v>64</v>
      </c>
      <c r="N1" s="15"/>
      <c r="O1" s="15"/>
    </row>
    <row r="2" spans="1:15" x14ac:dyDescent="0.3">
      <c r="A2" s="3" t="s">
        <v>53</v>
      </c>
      <c r="B2" s="3" t="s">
        <v>54</v>
      </c>
      <c r="C2" s="3" t="s">
        <v>55</v>
      </c>
      <c r="E2" s="3" t="s">
        <v>55</v>
      </c>
      <c r="F2" s="3" t="s">
        <v>57</v>
      </c>
      <c r="G2" s="3" t="s">
        <v>58</v>
      </c>
      <c r="I2" s="3" t="s">
        <v>60</v>
      </c>
      <c r="J2" s="3" t="s">
        <v>61</v>
      </c>
      <c r="K2" s="3" t="s">
        <v>62</v>
      </c>
      <c r="M2" s="3" t="s">
        <v>65</v>
      </c>
      <c r="N2" s="3" t="s">
        <v>66</v>
      </c>
      <c r="O2" s="3" t="s">
        <v>61</v>
      </c>
    </row>
    <row r="3" spans="1:15" x14ac:dyDescent="0.3">
      <c r="A3" s="9">
        <v>1</v>
      </c>
      <c r="B3" s="9" t="s">
        <v>31</v>
      </c>
      <c r="C3" s="9">
        <v>1001</v>
      </c>
      <c r="E3" s="9">
        <v>1001</v>
      </c>
      <c r="F3" s="10">
        <v>45292</v>
      </c>
      <c r="G3" s="10">
        <v>45382</v>
      </c>
      <c r="I3" s="3">
        <v>1</v>
      </c>
      <c r="J3" s="9">
        <v>1</v>
      </c>
      <c r="K3" s="8">
        <v>45292</v>
      </c>
      <c r="M3" s="3">
        <v>30001</v>
      </c>
      <c r="N3" s="3">
        <v>5000</v>
      </c>
      <c r="O3" s="3">
        <v>1</v>
      </c>
    </row>
    <row r="4" spans="1:15" x14ac:dyDescent="0.3">
      <c r="A4" s="3">
        <v>2</v>
      </c>
      <c r="B4" s="3" t="s">
        <v>32</v>
      </c>
      <c r="C4" s="3">
        <v>1006</v>
      </c>
      <c r="E4" s="3">
        <v>1002</v>
      </c>
      <c r="F4" s="8">
        <v>45323</v>
      </c>
      <c r="G4" s="8">
        <v>45412</v>
      </c>
      <c r="I4" s="3">
        <v>1</v>
      </c>
      <c r="J4" s="3">
        <v>2</v>
      </c>
      <c r="K4" s="8">
        <v>45292</v>
      </c>
      <c r="M4" s="3">
        <v>30002</v>
      </c>
      <c r="N4" s="3">
        <v>15000</v>
      </c>
      <c r="O4" s="3">
        <v>2</v>
      </c>
    </row>
    <row r="5" spans="1:15" x14ac:dyDescent="0.3">
      <c r="A5" s="3">
        <v>3</v>
      </c>
      <c r="B5" s="3" t="s">
        <v>33</v>
      </c>
      <c r="C5" s="3">
        <v>1003</v>
      </c>
      <c r="E5" s="3">
        <v>1003</v>
      </c>
      <c r="F5" s="8">
        <v>45352</v>
      </c>
      <c r="G5" s="8">
        <v>45443</v>
      </c>
      <c r="I5" s="3">
        <v>1</v>
      </c>
      <c r="J5" s="3">
        <v>3</v>
      </c>
      <c r="K5" s="8">
        <v>45292</v>
      </c>
      <c r="M5" s="3">
        <v>30003</v>
      </c>
      <c r="N5" s="3">
        <v>10000</v>
      </c>
      <c r="O5" s="3">
        <v>3</v>
      </c>
    </row>
    <row r="6" spans="1:15" x14ac:dyDescent="0.3">
      <c r="A6" s="3">
        <v>4</v>
      </c>
      <c r="B6" s="3" t="s">
        <v>34</v>
      </c>
      <c r="C6" s="3">
        <v>1003</v>
      </c>
      <c r="E6" s="3">
        <v>1004</v>
      </c>
      <c r="F6" s="8">
        <v>45383</v>
      </c>
      <c r="G6" s="8">
        <v>45473</v>
      </c>
      <c r="I6" s="3">
        <v>1</v>
      </c>
      <c r="J6" s="3">
        <v>4</v>
      </c>
      <c r="K6" s="8">
        <v>45292</v>
      </c>
      <c r="M6" s="3">
        <v>30004</v>
      </c>
      <c r="N6" s="3">
        <v>5000</v>
      </c>
      <c r="O6" s="3">
        <v>1</v>
      </c>
    </row>
    <row r="7" spans="1:15" x14ac:dyDescent="0.3">
      <c r="A7" s="3">
        <v>5</v>
      </c>
      <c r="B7" s="3" t="s">
        <v>35</v>
      </c>
      <c r="C7" s="3">
        <v>1004</v>
      </c>
      <c r="E7" s="3">
        <v>1005</v>
      </c>
      <c r="F7" s="8">
        <v>45413</v>
      </c>
      <c r="G7" s="8">
        <v>45504</v>
      </c>
      <c r="I7" s="3">
        <v>1</v>
      </c>
      <c r="J7" s="3">
        <v>5</v>
      </c>
      <c r="K7" s="8">
        <v>45292</v>
      </c>
      <c r="M7" s="3">
        <v>30005</v>
      </c>
      <c r="N7" s="3">
        <v>15000</v>
      </c>
      <c r="O7" s="3">
        <v>5</v>
      </c>
    </row>
    <row r="8" spans="1:15" x14ac:dyDescent="0.3">
      <c r="A8" s="3">
        <v>6</v>
      </c>
      <c r="B8" s="3" t="s">
        <v>67</v>
      </c>
      <c r="C8" s="3">
        <v>1005</v>
      </c>
      <c r="E8" s="3">
        <v>1006</v>
      </c>
      <c r="F8" s="8">
        <v>45444</v>
      </c>
      <c r="G8" s="8">
        <v>45535</v>
      </c>
      <c r="I8" s="3">
        <v>1</v>
      </c>
      <c r="J8" s="3">
        <v>6</v>
      </c>
      <c r="K8" s="8">
        <v>45292</v>
      </c>
      <c r="M8" s="3">
        <v>30006</v>
      </c>
      <c r="N8" s="3">
        <v>5000</v>
      </c>
      <c r="O8" s="3">
        <v>3</v>
      </c>
    </row>
    <row r="9" spans="1:15" x14ac:dyDescent="0.3">
      <c r="A9" s="3">
        <v>7</v>
      </c>
      <c r="B9" s="3" t="s">
        <v>68</v>
      </c>
      <c r="C9" s="3">
        <v>1006</v>
      </c>
      <c r="E9" s="3"/>
      <c r="F9" s="3"/>
      <c r="G9" s="3"/>
      <c r="I9" s="3">
        <v>1</v>
      </c>
      <c r="J9" s="3">
        <v>7</v>
      </c>
      <c r="K9" s="8">
        <v>45292</v>
      </c>
      <c r="M9" s="3">
        <v>30007</v>
      </c>
      <c r="N9" s="3">
        <v>5000</v>
      </c>
      <c r="O9" s="3">
        <v>1</v>
      </c>
    </row>
    <row r="10" spans="1:15" x14ac:dyDescent="0.3">
      <c r="A10" s="3">
        <v>8</v>
      </c>
      <c r="B10" s="3" t="s">
        <v>69</v>
      </c>
      <c r="C10" s="3">
        <v>1001</v>
      </c>
      <c r="E10" s="3"/>
      <c r="F10" s="3"/>
      <c r="G10" s="3"/>
      <c r="I10" s="3">
        <v>1</v>
      </c>
      <c r="J10" s="3">
        <v>8</v>
      </c>
      <c r="K10" s="8">
        <v>45292</v>
      </c>
      <c r="M10" s="3">
        <v>30008</v>
      </c>
      <c r="N10" s="3">
        <v>15000</v>
      </c>
      <c r="O10" s="3" t="s">
        <v>16</v>
      </c>
    </row>
    <row r="11" spans="1:15" x14ac:dyDescent="0.3">
      <c r="A11" s="3">
        <v>9</v>
      </c>
      <c r="B11" s="3" t="s">
        <v>70</v>
      </c>
      <c r="C11" s="3">
        <v>1002</v>
      </c>
      <c r="E11" s="3"/>
      <c r="F11" s="3"/>
      <c r="G11" s="3"/>
      <c r="I11" s="3">
        <v>1</v>
      </c>
      <c r="J11" s="3">
        <v>9</v>
      </c>
      <c r="K11" s="8">
        <v>45292</v>
      </c>
      <c r="M11" s="3"/>
      <c r="N11" s="3"/>
      <c r="O11" s="3"/>
    </row>
    <row r="12" spans="1:15" x14ac:dyDescent="0.3">
      <c r="A12" s="3">
        <v>10</v>
      </c>
      <c r="B12" s="3" t="s">
        <v>71</v>
      </c>
      <c r="C12" s="3">
        <v>1003</v>
      </c>
      <c r="E12" s="3"/>
      <c r="F12" s="3"/>
      <c r="G12" s="3"/>
      <c r="I12" s="3">
        <v>1</v>
      </c>
      <c r="J12" s="3">
        <v>10</v>
      </c>
      <c r="K12" s="8">
        <v>45292</v>
      </c>
      <c r="M12" s="3"/>
      <c r="N12" s="3"/>
      <c r="O12" s="3"/>
    </row>
    <row r="13" spans="1:15" x14ac:dyDescent="0.3">
      <c r="A13" s="3"/>
      <c r="B13" s="3"/>
      <c r="C13" s="3"/>
      <c r="E13" s="3"/>
      <c r="F13" s="3"/>
      <c r="G13" s="3"/>
      <c r="I13" s="3">
        <v>1</v>
      </c>
      <c r="J13" s="3">
        <v>1</v>
      </c>
      <c r="K13" s="8">
        <v>45293</v>
      </c>
      <c r="M13" s="3"/>
      <c r="N13" s="3"/>
      <c r="O13" s="3"/>
    </row>
    <row r="14" spans="1:15" x14ac:dyDescent="0.3">
      <c r="A14" s="3"/>
      <c r="B14" s="3"/>
      <c r="C14" s="3"/>
      <c r="I14" s="3">
        <v>1</v>
      </c>
      <c r="J14" s="3">
        <v>2</v>
      </c>
      <c r="K14" s="8">
        <v>45293</v>
      </c>
      <c r="M14" s="3"/>
      <c r="N14" s="3"/>
      <c r="O14" s="3"/>
    </row>
    <row r="15" spans="1:15" x14ac:dyDescent="0.3">
      <c r="I15" s="3">
        <v>1</v>
      </c>
      <c r="J15" s="3">
        <v>3</v>
      </c>
      <c r="K15" s="8">
        <v>45293</v>
      </c>
      <c r="M15" s="3"/>
      <c r="N15" s="3"/>
      <c r="O15" s="3"/>
    </row>
  </sheetData>
  <mergeCells count="4">
    <mergeCell ref="A1:C1"/>
    <mergeCell ref="E1:G1"/>
    <mergeCell ref="I1:K1"/>
    <mergeCell ref="M1:O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55999-DBFE-45BB-8E8A-34A758693CC2}">
  <dimension ref="A1:N15"/>
  <sheetViews>
    <sheetView zoomScale="145" zoomScaleNormal="145" workbookViewId="0">
      <selection activeCell="H8" sqref="H8"/>
    </sheetView>
  </sheetViews>
  <sheetFormatPr defaultRowHeight="14.4" x14ac:dyDescent="0.3"/>
  <cols>
    <col min="5" max="5" width="10.21875" bestFit="1" customWidth="1"/>
    <col min="12" max="12" width="10.21875" bestFit="1" customWidth="1"/>
  </cols>
  <sheetData>
    <row r="1" spans="1:14" x14ac:dyDescent="0.3">
      <c r="A1" s="16" t="s">
        <v>72</v>
      </c>
      <c r="B1" s="16"/>
      <c r="C1" s="16"/>
      <c r="D1" s="16"/>
      <c r="E1" s="16"/>
      <c r="H1" s="16" t="s">
        <v>73</v>
      </c>
      <c r="I1" s="16"/>
      <c r="J1" s="16"/>
      <c r="K1" s="16"/>
      <c r="L1" s="16"/>
    </row>
    <row r="2" spans="1:14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H2" t="s">
        <v>0</v>
      </c>
      <c r="I2" t="s">
        <v>1</v>
      </c>
      <c r="J2" t="s">
        <v>2</v>
      </c>
      <c r="K2" t="s">
        <v>3</v>
      </c>
      <c r="L2" t="s">
        <v>4</v>
      </c>
    </row>
    <row r="3" spans="1:14" x14ac:dyDescent="0.3">
      <c r="A3">
        <v>101</v>
      </c>
      <c r="B3" t="s">
        <v>5</v>
      </c>
      <c r="C3">
        <v>40000</v>
      </c>
      <c r="D3">
        <v>202</v>
      </c>
      <c r="E3" t="s">
        <v>6</v>
      </c>
      <c r="H3">
        <v>101</v>
      </c>
      <c r="I3" t="s">
        <v>5</v>
      </c>
      <c r="J3">
        <v>40000</v>
      </c>
      <c r="K3">
        <v>202</v>
      </c>
      <c r="L3" t="s">
        <v>6</v>
      </c>
      <c r="N3">
        <v>90000</v>
      </c>
    </row>
    <row r="4" spans="1:14" x14ac:dyDescent="0.3">
      <c r="A4">
        <v>102</v>
      </c>
      <c r="B4" t="s">
        <v>7</v>
      </c>
      <c r="C4">
        <v>50000</v>
      </c>
      <c r="D4">
        <v>203</v>
      </c>
      <c r="E4" t="s">
        <v>6</v>
      </c>
      <c r="H4">
        <v>102</v>
      </c>
      <c r="I4" t="s">
        <v>7</v>
      </c>
      <c r="J4">
        <v>50000</v>
      </c>
      <c r="K4">
        <v>203</v>
      </c>
      <c r="L4" t="s">
        <v>6</v>
      </c>
      <c r="N4">
        <v>77000</v>
      </c>
    </row>
    <row r="5" spans="1:14" x14ac:dyDescent="0.3">
      <c r="A5">
        <v>103</v>
      </c>
      <c r="B5" t="s">
        <v>8</v>
      </c>
      <c r="C5">
        <v>30000</v>
      </c>
      <c r="D5">
        <v>201</v>
      </c>
      <c r="E5" t="s">
        <v>9</v>
      </c>
      <c r="H5">
        <v>103</v>
      </c>
      <c r="I5" t="s">
        <v>8</v>
      </c>
      <c r="J5">
        <v>30000</v>
      </c>
      <c r="K5">
        <v>201</v>
      </c>
      <c r="L5" t="s">
        <v>9</v>
      </c>
      <c r="N5">
        <v>70000</v>
      </c>
    </row>
    <row r="6" spans="1:14" x14ac:dyDescent="0.3">
      <c r="A6">
        <v>104</v>
      </c>
      <c r="B6" t="s">
        <v>10</v>
      </c>
      <c r="C6">
        <v>77000</v>
      </c>
      <c r="D6">
        <v>203</v>
      </c>
      <c r="E6" t="s">
        <v>9</v>
      </c>
      <c r="H6">
        <v>104</v>
      </c>
      <c r="I6" t="s">
        <v>10</v>
      </c>
      <c r="J6">
        <v>77000</v>
      </c>
      <c r="K6">
        <v>203</v>
      </c>
      <c r="L6" t="s">
        <v>9</v>
      </c>
      <c r="N6">
        <v>60000</v>
      </c>
    </row>
    <row r="7" spans="1:14" x14ac:dyDescent="0.3">
      <c r="A7">
        <v>105</v>
      </c>
      <c r="B7" t="s">
        <v>11</v>
      </c>
      <c r="C7">
        <v>50000</v>
      </c>
      <c r="D7">
        <v>204</v>
      </c>
      <c r="E7" t="s">
        <v>6</v>
      </c>
      <c r="H7">
        <v>105</v>
      </c>
      <c r="I7" t="s">
        <v>11</v>
      </c>
      <c r="J7">
        <v>50000</v>
      </c>
      <c r="K7">
        <v>204</v>
      </c>
      <c r="L7" t="s">
        <v>6</v>
      </c>
      <c r="N7">
        <v>50000</v>
      </c>
    </row>
    <row r="8" spans="1:14" x14ac:dyDescent="0.3">
      <c r="A8">
        <v>108</v>
      </c>
      <c r="B8" t="s">
        <v>15</v>
      </c>
      <c r="C8">
        <v>30000</v>
      </c>
      <c r="D8">
        <v>201</v>
      </c>
      <c r="E8" t="s">
        <v>45</v>
      </c>
      <c r="H8">
        <v>108</v>
      </c>
      <c r="I8" t="s">
        <v>15</v>
      </c>
      <c r="J8">
        <v>30000</v>
      </c>
      <c r="K8">
        <v>201</v>
      </c>
      <c r="L8" t="s">
        <v>45</v>
      </c>
      <c r="N8">
        <v>40000</v>
      </c>
    </row>
    <row r="9" spans="1:14" x14ac:dyDescent="0.3">
      <c r="A9" s="11">
        <v>106</v>
      </c>
      <c r="B9" s="11" t="s">
        <v>46</v>
      </c>
      <c r="C9" s="11">
        <v>60000</v>
      </c>
      <c r="D9" s="11">
        <v>201</v>
      </c>
      <c r="E9" s="11" t="s">
        <v>6</v>
      </c>
      <c r="H9">
        <v>106</v>
      </c>
      <c r="I9" t="s">
        <v>46</v>
      </c>
      <c r="J9">
        <v>60000</v>
      </c>
      <c r="K9">
        <v>201</v>
      </c>
      <c r="L9" t="s">
        <v>6</v>
      </c>
      <c r="N9">
        <v>30000</v>
      </c>
    </row>
    <row r="10" spans="1:14" x14ac:dyDescent="0.3">
      <c r="A10">
        <v>109</v>
      </c>
      <c r="B10" t="s">
        <v>18</v>
      </c>
      <c r="C10">
        <v>30000</v>
      </c>
      <c r="D10">
        <v>203</v>
      </c>
      <c r="E10" t="s">
        <v>19</v>
      </c>
      <c r="H10">
        <v>109</v>
      </c>
      <c r="I10" t="s">
        <v>18</v>
      </c>
      <c r="J10">
        <v>30000</v>
      </c>
      <c r="K10">
        <v>203</v>
      </c>
      <c r="L10" t="s">
        <v>19</v>
      </c>
    </row>
    <row r="11" spans="1:14" x14ac:dyDescent="0.3">
      <c r="A11">
        <v>110</v>
      </c>
      <c r="B11" t="s">
        <v>20</v>
      </c>
      <c r="C11">
        <v>40000</v>
      </c>
      <c r="D11">
        <v>204</v>
      </c>
      <c r="E11" t="s">
        <v>6</v>
      </c>
      <c r="H11">
        <v>110</v>
      </c>
      <c r="I11" t="s">
        <v>20</v>
      </c>
      <c r="J11">
        <v>40000</v>
      </c>
      <c r="K11">
        <v>204</v>
      </c>
      <c r="L11" t="s">
        <v>6</v>
      </c>
    </row>
    <row r="12" spans="1:14" x14ac:dyDescent="0.3">
      <c r="A12">
        <v>111</v>
      </c>
      <c r="B12" t="s">
        <v>21</v>
      </c>
      <c r="C12">
        <v>70000</v>
      </c>
      <c r="D12">
        <v>204</v>
      </c>
      <c r="E12" t="s">
        <v>9</v>
      </c>
      <c r="H12">
        <v>111</v>
      </c>
      <c r="I12" t="s">
        <v>21</v>
      </c>
      <c r="J12">
        <v>70000</v>
      </c>
      <c r="K12">
        <v>204</v>
      </c>
      <c r="L12" t="s">
        <v>9</v>
      </c>
    </row>
    <row r="13" spans="1:14" x14ac:dyDescent="0.3">
      <c r="A13">
        <v>112</v>
      </c>
      <c r="B13" t="s">
        <v>22</v>
      </c>
      <c r="C13">
        <v>90000</v>
      </c>
      <c r="D13">
        <v>202</v>
      </c>
      <c r="E13" t="s">
        <v>19</v>
      </c>
      <c r="H13">
        <v>112</v>
      </c>
      <c r="I13" t="s">
        <v>22</v>
      </c>
      <c r="J13">
        <v>90000</v>
      </c>
      <c r="K13">
        <v>202</v>
      </c>
      <c r="L13" t="s">
        <v>19</v>
      </c>
    </row>
    <row r="14" spans="1:14" x14ac:dyDescent="0.3">
      <c r="A14" s="11">
        <v>114</v>
      </c>
      <c r="B14" s="11" t="s">
        <v>47</v>
      </c>
      <c r="C14" s="11">
        <v>60000</v>
      </c>
      <c r="D14" s="11">
        <v>201</v>
      </c>
      <c r="E14" s="11" t="s">
        <v>45</v>
      </c>
      <c r="H14">
        <v>114</v>
      </c>
      <c r="I14" t="s">
        <v>47</v>
      </c>
      <c r="J14">
        <v>60000</v>
      </c>
      <c r="K14">
        <v>201</v>
      </c>
      <c r="L14" t="s">
        <v>45</v>
      </c>
    </row>
    <row r="15" spans="1:14" x14ac:dyDescent="0.3">
      <c r="A15" s="11">
        <v>113</v>
      </c>
      <c r="B15" s="11" t="s">
        <v>48</v>
      </c>
      <c r="C15" s="11">
        <v>60000</v>
      </c>
      <c r="D15" s="11">
        <v>205</v>
      </c>
      <c r="E15" s="11" t="s">
        <v>49</v>
      </c>
      <c r="H15">
        <v>113</v>
      </c>
      <c r="I15" t="s">
        <v>48</v>
      </c>
      <c r="J15">
        <v>60000</v>
      </c>
      <c r="K15">
        <v>205</v>
      </c>
      <c r="L15" t="s">
        <v>49</v>
      </c>
    </row>
  </sheetData>
  <mergeCells count="2">
    <mergeCell ref="A1:E1"/>
    <mergeCell ref="H1:L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6999C-95A8-4310-A999-0CDF3A3AD41C}">
  <dimension ref="A1:T10"/>
  <sheetViews>
    <sheetView tabSelected="1" workbookViewId="0">
      <selection activeCell="P3" sqref="P3"/>
    </sheetView>
  </sheetViews>
  <sheetFormatPr defaultRowHeight="14.4" x14ac:dyDescent="0.3"/>
  <cols>
    <col min="7" max="8" width="10.33203125" bestFit="1" customWidth="1"/>
    <col min="13" max="13" width="10.33203125" bestFit="1" customWidth="1"/>
  </cols>
  <sheetData>
    <row r="1" spans="1:20" x14ac:dyDescent="0.3">
      <c r="A1" s="17" t="s">
        <v>74</v>
      </c>
      <c r="B1" s="17"/>
      <c r="C1" s="17"/>
      <c r="E1" s="19" t="s">
        <v>78</v>
      </c>
      <c r="F1" s="19"/>
      <c r="G1" s="19"/>
      <c r="H1" s="19"/>
      <c r="K1" s="17" t="s">
        <v>79</v>
      </c>
      <c r="L1" s="17"/>
      <c r="M1" s="17"/>
      <c r="O1" s="17" t="s">
        <v>80</v>
      </c>
      <c r="P1" s="17"/>
      <c r="Q1" s="17"/>
      <c r="R1" s="18"/>
      <c r="S1" s="17" t="s">
        <v>83</v>
      </c>
      <c r="T1" s="17"/>
    </row>
    <row r="2" spans="1:20" x14ac:dyDescent="0.3">
      <c r="A2" s="3" t="s">
        <v>0</v>
      </c>
      <c r="B2" s="3" t="s">
        <v>1</v>
      </c>
      <c r="C2" s="3" t="s">
        <v>2</v>
      </c>
      <c r="E2" s="3" t="s">
        <v>75</v>
      </c>
      <c r="F2" s="3" t="s">
        <v>0</v>
      </c>
      <c r="G2" s="3" t="s">
        <v>76</v>
      </c>
      <c r="H2" s="3" t="s">
        <v>77</v>
      </c>
      <c r="I2" s="20" t="s">
        <v>85</v>
      </c>
      <c r="K2" s="3" t="s">
        <v>60</v>
      </c>
      <c r="L2" s="3" t="s">
        <v>0</v>
      </c>
      <c r="M2" s="3" t="s">
        <v>62</v>
      </c>
      <c r="O2" s="3" t="s">
        <v>81</v>
      </c>
      <c r="P2" s="3" t="s">
        <v>82</v>
      </c>
      <c r="Q2" s="3" t="s">
        <v>0</v>
      </c>
      <c r="S2" s="3" t="s">
        <v>84</v>
      </c>
      <c r="T2" s="3" t="s">
        <v>0</v>
      </c>
    </row>
    <row r="3" spans="1:20" x14ac:dyDescent="0.3">
      <c r="A3" s="3">
        <v>101</v>
      </c>
      <c r="B3" s="3" t="s">
        <v>31</v>
      </c>
      <c r="C3" s="3">
        <v>20000</v>
      </c>
      <c r="E3" s="3">
        <v>2001</v>
      </c>
      <c r="F3" s="3">
        <v>103</v>
      </c>
      <c r="G3" s="8">
        <v>45017</v>
      </c>
      <c r="H3" s="8">
        <f>G3+4</f>
        <v>45021</v>
      </c>
      <c r="I3" s="3">
        <f>H3-G3</f>
        <v>4</v>
      </c>
      <c r="K3" s="3">
        <v>1</v>
      </c>
      <c r="L3" s="3">
        <v>101</v>
      </c>
      <c r="M3" s="8">
        <v>45047</v>
      </c>
      <c r="O3" s="3">
        <v>3001</v>
      </c>
      <c r="P3" s="3"/>
      <c r="Q3" s="3"/>
      <c r="S3" s="3"/>
      <c r="T3" s="3"/>
    </row>
    <row r="4" spans="1:20" x14ac:dyDescent="0.3">
      <c r="A4" s="3">
        <v>102</v>
      </c>
      <c r="B4" s="3" t="s">
        <v>32</v>
      </c>
      <c r="C4" s="3">
        <f>C3+10000</f>
        <v>30000</v>
      </c>
      <c r="E4" s="3">
        <v>2002</v>
      </c>
      <c r="F4" s="3">
        <v>105</v>
      </c>
      <c r="G4" s="8">
        <v>45018</v>
      </c>
      <c r="H4" s="8">
        <f>G4+2</f>
        <v>45020</v>
      </c>
      <c r="I4" s="3">
        <f t="shared" ref="I4:I10" si="0">H4-G4</f>
        <v>2</v>
      </c>
      <c r="K4" s="3">
        <v>1</v>
      </c>
      <c r="L4" s="3">
        <v>102</v>
      </c>
      <c r="M4" s="8">
        <v>45047</v>
      </c>
      <c r="O4" s="3">
        <v>3002</v>
      </c>
      <c r="P4" s="3"/>
      <c r="Q4" s="3"/>
      <c r="S4" s="3"/>
      <c r="T4" s="3"/>
    </row>
    <row r="5" spans="1:20" x14ac:dyDescent="0.3">
      <c r="A5" s="3">
        <v>103</v>
      </c>
      <c r="B5" s="3" t="s">
        <v>33</v>
      </c>
      <c r="C5" s="3">
        <f t="shared" ref="C5:C10" si="1">C4+10000</f>
        <v>40000</v>
      </c>
      <c r="E5" s="3">
        <v>2003</v>
      </c>
      <c r="F5" s="3">
        <v>106</v>
      </c>
      <c r="G5" s="8">
        <v>45017</v>
      </c>
      <c r="H5" s="8">
        <f>G5+5</f>
        <v>45022</v>
      </c>
      <c r="I5" s="3">
        <f t="shared" si="0"/>
        <v>5</v>
      </c>
      <c r="K5" s="3">
        <v>1</v>
      </c>
      <c r="L5" s="3">
        <v>103</v>
      </c>
      <c r="M5" s="8">
        <v>45047</v>
      </c>
      <c r="O5" s="3">
        <v>3003</v>
      </c>
      <c r="P5" s="3"/>
      <c r="Q5" s="3"/>
      <c r="S5" s="3"/>
      <c r="T5" s="3"/>
    </row>
    <row r="6" spans="1:20" x14ac:dyDescent="0.3">
      <c r="A6" s="3">
        <v>104</v>
      </c>
      <c r="B6" s="3" t="s">
        <v>34</v>
      </c>
      <c r="C6" s="3">
        <f t="shared" si="1"/>
        <v>50000</v>
      </c>
      <c r="E6" s="3">
        <v>2004</v>
      </c>
      <c r="F6" s="3">
        <v>104</v>
      </c>
      <c r="G6" s="8">
        <v>45017</v>
      </c>
      <c r="H6" s="8">
        <f>G6+1</f>
        <v>45018</v>
      </c>
      <c r="I6" s="3">
        <f t="shared" si="0"/>
        <v>1</v>
      </c>
      <c r="K6" s="3">
        <v>0</v>
      </c>
      <c r="L6" s="3">
        <v>104</v>
      </c>
      <c r="M6" s="8">
        <v>45047</v>
      </c>
      <c r="O6" s="3">
        <v>3004</v>
      </c>
      <c r="P6" s="3"/>
      <c r="Q6" s="3"/>
      <c r="S6" s="3"/>
      <c r="T6" s="3"/>
    </row>
    <row r="7" spans="1:20" x14ac:dyDescent="0.3">
      <c r="A7" s="3">
        <v>105</v>
      </c>
      <c r="B7" s="3" t="s">
        <v>35</v>
      </c>
      <c r="C7" s="3">
        <f t="shared" si="1"/>
        <v>60000</v>
      </c>
      <c r="E7" s="3">
        <v>2005</v>
      </c>
      <c r="F7" s="3">
        <v>104</v>
      </c>
      <c r="G7" s="8">
        <v>45021</v>
      </c>
      <c r="H7" s="8">
        <f>G7+2</f>
        <v>45023</v>
      </c>
      <c r="I7" s="3">
        <f t="shared" si="0"/>
        <v>2</v>
      </c>
      <c r="K7" s="3">
        <v>0</v>
      </c>
      <c r="L7" s="3">
        <v>105</v>
      </c>
      <c r="M7" s="8">
        <v>45047</v>
      </c>
      <c r="O7" s="3">
        <v>3005</v>
      </c>
      <c r="P7" s="3"/>
      <c r="Q7" s="3"/>
      <c r="S7" s="3"/>
      <c r="T7" s="3"/>
    </row>
    <row r="8" spans="1:20" x14ac:dyDescent="0.3">
      <c r="A8" s="3">
        <v>106</v>
      </c>
      <c r="B8" s="3" t="s">
        <v>67</v>
      </c>
      <c r="C8" s="3">
        <f t="shared" si="1"/>
        <v>70000</v>
      </c>
      <c r="E8" s="3">
        <v>2006</v>
      </c>
      <c r="F8" s="3">
        <v>105</v>
      </c>
      <c r="G8" s="8">
        <v>45017</v>
      </c>
      <c r="H8" s="8">
        <f>G8+3</f>
        <v>45020</v>
      </c>
      <c r="I8" s="3">
        <f t="shared" si="0"/>
        <v>3</v>
      </c>
      <c r="K8" s="3">
        <v>1</v>
      </c>
      <c r="L8" s="3">
        <v>106</v>
      </c>
      <c r="M8" s="8">
        <v>45047</v>
      </c>
      <c r="O8" s="3">
        <v>3006</v>
      </c>
      <c r="P8" s="3"/>
      <c r="Q8" s="3"/>
      <c r="S8" s="3"/>
      <c r="T8" s="3"/>
    </row>
    <row r="9" spans="1:20" x14ac:dyDescent="0.3">
      <c r="A9" s="3">
        <v>107</v>
      </c>
      <c r="B9" s="3" t="s">
        <v>68</v>
      </c>
      <c r="C9" s="3">
        <f t="shared" si="1"/>
        <v>80000</v>
      </c>
      <c r="E9" s="3">
        <v>2007</v>
      </c>
      <c r="F9" s="3">
        <v>103</v>
      </c>
      <c r="G9" s="8">
        <v>45027</v>
      </c>
      <c r="H9" s="8">
        <f>G9+2</f>
        <v>45029</v>
      </c>
      <c r="I9" s="3">
        <f t="shared" si="0"/>
        <v>2</v>
      </c>
      <c r="K9" s="3">
        <v>1</v>
      </c>
      <c r="L9" s="3">
        <v>107</v>
      </c>
      <c r="M9" s="8">
        <v>45047</v>
      </c>
      <c r="O9" s="3">
        <v>3007</v>
      </c>
      <c r="P9" s="3"/>
      <c r="Q9" s="3"/>
      <c r="S9" s="3"/>
      <c r="T9" s="3"/>
    </row>
    <row r="10" spans="1:20" x14ac:dyDescent="0.3">
      <c r="A10" s="3">
        <v>108</v>
      </c>
      <c r="B10" s="3" t="s">
        <v>69</v>
      </c>
      <c r="C10" s="3">
        <f t="shared" si="1"/>
        <v>90000</v>
      </c>
      <c r="E10" s="3">
        <v>2008</v>
      </c>
      <c r="F10" s="3">
        <v>101</v>
      </c>
      <c r="G10" s="8">
        <v>45036</v>
      </c>
      <c r="H10" s="8">
        <f>G10+2</f>
        <v>45038</v>
      </c>
      <c r="I10" s="3">
        <f t="shared" si="0"/>
        <v>2</v>
      </c>
      <c r="K10" s="3">
        <v>1</v>
      </c>
      <c r="L10" s="3">
        <v>108</v>
      </c>
      <c r="M10" s="8">
        <v>45047</v>
      </c>
      <c r="O10" s="3">
        <v>3008</v>
      </c>
      <c r="P10" s="3"/>
      <c r="Q10" s="3"/>
      <c r="S10" s="3"/>
      <c r="T10" s="3"/>
    </row>
  </sheetData>
  <sortState xmlns:xlrd2="http://schemas.microsoft.com/office/spreadsheetml/2017/richdata2" ref="A1:A7">
    <sortCondition descending="1" ref="A1:A7"/>
  </sortState>
  <mergeCells count="5">
    <mergeCell ref="A1:C1"/>
    <mergeCell ref="E1:H1"/>
    <mergeCell ref="K1:M1"/>
    <mergeCell ref="S1:T1"/>
    <mergeCell ref="O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Sanas (Trianz)</dc:creator>
  <cp:lastModifiedBy>Akshay Sanas (Trianz)</cp:lastModifiedBy>
  <dcterms:created xsi:type="dcterms:W3CDTF">2024-03-05T04:56:47Z</dcterms:created>
  <dcterms:modified xsi:type="dcterms:W3CDTF">2024-03-29T15:34:04Z</dcterms:modified>
</cp:coreProperties>
</file>