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han.SANVEO\Documents\"/>
    </mc:Choice>
  </mc:AlternateContent>
  <bookViews>
    <workbookView xWindow="0" yWindow="0" windowWidth="23040" windowHeight="9090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Print_Area" localSheetId="0">'Instructions'!$A$1:$E$26</definedName>
    <definedName name="_xlnm._FilterDatabase" localSheetId="1" hidden="1">'EqMatrix'!$A$2:$J$21</definedName>
    <definedName name="_xlnm._FilterDatabase" localSheetId="2" hidden="1">'Attributes'!$A$1:$J$85</definedName>
    <definedName name="_xlnm._FilterDatabase" localSheetId="3" hidden="1">'SFO_Common Attributes'!$A$1:$E$61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<sst xmlns="http://schemas.openxmlformats.org/spreadsheetml/2006/main" count="348" uniqueCount="348">
  <si>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</si>
  <si>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</si>
  <si>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</si>
  <si>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</si>
  <si>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</si>
  <si>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</si>
  <si>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</si>
  <si>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</si>
  <si>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</si>
  <si>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</si>
  <si>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</si>
  <si>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</si>
  <si>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</si>
  <si>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</si>
  <si>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</si>
  <si>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</si>
  <si>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</si>
  <si>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</si>
  <si>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</si>
  <si>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</si>
  <si>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</si>
  <si>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</si>
  <si>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</si>
  <si>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</si>
  <si>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</si>
  <si>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</si>
  <si>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</si>
  <si>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</si>
  <si>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</si>
  <si>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</si>
  <si>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</si>
  <si>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</si>
  <si>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</si>
  <si>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</si>
  <si>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</si>
  <si>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</si>
  <si>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</si>
  <si>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</si>
  <si>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</si>
  <si>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</si>
  <si>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</si>
  <si>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</si>
  <si>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</si>
  <si>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</si>
  <si>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</si>
  <si>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</si>
  <si>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</si>
  <si>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</si>
  <si>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</si>
  <si>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</si>
  <si>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</si>
  <si>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</si>
  <si>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</si>
  <si>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</si>
  <si>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</si>
  <si>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</si>
  <si>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</si>
  <si>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</si>
  <si>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</si>
  <si>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</si>
  <si>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</si>
  <si>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</si>
  <si>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</si>
  <si>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</si>
  <si>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</si>
  <si>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</si>
  <si>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</si>
  <si>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</si>
  <si>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</si>
  <si>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</si>
  <si>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</si>
  <si>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</si>
  <si>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</si>
  <si>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</si>
  <si>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</si>
  <si>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</si>
  <si>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</si>
  <si>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</si>
  <si>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</si>
  <si>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</si>
  <si>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</si>
  <si>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</si>
  <si>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</si>
  <si>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</si>
  <si>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</si>
  <si>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</si>
  <si>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</si>
  <si>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</si>
  <si>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</si>
  <si>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</si>
  <si>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</si>
  <si>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</si>
  <si>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</si>
  <si>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</si>
  <si>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</si>
  <si>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</si>
  <si>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</si>
  <si>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</si>
  <si>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</si>
  <si>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</si>
  <si>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</si>
  <si>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</si>
  <si>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</si>
  <si>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</si>
  <si>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</si>
  <si>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</si>
  <si>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</si>
  <si>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</si>
  <si>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</si>
  <si>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</si>
  <si>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</si>
  <si>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</si>
  <si>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</si>
  <si>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</si>
  <si>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</si>
  <si>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</si>
  <si>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</si>
  <si>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</si>
  <si>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</si>
  <si>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</si>
  <si>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</si>
  <si>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</si>
  <si>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</si>
  <si>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</si>
  <si>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</si>
  <si>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</si>
  <si>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</si>
  <si>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</si>
  <si>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</si>
  <si>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</si>
  <si>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</si>
  <si>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</si>
  <si>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2nd T1 Data Deliverable</t>
  </si>
  <si>
    <t>Procurement</t>
  </si>
  <si>
    <t xml:space="preserve">- LOD 300 - System Buyout    02/15/2017
- Full Buyout    05/31/2017</t>
  </si>
  <si>
    <t>3rd T1 Data Deliverable</t>
  </si>
  <si>
    <t>Field Verification (Installation Start /Commissioning)</t>
  </si>
  <si>
    <t xml:space="preserve">Stage I   : ( 01/15/2018 / 08/17/2018)
Stage II  :  (08/01/2018 / 03/21/2019)
Stage III :  (02/15/2020 / 06/16/2020)</t>
  </si>
  <si>
    <t>Substantial Completion</t>
  </si>
  <si>
    <t xml:space="preserve">Stage I   : 01/25/2019
Stage II  : 08/23/2019
Stage III : 11/18/2020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</si>
  <si>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</si>
  <si>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</si>
  <si>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</si>
  <si>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</si>
  <si>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</si>
  <si>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</si>
  <si>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</si>
  <si>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 xml:space="preserve">Autodesk Revit ® 
Type or Instance property</t>
  </si>
  <si>
    <r xmlns="http://schemas.openxmlformats.org/spreadsheetml/2006/main">
      <t xml:space="preserve">Data Entry
Office or Field
</t>
    </r>
    <r xmlns="http://schemas.openxmlformats.org/spreadsheetml/2006/main">
      <rPr>
        <i/>
        <sz val="8"/>
        <rFont val="Arial"/>
        <family val="2"/>
      </rPr>
      <t>(as applicable)</t>
    </r>
  </si>
  <si>
    <r xmlns="http://schemas.openxmlformats.org/spreadsheetml/2006/main">
      <t xml:space="preserve">Field Data Verification Required?
</t>
    </r>
    <r xmlns="http://schemas.openxmlformats.org/spreadsheetml/2006/main">
      <rPr>
        <i/>
        <sz val="8"/>
        <rFont val="Arial"/>
        <family val="2"/>
      </rPr>
      <t>(as applicable)</t>
    </r>
  </si>
  <si>
    <t>Project document supplying data</t>
  </si>
  <si>
    <t>COMMON ATTRIBUTES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</si>
  <si>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</si>
  <si>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</si>
  <si>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</si>
  <si>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</si>
  <si>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</si>
  <si>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</si>
  <si>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</si>
  <si>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</si>
  <si>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</si>
  <si>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</si>
  <si>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Yes</t>
  </si>
  <si>
    <t>Revit auto-generated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</si>
  <si>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</si>
  <si>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</si>
  <si>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</si>
  <si>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</si>
  <si>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</si>
  <si>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</si>
  <si>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</si>
  <si>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</si>
  <si>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</si>
  <si>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</si>
  <si>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</si>
  <si>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</si>
  <si>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</si>
  <si>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</si>
  <si>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</si>
  <si>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</si>
  <si>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</si>
  <si>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</si>
  <si>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 xml:space="preserve">Turnover  Documents</t>
  </si>
  <si>
    <t>Unit Cost</t>
  </si>
  <si>
    <t>URL to PDF, specify location of document as applicable</t>
  </si>
  <si>
    <t>PM</t>
  </si>
  <si>
    <t>Specifications</t>
  </si>
  <si>
    <t>FACILITY MAINTENANCE (FM) ATTRIBUTES</t>
  </si>
  <si>
    <t>FS, Maintenance, PD&amp;C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</si>
  <si>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</si>
  <si>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</si>
  <si>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UNIFORMAT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</si>
  <si>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r xmlns="http://schemas.openxmlformats.org/spreadsheetml/2006/main">
      <t xml:space="preserve">CSI MASTERFORMAT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</si>
  <si>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t>OMNICLASS TABLE 23</t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</si>
  <si>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</si>
  <si>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</si>
  <si>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 </t>
    </r>
    <r xmlns="http://schemas.openxmlformats.org/spreadsheetml/2006/main">
      <rPr>
        <b/>
        <vertAlign val="superscript"/>
        <sz val="11"/>
        <color theme="1"/>
        <rFont val="Arial"/>
        <family val="2"/>
      </rPr>
      <t>3</t>
    </r>
    <r xmlns="http://schemas.openxmlformats.org/spreadsheetml/2006/main">
      <rPr>
        <b/>
        <sz val="11"/>
        <color theme="1"/>
        <rFont val="Arial"/>
        <family val="2"/>
      </rPr>
      <t xml:space="preserve">
</t>
    </r>
    <r xmlns="http://schemas.openxmlformats.org/spreadsheetml/2006/main"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</si>
  <si>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</si>
  <si>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</si>
  <si>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FACILITY ATTRIBUTES</t>
  </si>
  <si>
    <t>C10 Interior Construction</t>
  </si>
  <si>
    <t>23-17 11 00</t>
  </si>
  <si>
    <t>Doors</t>
  </si>
  <si>
    <t>Unit</t>
  </si>
  <si>
    <t>T: Motorized, Automatic</t>
  </si>
  <si>
    <t>A/DM</t>
  </si>
  <si>
    <t>D10 Conveying</t>
  </si>
  <si>
    <t>D1010</t>
  </si>
  <si>
    <t>14 20 00</t>
  </si>
  <si>
    <t>23-23 11 11</t>
  </si>
  <si>
    <t>Elevators</t>
  </si>
  <si>
    <t>Assembly</t>
  </si>
  <si>
    <t>D: Panels only, Additional attributes in People Mover spec doc</t>
  </si>
  <si>
    <t>A/Elev</t>
  </si>
  <si>
    <t>D1030</t>
  </si>
  <si>
    <t>14 31 00</t>
  </si>
  <si>
    <t>23-23 11 13</t>
  </si>
  <si>
    <t>Escalators</t>
  </si>
  <si>
    <t>A/Esc</t>
  </si>
  <si>
    <t>14 32 00</t>
  </si>
  <si>
    <t>23-23 15 13</t>
  </si>
  <si>
    <t>E-walks</t>
  </si>
  <si>
    <t>A/E-Walks</t>
  </si>
  <si>
    <t>D2090</t>
  </si>
  <si>
    <t>22 45 00</t>
  </si>
  <si>
    <t>23-29 37 13</t>
  </si>
  <si>
    <t xml:space="preserve">Eyewash station and showers </t>
  </si>
  <si>
    <t>A: Temp. mixing valve (yes or no)</t>
  </si>
  <si>
    <t>A/M</t>
  </si>
  <si>
    <t>D2020</t>
  </si>
  <si>
    <t>22 47 00</t>
  </si>
  <si>
    <t>23-31 31 00</t>
  </si>
  <si>
    <t>Hydration Stations</t>
  </si>
  <si>
    <t>3341460</t>
  </si>
  <si>
    <t xml:space="preserve">Hydration Station - CounterMounted - Placeholder </t>
  </si>
  <si>
    <t>3341461</t>
  </si>
  <si>
    <t>D30 HVAC</t>
  </si>
  <si>
    <t>D3060</t>
  </si>
  <si>
    <t>23 61 00</t>
  </si>
  <si>
    <t>23-27 21 00</t>
  </si>
  <si>
    <t>Air Compressors</t>
  </si>
  <si>
    <t>No</t>
  </si>
  <si>
    <t>D3050</t>
  </si>
  <si>
    <t>23 81 00</t>
  </si>
  <si>
    <t>23-33 39 21</t>
  </si>
  <si>
    <t xml:space="preserve">Air Conditioning Units, Split System </t>
  </si>
  <si>
    <t>D: Fan Coil Unit, Condenser</t>
  </si>
  <si>
    <t>D3020</t>
  </si>
  <si>
    <t>23 52 00</t>
  </si>
  <si>
    <t>23-33 11 00</t>
  </si>
  <si>
    <t xml:space="preserve">Boilers </t>
  </si>
  <si>
    <t>D3030</t>
  </si>
  <si>
    <t>23 64 00</t>
  </si>
  <si>
    <t>23-33 21 00</t>
  </si>
  <si>
    <t xml:space="preserve">Chillers </t>
  </si>
  <si>
    <t>23 82 16</t>
  </si>
  <si>
    <t>23-33 35 11</t>
  </si>
  <si>
    <t xml:space="preserve">Coils </t>
  </si>
  <si>
    <t>D3090</t>
  </si>
  <si>
    <t>23 84 00</t>
  </si>
  <si>
    <t>23-33 27 13</t>
  </si>
  <si>
    <t>Dehumidifiers*</t>
  </si>
  <si>
    <t xml:space="preserve">23 83 00 </t>
  </si>
  <si>
    <t>23-33 15 00</t>
  </si>
  <si>
    <t>HVAC Heating Units**</t>
  </si>
  <si>
    <t>D40 Fire Protection</t>
  </si>
  <si>
    <t>D4090</t>
  </si>
  <si>
    <t>23 38 00</t>
  </si>
  <si>
    <t>23-21 21 41 11 11</t>
  </si>
  <si>
    <t>Commercial Food Service Hoods**</t>
  </si>
  <si>
    <t>D: Exhaust Fans</t>
  </si>
  <si>
    <t>A/Tenant Build-out</t>
  </si>
  <si>
    <t>23-33 31 15 21</t>
  </si>
  <si>
    <t>Grease Exhaust Hoods**</t>
  </si>
  <si>
    <t>08 33 44</t>
  </si>
  <si>
    <t>23-17 21 15</t>
  </si>
  <si>
    <t>Fire Curtains (motorized)</t>
  </si>
  <si>
    <t>G20 Site Improvements</t>
  </si>
  <si>
    <t>G4020</t>
  </si>
  <si>
    <t>26 56 00</t>
  </si>
  <si>
    <t>23-35 47 11 21 23</t>
  </si>
  <si>
    <t>Gate</t>
  </si>
  <si>
    <t>T: Automatic, Motorized</t>
  </si>
  <si>
    <t>A/Gate Manufacturer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</si>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</sst>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226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8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/>
    <xf numFmtId="0" applyNumberFormat="1" fontId="1" applyFont="1" fillId="3" applyFill="1" borderId="6" applyBorder="1" xfId="1">
      <alignment horizontal="center" vertical="center"/>
    </xf>
    <xf numFmtId="0" applyNumberFormat="1" fontId="3" applyFont="1" fillId="4" applyFill="1" borderId="6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6" applyBorder="1" xfId="2">
      <alignment vertical="center"/>
    </xf>
    <xf numFmtId="0" applyNumberFormat="1" fontId="3" applyFont="1" fillId="4" applyFill="1" borderId="11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3" applyBorder="1" xfId="2"/>
    <xf numFmtId="0" applyNumberFormat="1" fontId="1" applyFont="1" fillId="3" applyFill="1" borderId="13" applyBorder="1" xfId="1">
      <alignment horizontal="center" vertical="center"/>
    </xf>
    <xf numFmtId="0" applyNumberFormat="1" fontId="3" applyFont="1" fillId="4" applyFill="1" borderId="13" applyBorder="1" xfId="2">
      <alignment vertical="center"/>
    </xf>
    <xf numFmtId="0" applyNumberFormat="1" fontId="19" applyFont="1" fillId="4" applyFill="1" borderId="12" applyBorder="1" xfId="2"/>
    <xf numFmtId="0" applyNumberFormat="1" fontId="3" applyFont="1" fillId="4" applyFill="1" borderId="12" applyBorder="1" xfId="2"/>
    <xf numFmtId="0" applyNumberFormat="1" fontId="1" applyFont="1" fillId="3" applyFill="1" borderId="12" applyBorder="1" xfId="1">
      <alignment horizontal="center" vertical="center"/>
    </xf>
    <xf numFmtId="0" applyNumberFormat="1" fontId="3" applyFont="1" fillId="4" applyFill="1" borderId="12" applyBorder="1" xfId="2">
      <alignment vertical="center"/>
    </xf>
    <xf numFmtId="0" applyNumberFormat="1" fontId="19" applyFont="1" fillId="4" applyFill="1" borderId="13" applyBorder="1" xfId="2"/>
    <xf numFmtId="0" applyNumberFormat="1" fontId="19" applyFont="1" fillId="4" applyFill="1" borderId="1" applyBorder="1" xfId="2"/>
    <xf numFmtId="0" applyNumberFormat="1" fontId="19" applyFont="1" fillId="4" applyFill="1" borderId="6" applyBorder="1" xfId="2"/>
    <xf numFmtId="0" applyNumberFormat="1" fontId="19" applyFont="1" fillId="4" applyFill="1" borderId="11" applyBorder="1" xfId="2"/>
    <xf numFmtId="0" applyNumberFormat="1" fontId="20" applyFont="1" fillId="11" applyFill="1" borderId="9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9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4" applyBorder="1" xfId="0">
      <alignment horizontal="center" vertical="center" textRotation="90"/>
    </xf>
    <xf numFmtId="0" applyNumberFormat="1" fontId="1" applyFont="1" fillId="0" applyFill="1" borderId="14" applyBorder="1" xfId="0">
      <alignment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4" applyBorder="1" xfId="0">
      <alignment vertical="center" textRotation="90"/>
    </xf>
    <xf numFmtId="0" applyNumberFormat="1" fontId="1" applyFont="1" fillId="0" applyFill="1" borderId="17" applyBorder="1" xfId="0">
      <alignment horizontal="center" vertical="center" textRotation="90"/>
    </xf>
    <xf numFmtId="0" applyNumberFormat="1" fontId="1" applyFont="1" fillId="0" applyFill="1" borderId="17" applyBorder="1" xfId="0">
      <alignment vertical="center" textRotation="90"/>
    </xf>
    <xf numFmtId="0" applyNumberFormat="1" fontId="1" applyFont="1" fillId="0" applyFill="1" borderId="18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vertical="center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12" applyFill="1" borderId="20" applyBorder="1" xfId="0">
      <alignment vertical="center" textRotation="90"/>
    </xf>
    <xf numFmtId="0" applyNumberFormat="1" fontId="1" applyFont="1" fillId="12" applyFill="1" borderId="22" applyBorder="1" xfId="0">
      <alignment horizontal="center" vertical="center" textRotation="90"/>
    </xf>
    <xf numFmtId="0" applyNumberFormat="1" fontId="1" applyFont="1" fillId="0" applyFill="1" borderId="22" applyBorder="1" xfId="0">
      <alignment horizontal="center" vertical="center" textRotation="90"/>
    </xf>
    <xf numFmtId="0" applyNumberFormat="1" fontId="1" applyFont="1" fillId="0" applyFill="1" borderId="22" applyBorder="1" xfId="0">
      <alignment vertical="center" textRotation="90"/>
    </xf>
    <xf numFmtId="0" applyNumberFormat="1" fontId="1" applyFont="1" fillId="0" applyFill="1" borderId="23" applyBorder="1" xfId="0">
      <alignment horizontal="center" vertical="center" textRotation="90"/>
    </xf>
    <xf numFmtId="0" applyNumberFormat="1" fontId="1" applyFont="1" fillId="12" applyFill="1" borderId="23" applyBorder="1" xfId="0">
      <alignment horizontal="center" vertical="center" textRotation="90"/>
    </xf>
    <xf numFmtId="0" applyNumberFormat="1" fontId="1" applyFont="1" fillId="0" applyFill="1" borderId="23" applyBorder="1" xfId="0">
      <alignment vertical="center" textRotation="90"/>
    </xf>
    <xf numFmtId="0" applyNumberFormat="1" fontId="3" applyFont="1" fillId="0" applyFill="1" borderId="26" applyBorder="1" xfId="0">
      <alignment horizontal="center" wrapText="1" textRotation="90"/>
    </xf>
    <xf numFmtId="0" applyNumberFormat="1" fontId="1" applyFont="1" fillId="0" applyFill="1" borderId="27" applyBorder="1" xfId="0">
      <alignment vertical="center" textRotation="90"/>
    </xf>
    <xf numFmtId="0" applyNumberFormat="1" fontId="3" applyFont="1" fillId="12" applyFill="1" borderId="26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1" applyFont="1" fillId="0" applyFill="1" borderId="34" applyBorder="1" xfId="0">
      <alignment horizontal="center" vertical="center" textRotation="90"/>
    </xf>
    <xf numFmtId="0" applyNumberFormat="1" fontId="1" applyFont="1" fillId="12" applyFill="1" borderId="34" applyBorder="1" xfId="0">
      <alignment horizontal="center" vertical="center" textRotation="90"/>
    </xf>
    <xf numFmtId="0" applyNumberFormat="1" fontId="1" applyFont="1" fillId="12" applyFill="1" borderId="34" applyBorder="1" xfId="0">
      <alignment vertical="center" textRotation="90"/>
    </xf>
    <xf numFmtId="0" applyNumberFormat="1" fontId="1" applyFont="1" fillId="0" applyFill="1" borderId="34" applyBorder="1" xfId="0">
      <alignment vertical="center" textRotation="90"/>
    </xf>
    <xf numFmtId="0" applyNumberFormat="1" fontId="14" applyFont="1" fillId="2" applyFill="1" borderId="28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29" applyBorder="1" xfId="0">
      <alignment vertical="center" textRotation="90"/>
    </xf>
    <xf numFmtId="0" applyNumberFormat="1" fontId="1" applyFont="1" fillId="2" applyFill="1" borderId="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7" applyBorder="1" xfId="0">
      <alignment vertical="center" textRotation="90"/>
    </xf>
    <xf numFmtId="0" applyNumberFormat="1" fontId="1" applyFont="1" fillId="2" applyFill="1" borderId="21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33" applyBorder="1" xfId="0">
      <alignment horizontal="right" vertical="center" wrapText="1" textRotation="90"/>
    </xf>
    <xf numFmtId="0" applyNumberFormat="1" fontId="1" applyFont="1" fillId="2" applyFill="1" borderId="30" applyBorder="1" xfId="0">
      <alignment horizontal="left" vertical="center" textRotation="90"/>
    </xf>
    <xf numFmtId="0" applyNumberFormat="1" fontId="1" applyFont="1" fillId="2" applyFill="1" borderId="31" applyBorder="1" xfId="0">
      <alignment horizontal="left" vertical="center" textRotation="90"/>
    </xf>
    <xf numFmtId="0" applyNumberFormat="1" fontId="1" applyFont="1" fillId="2" applyFill="1" borderId="32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3" applyFont="1" fillId="0" applyFill="1" borderId="26" applyBorder="1" xfId="0">
      <alignment horizontal="center" wrapText="1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4" applyBorder="1" xfId="0">
      <alignment horizontal="center" vertical="center"/>
    </xf>
    <xf numFmtId="0" applyNumberFormat="1" fontId="1" applyFont="1" fillId="0" applyFill="1" borderId="23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4" applyFill="1" borderId="11" applyBorder="1" xfId="2">
      <alignment horizontal="center"/>
    </xf>
    <xf numFmtId="0" applyNumberFormat="1" fontId="17" applyFont="1" fillId="0" applyFill="1" borderId="11" applyBorder="1" xfId="0"/>
    <xf numFmtId="0" applyNumberFormat="1" fontId="3" applyFont="1" fillId="3" applyFill="1" borderId="11" applyBorder="1" xfId="0"/>
    <xf numFmtId="0" applyNumberFormat="1" fontId="3" applyFont="1" fillId="4" applyFill="1" borderId="6" applyBorder="1" xfId="2">
      <alignment horizontal="center"/>
    </xf>
    <xf numFmtId="0" applyNumberFormat="1" fontId="17" applyFont="1" fillId="0" applyFill="1" borderId="6" applyBorder="1" xfId="0"/>
    <xf numFmtId="0" applyNumberFormat="1" fontId="3" applyFont="1" fillId="3" applyFill="1" borderId="6" applyBorder="1" xfId="0"/>
    <xf numFmtId="0" applyNumberFormat="1" fontId="11" applyFont="1" fillId="11" applyFill="1" borderId="1" applyBorder="1" xfId="0">
      <alignment horizontal="center" wrapText="1" textRotation="90"/>
    </xf>
    <xf numFmtId="0" applyNumberFormat="1" fontId="3" applyFont="1" fillId="4" applyFill="1" borderId="6" applyBorder="1" xfId="2"/>
    <xf numFmtId="0" applyNumberFormat="1" fontId="3" applyFont="1" fillId="4" applyFill="1" borderId="11" applyBorder="1" xfId="2"/>
    <xf numFmtId="0" applyNumberFormat="1" fontId="3" applyFont="1" fillId="4" applyFill="1" borderId="1" applyBorder="1" xfId="2"/>
    <xf numFmtId="0" applyNumberFormat="1" fontId="3" applyFont="1" fillId="4" applyFill="1" borderId="13" applyBorder="1" xfId="2"/>
    <xf numFmtId="0" applyNumberFormat="1" fontId="3" applyFont="1" fillId="4" applyFill="1" borderId="12" applyBorder="1" xfId="2"/>
    <xf numFmtId="0" applyNumberFormat="1" fontId="3" applyFont="1" fillId="4" applyFill="1" borderId="1" applyBorder="1" xfId="2"/>
    <xf numFmtId="0" applyNumberFormat="1" fontId="2" applyFont="1" fillId="11" applyFill="1" borderId="2" applyBorder="1" xfId="0">
      <alignment horizontal="center" wrapText="1"/>
    </xf>
    <xf numFmtId="0" applyNumberFormat="1" fontId="1" applyFont="1" fillId="0" applyFill="1" borderId="8" applyBorder="1" xfId="0">
      <alignment horizontal="center" vertical="center"/>
    </xf>
    <xf numFmtId="0" applyNumberFormat="1" fontId="1" applyFont="1" fillId="0" applyFill="1" borderId="8" applyBorder="1" xfId="0">
      <alignment textRotation="90"/>
    </xf>
    <xf numFmtId="0" applyNumberFormat="1" fontId="20" applyFont="1" fillId="11" applyFill="1" borderId="2" applyBorder="1" xfId="0">
      <alignment horizontal="center" vertical="center"/>
    </xf>
    <xf numFmtId="0" applyNumberFormat="1" fontId="22" applyFont="1" fillId="11" applyFill="1" borderId="2" applyBorder="1" xfId="0">
      <alignment horizontal="center" vertical="center"/>
    </xf>
    <xf numFmtId="0" applyNumberFormat="1" fontId="8" applyFont="1" fillId="2" applyFill="1" borderId="1" applyBorder="1" xfId="0">
      <alignment horizontal="left" vertical="center"/>
    </xf>
    <xf numFmtId="0" applyNumberFormat="1" fontId="4" applyFont="1" fillId="0" applyFill="1" borderId="1" applyBorder="1" xfId="0">
      <alignment horizontal="center"/>
    </xf>
    <xf numFmtId="0" applyNumberFormat="1" fontId="4" applyFont="1" fillId="0" applyFill="1" borderId="0" applyBorder="1" xfId="0">
      <alignment horizontal="center"/>
    </xf>
    <xf numFmtId="14" applyNumberFormat="1" fontId="4" applyFont="1" fillId="0" applyFill="1" borderId="1" applyBorder="1" xfId="0">
      <alignment vertical="top"/>
    </xf>
    <xf numFmtId="49" applyNumberFormat="1" fontId="4" applyFont="1" fillId="0" applyFill="1" borderId="1" applyBorder="1" xfId="0">
      <alignment horizontal="right" vertical="top" wrapText="1"/>
    </xf>
    <xf numFmtId="0" applyNumberFormat="1" fontId="4" applyFont="1" fillId="0" applyFill="1" borderId="1" applyBorder="1" xfId="0">
      <alignment horizontal="right" vertical="top" wrapText="1"/>
    </xf>
    <xf numFmtId="0" applyNumberFormat="1" fontId="19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>
      <alignment vertical="center"/>
    </xf>
    <xf numFmtId="0" applyNumberFormat="1" fontId="1" applyFont="1" fillId="13" applyFill="1" borderId="1" applyBorder="1" xfId="1">
      <alignment horizontal="center" vertical="center"/>
    </xf>
    <xf numFmtId="0" applyNumberFormat="1" fontId="3" applyFont="1" fillId="13" applyFill="1" borderId="13" applyBorder="1" xfId="2"/>
    <xf numFmtId="0" applyNumberFormat="1" fontId="3" applyFont="1" fillId="13" applyFill="1" borderId="13" applyBorder="1" xfId="2"/>
    <xf numFmtId="0" applyNumberFormat="1" fontId="3" applyFont="1" fillId="13" applyFill="1" borderId="13" applyBorder="1" xfId="2">
      <alignment vertical="center"/>
    </xf>
    <xf numFmtId="0" applyNumberFormat="1" fontId="1" applyFont="1" fillId="13" applyFill="1" borderId="13" applyBorder="1" xfId="1">
      <alignment horizontal="center" vertical="center"/>
    </xf>
    <xf numFmtId="0" applyNumberFormat="1" fontId="3" applyFont="1" fillId="13" applyFill="1" borderId="12" applyBorder="1" xfId="2"/>
    <xf numFmtId="0" applyNumberFormat="1" fontId="3" applyFont="1" fillId="13" applyFill="1" borderId="12" applyBorder="1" xfId="2"/>
    <xf numFmtId="0" applyNumberFormat="1" fontId="3" applyFont="1" fillId="13" applyFill="1" borderId="12" applyBorder="1" xfId="2">
      <alignment vertical="center"/>
    </xf>
    <xf numFmtId="0" applyNumberFormat="1" fontId="1" applyFont="1" fillId="13" applyFill="1" borderId="12" applyBorder="1" xfId="1">
      <alignment horizontal="center" vertical="center"/>
    </xf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16" applyBorder="1" xfId="0">
      <alignment horizontal="center" vertical="center" textRotation="90"/>
    </xf>
    <xf numFmtId="0" applyNumberFormat="1" fontId="1" applyFont="1" fillId="12" applyFill="1" borderId="22" applyBorder="1" xfId="0">
      <alignment horizontal="center" vertical="center" textRotation="90"/>
    </xf>
    <xf numFmtId="0" applyNumberFormat="1" fontId="1" applyFont="1" fillId="12" applyFill="1" borderId="24" applyBorder="1" xfId="0">
      <alignment horizontal="center" vertical="center" textRotation="90"/>
    </xf>
    <xf numFmtId="0" applyNumberFormat="1" fontId="1" applyFont="1" fillId="12" applyFill="1" borderId="25" applyBorder="1" xfId="0">
      <alignment horizontal="center" vertical="center" textRotation="90"/>
    </xf>
    <xf numFmtId="0" applyNumberFormat="1" fontId="21" applyFont="1" fillId="11" applyFill="1" borderId="9" applyBorder="1" xfId="0">
      <alignment horizontal="center" vertical="center" wrapText="1"/>
    </xf>
    <xf numFmtId="0" applyNumberFormat="1" fontId="21" applyFont="1" fillId="11" applyFill="1" borderId="10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1" applyFont="1" fillId="0" applyFill="1" borderId="35" applyBorder="1" xfId="0"/>
    <xf numFmtId="0" applyNumberFormat="1" fontId="1" applyFont="1" fillId="0" applyFill="1" borderId="35" applyBorder="1" xfId="0">
      <alignment wrapText="1"/>
    </xf>
    <xf numFmtId="0" applyNumberFormat="1" fontId="1" applyFont="1" fillId="14" applyFill="1" borderId="35" applyBorder="1" xfId="0">
      <alignment textRotation="90"/>
    </xf>
    <xf numFmtId="0" applyNumberFormat="1" fontId="1" applyFont="1" fillId="15" applyFill="1" borderId="35" applyBorder="1" xfId="0">
      <alignment textRotation="90"/>
    </xf>
    <xf numFmtId="0" applyNumberFormat="1" fontId="3" applyFont="1" fillId="16" applyFill="1" borderId="12" applyBorder="1" xfId="2"/>
    <xf numFmtId="0" applyNumberFormat="1" fontId="3" applyFont="1" fillId="17" applyFill="1" borderId="1" applyBorder="1" xfId="2"/>
    <xf numFmtId="0" applyNumberFormat="1" fontId="3" applyFont="1" fillId="18" applyFill="1" borderId="1" applyBorder="1" xfId="2"/>
    <xf numFmtId="0" applyNumberFormat="1" fontId="3" applyFont="1" fillId="19" applyFill="1" borderId="1" applyBorder="1" xfId="2"/>
    <xf numFmtId="0" applyNumberFormat="1" fontId="3" applyFont="1" fillId="20" applyFill="1" borderId="1" applyBorder="1" xfId="2"/>
    <xf numFmtId="0" applyNumberFormat="1" fontId="3" applyFont="1" fillId="21" applyFill="1" borderId="12" applyBorder="1" xfId="2"/>
    <xf numFmtId="0" applyNumberFormat="1" fontId="3" applyFont="1" fillId="22" applyFill="1" borderId="1" applyBorder="1" xfId="2"/>
    <xf numFmtId="0" applyNumberFormat="1" fontId="3" applyFont="1" fillId="23" applyFill="1" borderId="6" applyBorder="1" xfId="2"/>
    <xf numFmtId="0" applyNumberFormat="1" fontId="3" applyFont="1" fillId="24" applyFill="1" borderId="13" applyBorder="1" xfId="2"/>
    <xf numFmtId="0" applyNumberFormat="1" fontId="3" applyFont="1" fillId="25" applyFill="1" borderId="11" applyBorder="1" xfId="2"/>
    <xf numFmtId="0" applyNumberFormat="1" fontId="3" applyFont="1" fillId="26" applyFill="1" borderId="1" applyBorder="1" xfId="2"/>
    <xf numFmtId="0" applyNumberFormat="1" fontId="3" applyFont="1" fillId="27" applyFill="1" borderId="1" applyBorder="1" xfId="2"/>
    <xf numFmtId="0" applyNumberFormat="1" fontId="3" applyFont="1" fillId="28" applyFill="1" borderId="13" applyBorder="1" xfId="2"/>
    <xf numFmtId="0" applyNumberFormat="1" fontId="3" applyFont="1" fillId="29" applyFill="1" borderId="12" applyBorder="1" xfId="2"/>
    <xf numFmtId="0" applyNumberFormat="1" fontId="3" applyFont="1" fillId="30" applyFill="1" borderId="1" applyBorder="1" xfId="2"/>
    <xf numFmtId="0" applyNumberFormat="1" fontId="3" applyFont="1" fillId="31" applyFill="1" borderId="13" applyBorder="1" xfId="2"/>
  </cellXfs>
  <cellStyles count="3">
    <cellStyle name="Contractor-Edit" xfId="1"/>
    <cellStyle name="Do not Edit" xfId="2"/>
    <cellStyle name="Normal" xfId="0" builtinId="0"/>
  </cellStyles>
  <dxfs count="29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38100</xdr:colOff>
      <xdr:row>16</xdr:row>
      <xdr:rowOff>619125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3" zoomScale="80" zoomScaleNormal="100" zoomScaleSheetLayoutView="80" workbookViewId="0">
      <selection activeCell="C27" sqref="C27"/>
    </sheetView>
  </sheetViews>
  <sheetFormatPr defaultColWidth="9.140625" defaultRowHeight="14.25" x14ac:dyDescent="0.25"/>
  <cols>
    <col min="1" max="1" width="4.7109375" customWidth="1" style="12"/>
    <col min="2" max="2" width="13.140625" customWidth="1" style="12"/>
    <col min="3" max="3" width="52.42578125" customWidth="1" style="12"/>
    <col min="4" max="4" width="55.140625" customWidth="1" style="12"/>
    <col min="5" max="5" width="3.7109375" customWidth="1" style="12"/>
    <col min="6" max="6" width="14.42578125" customWidth="1" style="12"/>
    <col min="7" max="7" width="9.140625" customWidth="1" style="12"/>
    <col min="8" max="8" width="3.85546875" customWidth="1" style="12"/>
    <col min="9" max="16384" width="9.140625" customWidth="1" style="12"/>
  </cols>
  <sheetData>
    <row r="1" ht="27.75">
      <c r="B1" s="133" t="s">
        <v>115</v>
      </c>
      <c r="C1" s="11"/>
    </row>
    <row r="2" ht="15.75">
      <c r="B2" s="13"/>
      <c r="C2" s="11"/>
    </row>
    <row r="3" ht="20.25">
      <c r="A3" s="13"/>
      <c r="B3" s="123" t="s">
        <v>116</v>
      </c>
      <c r="C3" s="11"/>
    </row>
    <row r="4" ht="15.75">
      <c r="B4" s="2"/>
      <c r="C4" s="11" t="s">
        <v>117</v>
      </c>
    </row>
    <row r="5" ht="15.75">
      <c r="B5" s="122"/>
      <c r="C5" s="11" t="s">
        <v>118</v>
      </c>
    </row>
    <row r="6" ht="15.75">
      <c r="C6" s="11"/>
    </row>
    <row r="7" ht="20.25" s="19" customFormat="1">
      <c r="A7" s="30"/>
      <c r="B7" s="123" t="s">
        <v>119</v>
      </c>
      <c r="C7" s="123" t="s">
        <v>120</v>
      </c>
      <c r="D7" s="30"/>
      <c r="E7" s="30"/>
      <c r="F7" s="30"/>
    </row>
    <row r="8" ht="25.5" customHeight="1" s="19" customFormat="1">
      <c r="A8" s="30"/>
      <c r="B8" s="129"/>
      <c r="C8" s="197" t="s">
        <v>121</v>
      </c>
      <c r="D8" s="197"/>
      <c r="E8" s="134"/>
      <c r="F8" s="30"/>
    </row>
    <row r="9" ht="181.5" customHeight="1" s="16" customFormat="1">
      <c r="B9" s="124"/>
      <c r="C9" s="22"/>
      <c r="D9" s="22"/>
      <c r="E9" s="22"/>
      <c r="F9" s="22"/>
    </row>
    <row r="10" ht="15" s="16" customFormat="1">
      <c r="B10" s="126"/>
      <c r="C10" s="17"/>
    </row>
    <row r="11" ht="20.25" s="25" customFormat="1">
      <c r="A11" s="31"/>
      <c r="B11" s="125" t="s">
        <v>122</v>
      </c>
      <c r="C11" s="125" t="s">
        <v>123</v>
      </c>
      <c r="D11" s="31"/>
      <c r="E11" s="31"/>
      <c r="F11" s="31"/>
    </row>
    <row r="12" ht="18" s="25" customFormat="1">
      <c r="A12" s="31"/>
      <c r="B12" s="129"/>
      <c r="C12" s="29" t="s">
        <v>124</v>
      </c>
      <c r="D12" s="31"/>
      <c r="E12" s="31"/>
      <c r="F12" s="31"/>
    </row>
    <row r="13" ht="167.25" customHeight="1" s="23" customFormat="1">
      <c r="B13" s="20"/>
      <c r="C13" s="21"/>
      <c r="D13" s="22"/>
      <c r="E13" s="22"/>
      <c r="F13" s="22"/>
    </row>
    <row r="14" ht="20.25" s="26" customFormat="1">
      <c r="A14" s="34"/>
      <c r="B14" s="123" t="s">
        <v>125</v>
      </c>
      <c r="C14" s="123" t="s">
        <v>126</v>
      </c>
      <c r="D14" s="34"/>
      <c r="E14" s="34"/>
      <c r="F14" s="34"/>
      <c r="G14" s="34"/>
    </row>
    <row r="15" ht="18" customHeight="1" s="26" customFormat="1">
      <c r="A15" s="34"/>
      <c r="B15" s="129"/>
      <c r="C15" s="29" t="s">
        <v>127</v>
      </c>
      <c r="D15" s="34"/>
      <c r="E15" s="34"/>
      <c r="F15" s="34"/>
      <c r="G15" s="34"/>
    </row>
    <row r="16">
      <c r="A16" s="13"/>
      <c r="B16" s="32"/>
      <c r="C16" s="33"/>
      <c r="D16" s="13"/>
      <c r="E16" s="13"/>
      <c r="F16" s="13"/>
      <c r="G16" s="13"/>
    </row>
    <row r="17" ht="114.75" customHeight="1" s="24" customFormat="1">
      <c r="B17" s="127"/>
      <c r="C17" s="29"/>
      <c r="D17" s="29"/>
      <c r="E17" s="29"/>
      <c r="F17" s="29"/>
      <c r="G17" s="29"/>
    </row>
    <row r="18" ht="21" customHeight="1" s="24" customFormat="1">
      <c r="B18" s="132" t="s">
        <v>128</v>
      </c>
      <c r="C18" s="29"/>
      <c r="D18" s="29"/>
      <c r="E18" s="29"/>
      <c r="F18" s="29"/>
      <c r="G18" s="29"/>
    </row>
    <row r="19" ht="30" customHeight="1" s="24" customFormat="1">
      <c r="B19" s="130" t="s">
        <v>129</v>
      </c>
      <c r="C19" s="130" t="s">
        <v>130</v>
      </c>
      <c r="D19" s="130" t="s">
        <v>131</v>
      </c>
      <c r="E19" s="135"/>
      <c r="F19" s="29"/>
      <c r="G19" s="29"/>
    </row>
    <row r="20" ht="18" customHeight="1">
      <c r="B20" s="27">
        <v>1</v>
      </c>
      <c r="C20" s="27"/>
      <c r="D20" s="181">
        <v>42704</v>
      </c>
      <c r="E20" s="13"/>
      <c r="F20" s="13"/>
      <c r="G20" s="13"/>
    </row>
    <row r="21" ht="18" customHeight="1">
      <c r="B21" s="27">
        <v>2</v>
      </c>
      <c r="C21" s="131" t="s">
        <v>132</v>
      </c>
      <c r="D21" s="181">
        <v>42811</v>
      </c>
      <c r="E21" s="13"/>
      <c r="F21" s="13"/>
      <c r="G21" s="13"/>
    </row>
    <row r="22" ht="33.75" customHeight="1">
      <c r="B22" s="27">
        <v>3</v>
      </c>
      <c r="C22" s="27" t="s">
        <v>133</v>
      </c>
      <c r="D22" s="182" t="s">
        <v>134</v>
      </c>
      <c r="E22" s="13"/>
      <c r="F22" s="13"/>
      <c r="G22" s="13"/>
    </row>
    <row r="23" ht="29.25" customHeight="1">
      <c r="B23" s="27">
        <v>4</v>
      </c>
      <c r="C23" s="131" t="s">
        <v>135</v>
      </c>
      <c r="D23" s="181">
        <v>42944</v>
      </c>
      <c r="E23" s="13"/>
      <c r="F23" s="13"/>
      <c r="G23" s="13"/>
    </row>
    <row r="24" ht="48.75" customHeight="1">
      <c r="B24" s="27">
        <v>5</v>
      </c>
      <c r="C24" s="18" t="s">
        <v>136</v>
      </c>
      <c r="D24" s="183" t="s">
        <v>137</v>
      </c>
      <c r="E24" s="128"/>
      <c r="F24" s="13"/>
      <c r="G24" s="13"/>
    </row>
    <row r="25" ht="46.5" customHeight="1">
      <c r="B25" s="27">
        <v>6</v>
      </c>
      <c r="C25" s="27" t="s">
        <v>138</v>
      </c>
      <c r="D25" s="183" t="s">
        <v>139</v>
      </c>
      <c r="E25" s="128"/>
      <c r="F25" s="13"/>
      <c r="G25" s="13"/>
    </row>
    <row r="26" ht="18" customHeight="1">
      <c r="B26" s="13"/>
      <c r="C26" s="13"/>
      <c r="D26" s="128"/>
      <c r="E26" s="128"/>
      <c r="F26" s="13"/>
      <c r="G26" s="13"/>
    </row>
    <row r="27" ht="18" customHeight="1">
      <c r="B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>
      <c r="B29" s="13"/>
      <c r="C29" s="35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</sheetData>
  <mergeCells>
    <mergeCell ref="C8:D8"/>
  </mergeCells>
  <pageMargins left="0.25" right="0.25" top="0.75" bottom="0.75" header="0.3" footer="0.3"/>
  <pageSetup scale="71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2:CM36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ColWidth="9.140625" defaultRowHeight="12.75" outlineLevelCol="1" x14ac:dyDescent="0.2"/>
  <cols>
    <col min="1" max="1" bestFit="1" width="25" customWidth="1" style="3"/>
    <col min="2" max="2" width="10.7109375" customWidth="1" style="3"/>
    <col min="3" max="3" width="10.7109375" customWidth="1" style="3"/>
    <col min="4" max="4" width="10.7109375" customWidth="1" style="3"/>
    <col min="5" max="5" bestFit="1" width="3" customWidth="1" style="3"/>
    <col min="6" max="6" width="30.7109375" customWidth="1" style="4"/>
    <col min="7" max="7" width="16.5703125" customWidth="1" style="3"/>
    <col min="8" max="8" bestFit="1" width="77.7109375" customWidth="1" style="8"/>
    <col min="9" max="9" bestFit="1" width="12.5703125" customWidth="1" style="6"/>
    <col min="10" max="10" bestFit="1" width="21" customWidth="1" style="6"/>
    <col min="11" max="11" width="3.7109375" customWidth="1" style="152"/>
    <col min="12" max="12" width="3.7109375" customWidth="1" outlineLevel="1" style="54"/>
    <col min="13" max="13" width="3.7109375" customWidth="1" outlineLevel="1" style="54"/>
    <col min="14" max="57" width="3.7109375" customWidth="1" outlineLevel="1" style="54"/>
    <col min="58" max="58" width="3.7109375" customWidth="1" outlineLevel="1" style="54"/>
    <col min="59" max="59" width="3.7109375" customWidth="1" style="147"/>
    <col min="60" max="89" width="3.7109375" customWidth="1" outlineLevel="1" style="54"/>
    <col min="90" max="90" width="3.7109375" customWidth="1" style="54"/>
    <col min="91" max="91" width="9.140625" customWidth="1" style="54"/>
    <col min="92" max="16384" width="9.140625" customWidth="1" style="3"/>
  </cols>
  <sheetData>
    <row r="1" ht="74.25" customHeight="1"/>
    <row r="2" ht="200.25" s="5" customFormat="1">
      <c r="A2" s="100" t="s">
        <v>190</v>
      </c>
      <c r="B2" s="166" t="s">
        <v>191</v>
      </c>
      <c r="C2" s="166" t="s">
        <v>192</v>
      </c>
      <c r="D2" s="166" t="s">
        <v>193</v>
      </c>
      <c r="E2" s="100"/>
      <c r="F2" s="101" t="s">
        <v>194</v>
      </c>
      <c r="G2" s="101" t="s">
        <v>195</v>
      </c>
      <c r="H2" s="173" t="s">
        <v>196</v>
      </c>
      <c r="I2" s="101" t="s">
        <v>197</v>
      </c>
      <c r="J2" s="101" t="s">
        <v>198</v>
      </c>
      <c r="K2" s="62" t="s">
        <v>151</v>
      </c>
      <c r="L2" s="7" t="str">
        <f>INDEX(ATTRIBUTES!$E$5:$E$82,COLUMN()-11)</f>
        <v>TYPE-SFO_TypeDescription </v>
      </c>
      <c r="M2" s="7" t="str">
        <f>INDEX(ATTRIBUTES!$E$5:$E$82,COLUMN()-11)</f>
        <v>INSTANCE-SFO_ParentChild</v>
      </c>
      <c r="N2" s="7" t="str">
        <f>INDEX(ATTRIBUTES!$E$5:$E$82,COLUMN()-11)</f>
        <v>INSTANCE-SFO_CreatedBy</v>
      </c>
      <c r="O2" s="7" t="str">
        <f>INDEX(ATTRIBUTES!$E$5:$E$82,COLUMN()-11)</f>
        <v>INSTANCE-SFO_CreatedOn</v>
      </c>
      <c r="P2" s="7" t="str">
        <f>INDEX(ATTRIBUTES!$E$5:$E$82,COLUMN()-11)</f>
        <v>TYPE-SFO_AssetClass</v>
      </c>
      <c r="Q2" s="7" t="str">
        <f>INDEX(ATTRIBUTES!$E$5:$E$82,COLUMN()-11)</f>
        <v>INSTANCE-SFO_AssetID</v>
      </c>
      <c r="R2" s="7" t="str">
        <f>INDEX(ATTRIBUTES!$E$5:$E$82,COLUMN()-11)</f>
        <v>INSTANCE-SFO_BIMUI</v>
      </c>
      <c r="S2" s="7" t="str">
        <f>INDEX(ATTRIBUTES!$E$5:$E$82,COLUMN()-11)</f>
        <v>INSTANCE-SFO_Tag</v>
      </c>
      <c r="T2" s="7" t="str">
        <f>INDEX(ATTRIBUTES!$E$5:$E$82,COLUMN()-11)</f>
        <v>TYPE-SFO_OmniClassT23Number</v>
      </c>
      <c r="U2" s="7" t="str">
        <f>INDEX(ATTRIBUTES!$E$5:$E$82,COLUMN()-11)</f>
        <v>TYPE-SFO_OmniClassT23Title</v>
      </c>
      <c r="V2" s="7" t="str">
        <f>INDEX(ATTRIBUTES!$E$5:$E$82,COLUMN()-11)</f>
        <v>TYPE-SFO_CSIMF</v>
      </c>
      <c r="W2" s="7" t="str">
        <f>INDEX(ATTRIBUTES!$E$5:$E$82,COLUMN()-11)</f>
        <v>TYPE-SFO_AssemblyCode</v>
      </c>
      <c r="X2" s="7" t="str">
        <f>INDEX(ATTRIBUTES!$E$5:$E$82,COLUMN()-11)</f>
        <v>INSTANCE-SFO_BuildingName</v>
      </c>
      <c r="Y2" s="7" t="str">
        <f>INDEX(ATTRIBUTES!$E$5:$E$82,COLUMN()-11)</f>
        <v>INSTANCE-SFO_BuildingNumber</v>
      </c>
      <c r="Z2" s="7" t="str">
        <f>INDEX(ATTRIBUTES!$E$5:$E$82,COLUMN()-11)</f>
        <v>INSTANCE-SFO_BoardingArea</v>
      </c>
      <c r="AA2" s="7" t="str">
        <f>INDEX(ATTRIBUTES!$E$5:$E$82,COLUMN()-11)</f>
        <v>INSTANCE-SFO_LevelNumber</v>
      </c>
      <c r="AB2" s="7" t="str">
        <f>INDEX(ATTRIBUTES!$E$5:$E$82,COLUMN()-11)</f>
        <v>INSTANCE-SFO_RoomNumber</v>
      </c>
      <c r="AC2" s="7" t="str">
        <f>INDEX(ATTRIBUTES!$E$5:$E$82,COLUMN()-11)</f>
        <v>INSTANCE-SFO_RoomName</v>
      </c>
      <c r="AD2" s="7" t="str">
        <f>INDEX(ATTRIBUTES!$E$5:$E$82,COLUMN()-11)</f>
        <v>INSTANCE-SFO_AreaServed</v>
      </c>
      <c r="AE2" s="7" t="str">
        <f>INDEX(ATTRIBUTES!$E$5:$E$82,COLUMN()-11)</f>
        <v>TYPE-SFO_AssetType</v>
      </c>
      <c r="AF2" s="7" t="str">
        <f>INDEX(ATTRIBUTES!$E$5:$E$82,COLUMN()-11)</f>
        <v>TYPE-SFO_Manufacturer</v>
      </c>
      <c r="AG2" s="7" t="str">
        <f>INDEX(ATTRIBUTES!$E$5:$E$82,COLUMN()-11)</f>
        <v>TYPE-SFO_ModelNumber</v>
      </c>
      <c r="AH2" s="7" t="str">
        <f>INDEX(ATTRIBUTES!$E$5:$E$82,COLUMN()-11)</f>
        <v>INSTANCE-SFO_SerialNumber</v>
      </c>
      <c r="AI2" s="7" t="str">
        <f>INDEX(ATTRIBUTES!$E$5:$E$82,COLUMN()-11)</f>
        <v>TYPE-SFO_ExpectedLife</v>
      </c>
      <c r="AJ2" s="7" t="str">
        <f>INDEX(ATTRIBUTES!$E$5:$E$82,COLUMN()-11)</f>
        <v>INSTANCE-SFO_InstallDate</v>
      </c>
      <c r="AK2" s="7" t="str">
        <f>INDEX(ATTRIBUTES!$E$5:$E$82,COLUMN()-11)</f>
        <v>INSTANCE-SFO_ModelYear </v>
      </c>
      <c r="AL2" s="7" t="str">
        <f>INDEX(ATTRIBUTES!$E$5:$E$82,COLUMN()-11)</f>
        <v>TYPE-SFO_AssetHeight </v>
      </c>
      <c r="AM2" s="7" t="str">
        <f>INDEX(ATTRIBUTES!$E$5:$E$82,COLUMN()-11)</f>
        <v>TYPE-SFO_AssetWeight</v>
      </c>
      <c r="AN2" s="7" t="str">
        <f>INDEX(ATTRIBUTES!$E$5:$E$82,COLUMN()-11)</f>
        <v>INSTANCE-SFO_Barcode</v>
      </c>
      <c r="AO2" s="7" t="str">
        <f>INDEX(ATTRIBUTES!$E$5:$E$82,COLUMN()-11)</f>
        <v>INSTANCE-SFO_RFID</v>
      </c>
      <c r="AP2" s="7" t="str">
        <f>INDEX(ATTRIBUTES!$E$5:$E$82,COLUMN()-11)</f>
        <v>INSTANCE-SFO_Contractor </v>
      </c>
      <c r="AQ2" s="7" t="str">
        <f>INDEX(ATTRIBUTES!$E$5:$E$82,COLUMN()-11)</f>
        <v>TYPE-SFO_ReplacementCost</v>
      </c>
      <c r="AR2" s="7" t="str">
        <f>INDEX(ATTRIBUTES!$E$5:$E$82,COLUMN()-11)</f>
        <v>INSTANCE-SFO_SubmittalItem</v>
      </c>
      <c r="AS2" s="7" t="str">
        <f>INDEX(ATTRIBUTES!$E$5:$E$82,COLUMN()-11)</f>
        <v>TYPE-SFO_O&amp;MManual</v>
      </c>
      <c r="AT2" s="7" t="str">
        <f>INDEX(ATTRIBUTES!$E$5:$E$82,COLUMN()-11)</f>
        <v>TYPE-SFO_PartsList</v>
      </c>
      <c r="AU2" s="7" t="str">
        <f>INDEX(ATTRIBUTES!$E$5:$E$82,COLUMN()-11)</f>
        <v>INSTANCE-SFO_CommisioningReport</v>
      </c>
      <c r="AV2" s="7" t="str">
        <f>INDEX(ATTRIBUTES!$E$5:$E$82,COLUMN()-11)</f>
        <v>TYPE-SFO_WarrantyGuarantorParts</v>
      </c>
      <c r="AW2" s="7" t="str">
        <f>INDEX(ATTRIBUTES!$E$5:$E$82,COLUMN()-11)</f>
        <v>TYPE-SFO_WarrantyDurationParts</v>
      </c>
      <c r="AX2" s="7" t="str">
        <f>INDEX(ATTRIBUTES!$E$5:$E$82,COLUMN()-11)</f>
        <v>TYPE-SFO_WarrantyGuarantorLabor</v>
      </c>
      <c r="AY2" s="7" t="str">
        <f>INDEX(ATTRIBUTES!$E$5:$E$82,COLUMN()-11)</f>
        <v>TYPE-SFO_WarrantyDurationLabor</v>
      </c>
      <c r="AZ2" s="7" t="str">
        <f>INDEX(ATTRIBUTES!$E$5:$E$82,COLUMN()-11)</f>
        <v>TYPE-SFO_WarrantyDescription</v>
      </c>
      <c r="BA2" s="7" t="str">
        <f>INDEX(ATTRIBUTES!$E$5:$E$82,COLUMN()-11)</f>
        <v>INSTANCE-SFO_WarrantyStartDate</v>
      </c>
      <c r="BB2" s="7" t="str">
        <f>INDEX(ATTRIBUTES!$E$5:$E$82,COLUMN()-11)</f>
        <v>INSTANCE-SFO_WarrantyEndDate</v>
      </c>
      <c r="BC2" s="7" t="str">
        <f>INDEX(ATTRIBUTES!$E$5:$E$82,COLUMN()-11)</f>
        <v>TYPE-SFO_WarrantySpecSection</v>
      </c>
      <c r="BD2" s="7" t="str">
        <f>INDEX(ATTRIBUTES!$E$5:$E$82,COLUMN()-11)</f>
        <v>TYPE-SFO_SustainabilityPerformanceSpec</v>
      </c>
      <c r="BE2" s="7" t="str">
        <f>INDEX(ATTRIBUTES!$E$5:$E$82,COLUMN()-11)</f>
        <v>TYPE-SFO_AccessibilityPerformanceSpec</v>
      </c>
      <c r="BF2" s="7" t="str">
        <f>INDEX(ATTRIBUTES!$E$5:$E$82,COLUMN()-11)</f>
        <v>TYPE-SFO_CodePerformanceSpec</v>
      </c>
      <c r="BG2" s="62" t="s">
        <v>199</v>
      </c>
      <c r="BH2" s="7" t="str">
        <f>INDEX(ATTRIBUTES!$E$5:$E$82,COLUMN()-11)</f>
        <v>TYPE-SFO_NumberofMotors</v>
      </c>
      <c r="BI2" s="7" t="str">
        <f>INDEX(ATTRIBUTES!$E$5:$E$82,COLUMN()-11)</f>
        <v>TYPE-SFO_MotorManufacturer</v>
      </c>
      <c r="BJ2" s="7" t="str">
        <f>INDEX(ATTRIBUTES!$E$5:$E$82,COLUMN()-11)</f>
        <v>TYPE-SFO_MotorModelNo</v>
      </c>
      <c r="BK2" s="7" t="str">
        <f>INDEX(ATTRIBUTES!$E$5:$E$82,COLUMN()-11)</f>
        <v>TYPE-SFO_ShaftSize</v>
      </c>
      <c r="BL2" s="7" t="str">
        <f>INDEX(ATTRIBUTES!$E$5:$E$82,COLUMN()-11)</f>
        <v>TYPE-SFO_Frame</v>
      </c>
      <c r="BM2" s="7" t="str">
        <f>INDEX(ATTRIBUTES!$E$5:$E$82,COLUMN()-11)</f>
        <v>TYPE-SFO_FramePartNumber</v>
      </c>
      <c r="BN2" s="7" t="str">
        <f>INDEX(ATTRIBUTES!$E$5:$E$82,COLUMN()-11)</f>
        <v>TYPE-SFO_Size</v>
      </c>
      <c r="BO2" s="7" t="str">
        <f>INDEX(ATTRIBUTES!$E$5:$E$82,COLUMN()-11)</f>
        <v>TYPE-SFO_Control</v>
      </c>
      <c r="BP2" s="7" t="str">
        <f>INDEX(ATTRIBUTES!$E$5:$E$82,COLUMN()-11)</f>
        <v>TYPE-SFO_Power</v>
      </c>
      <c r="BQ2" s="7" t="str">
        <f>INDEX(ATTRIBUTES!$E$5:$E$82,COLUMN()-11)</f>
        <v>TYPE-SFO_Voltage</v>
      </c>
      <c r="BR2" s="7" t="str">
        <f>INDEX(ATTRIBUTES!$E$5:$E$82,COLUMN()-11)</f>
        <v>TYPE-SFO_Amps</v>
      </c>
      <c r="BS2" s="7" t="str">
        <f>INDEX(ATTRIBUTES!$E$5:$E$82,COLUMN()-11)</f>
        <v>TYPE-SFO_Phase</v>
      </c>
      <c r="BT2" s="7" t="str">
        <f>INDEX(ATTRIBUTES!$E$5:$E$82,COLUMN()-11)</f>
        <v>INSTANCE-SFO_PanelFedBy</v>
      </c>
      <c r="BU2" s="7" t="str">
        <f>INDEX(ATTRIBUTES!$E$5:$E$82,COLUMN()-11)</f>
        <v>INSTANCE-SFO_Circuit</v>
      </c>
      <c r="BV2" s="7" t="str">
        <f>INDEX(ATTRIBUTES!$E$5:$E$82,COLUMN()-11)</f>
        <v>INSTANCE-SFO_PanelLocation</v>
      </c>
      <c r="BW2" s="7" t="str">
        <f>INDEX(ATTRIBUTES!$E$5:$E$82,COLUMN()-11)</f>
        <v>TYPE-SFO_Starter</v>
      </c>
      <c r="BX2" s="7" t="str">
        <f>INDEX(ATTRIBUTES!$E$5:$E$82,COLUMN()-11)</f>
        <v>TYPE-SFO_FuelType</v>
      </c>
      <c r="BY2" s="7" t="str">
        <f>INDEX(ATTRIBUTES!$E$5:$E$82,COLUMN()-11)</f>
        <v>TYPE-SFO_DriveType</v>
      </c>
      <c r="BZ2" s="7" t="str">
        <f>INDEX(ATTRIBUTES!$E$5:$E$82,COLUMN()-11)</f>
        <v>TYPE-SFO_DriveBeltSize</v>
      </c>
      <c r="CA2" s="7" t="str">
        <f>INDEX(ATTRIBUTES!$E$5:$E$82,COLUMN()-11)</f>
        <v>TYPE-SFO_DriveBeltQuantity</v>
      </c>
      <c r="CB2" s="7" t="str">
        <f>INDEX(ATTRIBUTES!$E$5:$E$82,COLUMN()-11)</f>
        <v>TYPE-SFO_DriveBeltPartNumber</v>
      </c>
      <c r="CC2" s="7" t="str">
        <f>INDEX(ATTRIBUTES!$E$5:$E$82,COLUMN()-11)</f>
        <v>TYPE-SFO_PulleySize</v>
      </c>
      <c r="CD2" s="7" t="str">
        <f>INDEX(ATTRIBUTES!$E$5:$E$82,COLUMN()-11)</f>
        <v>TYPE-SFO_FanRPM</v>
      </c>
      <c r="CE2" s="7" t="str">
        <f>INDEX(ATTRIBUTES!$E$5:$E$82,COLUMN()-11)</f>
        <v>TYPE-SFO_FilterSize</v>
      </c>
      <c r="CF2" s="7" t="str">
        <f>INDEX(ATTRIBUTES!$E$5:$E$82,COLUMN()-11)</f>
        <v>TYPE-SFO_FilterQuantity</v>
      </c>
      <c r="CG2" s="7" t="str">
        <f>INDEX(ATTRIBUTES!$E$5:$E$82,COLUMN()-11)</f>
        <v>TYPE-SFO_FilterPartNumber</v>
      </c>
      <c r="CH2" s="7" t="str">
        <f>INDEX(ATTRIBUTES!$E$5:$E$82,COLUMN()-11)</f>
        <v>TYPE-SFO_Lubrication</v>
      </c>
      <c r="CI2" s="7" t="str">
        <f>INDEX(ATTRIBUTES!$E$5:$E$82,COLUMN()-11)</f>
        <v>TYPE-SFO_Refrigerant</v>
      </c>
      <c r="CJ2" s="7" t="str">
        <f>INDEX(ATTRIBUTES!$E$5:$E$82,COLUMN()-11)</f>
        <v>TYPE-SFO_Capacity</v>
      </c>
      <c r="CK2" s="7" t="str">
        <f>INDEX(ATTRIBUTES!$E$5:$E$82,COLUMN()-11)</f>
        <v>TYPE-SFO_ElectricalHookup</v>
      </c>
      <c r="CL2" s="53"/>
      <c r="CM2" s="53"/>
    </row>
    <row r="3" ht="15.75" s="5" customFormat="1">
      <c r="A3" s="85" t="s">
        <v>200</v>
      </c>
      <c r="B3" s="85"/>
      <c r="C3" s="85"/>
      <c r="D3" s="167" t="s">
        <v>201</v>
      </c>
      <c r="E3" s="68">
        <v>1</v>
      </c>
      <c r="F3" s="217" t="s">
        <v>202</v>
      </c>
      <c r="G3" s="72" t="s">
        <v>203</v>
      </c>
      <c r="H3" s="68" t="s">
        <v>204</v>
      </c>
      <c r="I3" s="67" t="s">
        <v>162</v>
      </c>
      <c r="J3" s="67" t="s">
        <v>205</v>
      </c>
      <c r="K3" s="148"/>
      <c r="L3" s="155">
        <v>1</v>
      </c>
      <c r="M3" s="155">
        <v>1</v>
      </c>
      <c r="N3" s="155">
        <v>1</v>
      </c>
      <c r="O3" s="155">
        <v>1</v>
      </c>
      <c r="P3" s="155">
        <v>1</v>
      </c>
      <c r="Q3" s="155">
        <v>1</v>
      </c>
      <c r="R3" s="155">
        <v>1</v>
      </c>
      <c r="S3" s="155">
        <v>1</v>
      </c>
      <c r="T3" s="155">
        <v>2</v>
      </c>
      <c r="U3" s="155">
        <v>1</v>
      </c>
      <c r="V3" s="155">
        <v>1</v>
      </c>
      <c r="W3" s="155">
        <v>1</v>
      </c>
      <c r="X3" s="155">
        <v>1</v>
      </c>
      <c r="Y3" s="155">
        <v>1</v>
      </c>
      <c r="Z3" s="155">
        <v>1</v>
      </c>
      <c r="AA3" s="155">
        <v>1</v>
      </c>
      <c r="AB3" s="155">
        <v>1</v>
      </c>
      <c r="AC3" s="155">
        <v>1</v>
      </c>
      <c r="AD3" s="155">
        <v>1</v>
      </c>
      <c r="AE3" s="155">
        <v>1</v>
      </c>
      <c r="AF3" s="155">
        <v>5</v>
      </c>
      <c r="AG3" s="155">
        <v>5</v>
      </c>
      <c r="AH3" s="155">
        <v>5</v>
      </c>
      <c r="AI3" s="155">
        <v>5</v>
      </c>
      <c r="AJ3" s="155">
        <v>5</v>
      </c>
      <c r="AK3" s="155">
        <v>5</v>
      </c>
      <c r="AL3" s="155">
        <v>5</v>
      </c>
      <c r="AM3" s="155">
        <v>5</v>
      </c>
      <c r="AN3" s="155">
        <v>6</v>
      </c>
      <c r="AO3" s="155">
        <v>6</v>
      </c>
      <c r="AP3" s="155">
        <v>4</v>
      </c>
      <c r="AQ3" s="155">
        <v>5</v>
      </c>
      <c r="AR3" s="155">
        <v>5</v>
      </c>
      <c r="AS3" s="155">
        <v>7</v>
      </c>
      <c r="AT3" s="155">
        <v>7</v>
      </c>
      <c r="AU3" s="155">
        <v>7</v>
      </c>
      <c r="AV3" s="155">
        <v>5</v>
      </c>
      <c r="AW3" s="155">
        <v>5</v>
      </c>
      <c r="AX3" s="155">
        <v>5</v>
      </c>
      <c r="AY3" s="155">
        <v>5</v>
      </c>
      <c r="AZ3" s="155">
        <v>5</v>
      </c>
      <c r="BA3" s="155">
        <v>6</v>
      </c>
      <c r="BB3" s="155">
        <v>6</v>
      </c>
      <c r="BC3" s="155">
        <v>5</v>
      </c>
      <c r="BD3" s="155">
        <v>1</v>
      </c>
      <c r="BE3" s="155">
        <v>1</v>
      </c>
      <c r="BF3" s="155">
        <v>1</v>
      </c>
      <c r="BG3" s="140"/>
      <c r="BH3" s="119">
        <v>5</v>
      </c>
      <c r="BI3" s="119">
        <v>5</v>
      </c>
      <c r="BJ3" s="119">
        <v>5</v>
      </c>
      <c r="BK3" s="119">
        <v>5</v>
      </c>
      <c r="BL3" s="119">
        <v>5</v>
      </c>
      <c r="BM3" s="119">
        <v>5</v>
      </c>
      <c r="BN3" s="119">
        <v>5</v>
      </c>
      <c r="BO3" s="119">
        <v>5</v>
      </c>
      <c r="BP3" s="119">
        <v>5</v>
      </c>
      <c r="BQ3" s="119">
        <v>5</v>
      </c>
      <c r="BR3" s="119">
        <v>5</v>
      </c>
      <c r="BS3" s="119">
        <v>6</v>
      </c>
      <c r="BT3" s="119">
        <v>6</v>
      </c>
      <c r="BU3" s="119">
        <v>6</v>
      </c>
      <c r="BV3" s="119">
        <v>6</v>
      </c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19">
        <v>2</v>
      </c>
      <c r="CL3" s="53"/>
      <c r="CM3" s="53"/>
    </row>
    <row r="4" ht="15" customHeight="1" s="71" customFormat="1">
      <c r="A4" s="86" t="s">
        <v>206</v>
      </c>
      <c r="B4" s="168" t="s">
        <v>207</v>
      </c>
      <c r="C4" s="168" t="s">
        <v>208</v>
      </c>
      <c r="D4" s="168" t="s">
        <v>209</v>
      </c>
      <c r="E4" s="66">
        <v>1</v>
      </c>
      <c r="F4" s="219" t="s">
        <v>210</v>
      </c>
      <c r="G4" s="73" t="s">
        <v>211</v>
      </c>
      <c r="H4" s="66" t="s">
        <v>212</v>
      </c>
      <c r="I4" s="65" t="s">
        <v>162</v>
      </c>
      <c r="J4" s="65" t="s">
        <v>213</v>
      </c>
      <c r="K4" s="149"/>
      <c r="L4" s="156">
        <v>1</v>
      </c>
      <c r="M4" s="156">
        <v>1</v>
      </c>
      <c r="N4" s="156">
        <v>1</v>
      </c>
      <c r="O4" s="156">
        <v>1</v>
      </c>
      <c r="P4" s="156">
        <v>1</v>
      </c>
      <c r="Q4" s="156">
        <v>1</v>
      </c>
      <c r="R4" s="156">
        <v>1</v>
      </c>
      <c r="S4" s="156">
        <v>1</v>
      </c>
      <c r="T4" s="156">
        <v>2</v>
      </c>
      <c r="U4" s="156">
        <v>1</v>
      </c>
      <c r="V4" s="156">
        <v>1</v>
      </c>
      <c r="W4" s="156">
        <v>1</v>
      </c>
      <c r="X4" s="156">
        <v>1</v>
      </c>
      <c r="Y4" s="156">
        <v>1</v>
      </c>
      <c r="Z4" s="156">
        <v>1</v>
      </c>
      <c r="AA4" s="156">
        <v>1</v>
      </c>
      <c r="AB4" s="156">
        <v>1</v>
      </c>
      <c r="AC4" s="156">
        <v>1</v>
      </c>
      <c r="AD4" s="156">
        <v>1</v>
      </c>
      <c r="AE4" s="156">
        <v>1</v>
      </c>
      <c r="AF4" s="156">
        <v>5</v>
      </c>
      <c r="AG4" s="156">
        <v>5</v>
      </c>
      <c r="AH4" s="156">
        <v>5</v>
      </c>
      <c r="AI4" s="156">
        <v>5</v>
      </c>
      <c r="AJ4" s="156">
        <v>5</v>
      </c>
      <c r="AK4" s="156">
        <v>5</v>
      </c>
      <c r="AL4" s="156">
        <v>5</v>
      </c>
      <c r="AM4" s="156">
        <v>5</v>
      </c>
      <c r="AN4" s="156">
        <v>6</v>
      </c>
      <c r="AO4" s="156">
        <v>6</v>
      </c>
      <c r="AP4" s="156">
        <v>4</v>
      </c>
      <c r="AQ4" s="156">
        <v>5</v>
      </c>
      <c r="AR4" s="156">
        <v>5</v>
      </c>
      <c r="AS4" s="156">
        <v>7</v>
      </c>
      <c r="AT4" s="156">
        <v>7</v>
      </c>
      <c r="AU4" s="156">
        <v>7</v>
      </c>
      <c r="AV4" s="156">
        <v>5</v>
      </c>
      <c r="AW4" s="156">
        <v>5</v>
      </c>
      <c r="AX4" s="156">
        <v>5</v>
      </c>
      <c r="AY4" s="156">
        <v>5</v>
      </c>
      <c r="AZ4" s="156">
        <v>5</v>
      </c>
      <c r="BA4" s="156">
        <v>6</v>
      </c>
      <c r="BB4" s="156">
        <v>6</v>
      </c>
      <c r="BC4" s="156">
        <v>5</v>
      </c>
      <c r="BD4" s="156">
        <v>2</v>
      </c>
      <c r="BE4" s="156">
        <v>2</v>
      </c>
      <c r="BF4" s="156">
        <v>2</v>
      </c>
      <c r="BG4" s="141"/>
      <c r="BH4" s="114">
        <v>5</v>
      </c>
      <c r="BI4" s="114">
        <v>5</v>
      </c>
      <c r="BJ4" s="114">
        <v>5</v>
      </c>
      <c r="BK4" s="114">
        <v>5</v>
      </c>
      <c r="BL4" s="114">
        <v>5</v>
      </c>
      <c r="BM4" s="114">
        <v>5</v>
      </c>
      <c r="BN4" s="114">
        <v>5</v>
      </c>
      <c r="BO4" s="114">
        <v>5</v>
      </c>
      <c r="BP4" s="114">
        <v>5</v>
      </c>
      <c r="BQ4" s="114">
        <v>5</v>
      </c>
      <c r="BR4" s="114">
        <v>5</v>
      </c>
      <c r="BS4" s="114">
        <v>6</v>
      </c>
      <c r="BT4" s="114">
        <v>6</v>
      </c>
      <c r="BU4" s="114">
        <v>6</v>
      </c>
      <c r="BV4" s="114">
        <v>6</v>
      </c>
      <c r="BW4" s="200"/>
      <c r="BX4" s="200"/>
      <c r="BY4" s="114">
        <v>5</v>
      </c>
      <c r="BZ4" s="114">
        <v>5</v>
      </c>
      <c r="CA4" s="114">
        <v>5</v>
      </c>
      <c r="CB4" s="114">
        <v>5</v>
      </c>
      <c r="CC4" s="114">
        <v>5</v>
      </c>
      <c r="CD4" s="114">
        <v>5</v>
      </c>
      <c r="CE4" s="114">
        <v>5</v>
      </c>
      <c r="CF4" s="114">
        <v>5</v>
      </c>
      <c r="CG4" s="114">
        <v>5</v>
      </c>
      <c r="CH4" s="113"/>
      <c r="CI4" s="114">
        <v>5</v>
      </c>
      <c r="CJ4" s="115">
        <v>5</v>
      </c>
      <c r="CK4" s="115">
        <v>2</v>
      </c>
      <c r="CL4" s="70"/>
      <c r="CM4" s="70"/>
    </row>
    <row r="5" ht="15" customHeight="1" s="71" customFormat="1">
      <c r="A5" s="75"/>
      <c r="B5" s="169" t="s">
        <v>214</v>
      </c>
      <c r="C5" s="169" t="s">
        <v>215</v>
      </c>
      <c r="D5" s="169" t="s">
        <v>216</v>
      </c>
      <c r="E5" s="2">
        <v>2</v>
      </c>
      <c r="F5" s="220" t="s">
        <v>217</v>
      </c>
      <c r="G5" s="69" t="s">
        <v>211</v>
      </c>
      <c r="H5" s="2" t="s">
        <v>212</v>
      </c>
      <c r="I5" s="63" t="s">
        <v>162</v>
      </c>
      <c r="J5" s="63" t="s">
        <v>218</v>
      </c>
      <c r="K5" s="150"/>
      <c r="L5" s="157">
        <v>1</v>
      </c>
      <c r="M5" s="157">
        <v>1</v>
      </c>
      <c r="N5" s="157">
        <v>1</v>
      </c>
      <c r="O5" s="157">
        <v>1</v>
      </c>
      <c r="P5" s="157">
        <v>1</v>
      </c>
      <c r="Q5" s="157">
        <v>1</v>
      </c>
      <c r="R5" s="157">
        <v>1</v>
      </c>
      <c r="S5" s="157">
        <v>1</v>
      </c>
      <c r="T5" s="157">
        <v>2</v>
      </c>
      <c r="U5" s="157">
        <v>1</v>
      </c>
      <c r="V5" s="157">
        <v>1</v>
      </c>
      <c r="W5" s="157">
        <v>1</v>
      </c>
      <c r="X5" s="157">
        <v>1</v>
      </c>
      <c r="Y5" s="157">
        <v>1</v>
      </c>
      <c r="Z5" s="157">
        <v>1</v>
      </c>
      <c r="AA5" s="157">
        <v>1</v>
      </c>
      <c r="AB5" s="157">
        <v>1</v>
      </c>
      <c r="AC5" s="157">
        <v>1</v>
      </c>
      <c r="AD5" s="157">
        <v>1</v>
      </c>
      <c r="AE5" s="157">
        <v>1</v>
      </c>
      <c r="AF5" s="157">
        <v>5</v>
      </c>
      <c r="AG5" s="157">
        <v>5</v>
      </c>
      <c r="AH5" s="157">
        <v>5</v>
      </c>
      <c r="AI5" s="157">
        <v>5</v>
      </c>
      <c r="AJ5" s="157">
        <v>5</v>
      </c>
      <c r="AK5" s="157">
        <v>5</v>
      </c>
      <c r="AL5" s="157">
        <v>5</v>
      </c>
      <c r="AM5" s="157">
        <v>5</v>
      </c>
      <c r="AN5" s="157">
        <v>6</v>
      </c>
      <c r="AO5" s="157">
        <v>6</v>
      </c>
      <c r="AP5" s="157">
        <v>4</v>
      </c>
      <c r="AQ5" s="157">
        <v>5</v>
      </c>
      <c r="AR5" s="157">
        <v>5</v>
      </c>
      <c r="AS5" s="157">
        <v>7</v>
      </c>
      <c r="AT5" s="157">
        <v>7</v>
      </c>
      <c r="AU5" s="157">
        <v>7</v>
      </c>
      <c r="AV5" s="157">
        <v>5</v>
      </c>
      <c r="AW5" s="157">
        <v>5</v>
      </c>
      <c r="AX5" s="157">
        <v>5</v>
      </c>
      <c r="AY5" s="157">
        <v>5</v>
      </c>
      <c r="AZ5" s="157">
        <v>5</v>
      </c>
      <c r="BA5" s="157">
        <v>6</v>
      </c>
      <c r="BB5" s="157">
        <v>6</v>
      </c>
      <c r="BC5" s="157">
        <v>5</v>
      </c>
      <c r="BD5" s="157">
        <v>2</v>
      </c>
      <c r="BE5" s="157">
        <v>2</v>
      </c>
      <c r="BF5" s="157">
        <v>2</v>
      </c>
      <c r="BG5" s="141"/>
      <c r="BH5" s="102">
        <v>5</v>
      </c>
      <c r="BI5" s="102">
        <v>5</v>
      </c>
      <c r="BJ5" s="102">
        <v>5</v>
      </c>
      <c r="BK5" s="102">
        <v>5</v>
      </c>
      <c r="BL5" s="102">
        <v>5</v>
      </c>
      <c r="BM5" s="102">
        <v>5</v>
      </c>
      <c r="BN5" s="102">
        <v>5</v>
      </c>
      <c r="BO5" s="102">
        <v>5</v>
      </c>
      <c r="BP5" s="102">
        <v>5</v>
      </c>
      <c r="BQ5" s="102">
        <v>5</v>
      </c>
      <c r="BR5" s="102">
        <v>5</v>
      </c>
      <c r="BS5" s="102">
        <v>6</v>
      </c>
      <c r="BT5" s="102">
        <v>6</v>
      </c>
      <c r="BU5" s="102">
        <v>6</v>
      </c>
      <c r="BV5" s="102">
        <v>6</v>
      </c>
      <c r="BW5" s="198"/>
      <c r="BX5" s="199"/>
      <c r="BY5" s="102">
        <v>5</v>
      </c>
      <c r="BZ5" s="102">
        <v>5</v>
      </c>
      <c r="CA5" s="102">
        <v>5</v>
      </c>
      <c r="CB5" s="102">
        <v>5</v>
      </c>
      <c r="CC5" s="102">
        <v>5</v>
      </c>
      <c r="CD5" s="102">
        <v>5</v>
      </c>
      <c r="CE5" s="102">
        <v>5</v>
      </c>
      <c r="CF5" s="102">
        <v>5</v>
      </c>
      <c r="CG5" s="102">
        <v>5</v>
      </c>
      <c r="CH5" s="104"/>
      <c r="CI5" s="102">
        <v>5</v>
      </c>
      <c r="CJ5" s="103">
        <v>5</v>
      </c>
      <c r="CK5" s="103">
        <v>2</v>
      </c>
      <c r="CL5" s="70"/>
      <c r="CM5" s="70"/>
    </row>
    <row r="6" ht="15" customHeight="1" s="71" customFormat="1">
      <c r="A6" s="83"/>
      <c r="B6" s="170" t="s">
        <v>214</v>
      </c>
      <c r="C6" s="170" t="s">
        <v>219</v>
      </c>
      <c r="D6" s="170" t="s">
        <v>220</v>
      </c>
      <c r="E6" s="76">
        <v>3</v>
      </c>
      <c r="F6" s="218" t="s">
        <v>221</v>
      </c>
      <c r="G6" s="78" t="s">
        <v>211</v>
      </c>
      <c r="H6" s="76" t="s">
        <v>212</v>
      </c>
      <c r="I6" s="77" t="s">
        <v>162</v>
      </c>
      <c r="J6" s="77" t="s">
        <v>222</v>
      </c>
      <c r="K6" s="151"/>
      <c r="L6" s="158">
        <v>1</v>
      </c>
      <c r="M6" s="158">
        <v>1</v>
      </c>
      <c r="N6" s="158">
        <v>1</v>
      </c>
      <c r="O6" s="158">
        <v>1</v>
      </c>
      <c r="P6" s="158">
        <v>1</v>
      </c>
      <c r="Q6" s="158">
        <v>1</v>
      </c>
      <c r="R6" s="158">
        <v>1</v>
      </c>
      <c r="S6" s="158">
        <v>1</v>
      </c>
      <c r="T6" s="158">
        <v>2</v>
      </c>
      <c r="U6" s="158">
        <v>1</v>
      </c>
      <c r="V6" s="158">
        <v>1</v>
      </c>
      <c r="W6" s="158">
        <v>1</v>
      </c>
      <c r="X6" s="158">
        <v>1</v>
      </c>
      <c r="Y6" s="158">
        <v>1</v>
      </c>
      <c r="Z6" s="158">
        <v>1</v>
      </c>
      <c r="AA6" s="158">
        <v>1</v>
      </c>
      <c r="AB6" s="158">
        <v>1</v>
      </c>
      <c r="AC6" s="158">
        <v>1</v>
      </c>
      <c r="AD6" s="158">
        <v>1</v>
      </c>
      <c r="AE6" s="158">
        <v>1</v>
      </c>
      <c r="AF6" s="158">
        <v>5</v>
      </c>
      <c r="AG6" s="158">
        <v>5</v>
      </c>
      <c r="AH6" s="158">
        <v>5</v>
      </c>
      <c r="AI6" s="158">
        <v>5</v>
      </c>
      <c r="AJ6" s="158">
        <v>5</v>
      </c>
      <c r="AK6" s="158">
        <v>5</v>
      </c>
      <c r="AL6" s="158">
        <v>5</v>
      </c>
      <c r="AM6" s="158">
        <v>5</v>
      </c>
      <c r="AN6" s="158">
        <v>6</v>
      </c>
      <c r="AO6" s="158">
        <v>6</v>
      </c>
      <c r="AP6" s="158">
        <v>4</v>
      </c>
      <c r="AQ6" s="158">
        <v>5</v>
      </c>
      <c r="AR6" s="158">
        <v>5</v>
      </c>
      <c r="AS6" s="158">
        <v>7</v>
      </c>
      <c r="AT6" s="158">
        <v>7</v>
      </c>
      <c r="AU6" s="158">
        <v>7</v>
      </c>
      <c r="AV6" s="158">
        <v>5</v>
      </c>
      <c r="AW6" s="158">
        <v>5</v>
      </c>
      <c r="AX6" s="158">
        <v>5</v>
      </c>
      <c r="AY6" s="158">
        <v>5</v>
      </c>
      <c r="AZ6" s="158">
        <v>5</v>
      </c>
      <c r="BA6" s="158">
        <v>6</v>
      </c>
      <c r="BB6" s="158">
        <v>6</v>
      </c>
      <c r="BC6" s="158">
        <v>5</v>
      </c>
      <c r="BD6" s="158">
        <v>2</v>
      </c>
      <c r="BE6" s="158">
        <v>2</v>
      </c>
      <c r="BF6" s="158">
        <v>2</v>
      </c>
      <c r="BG6" s="142"/>
      <c r="BH6" s="116">
        <v>5</v>
      </c>
      <c r="BI6" s="116">
        <v>5</v>
      </c>
      <c r="BJ6" s="116">
        <v>5</v>
      </c>
      <c r="BK6" s="116">
        <v>5</v>
      </c>
      <c r="BL6" s="116">
        <v>5</v>
      </c>
      <c r="BM6" s="116">
        <v>5</v>
      </c>
      <c r="BN6" s="116">
        <v>5</v>
      </c>
      <c r="BO6" s="116">
        <v>5</v>
      </c>
      <c r="BP6" s="116">
        <v>5</v>
      </c>
      <c r="BQ6" s="116">
        <v>5</v>
      </c>
      <c r="BR6" s="116">
        <v>5</v>
      </c>
      <c r="BS6" s="116">
        <v>6</v>
      </c>
      <c r="BT6" s="116">
        <v>6</v>
      </c>
      <c r="BU6" s="116">
        <v>6</v>
      </c>
      <c r="BV6" s="116">
        <v>6</v>
      </c>
      <c r="BW6" s="201"/>
      <c r="BX6" s="202"/>
      <c r="BY6" s="116">
        <v>5</v>
      </c>
      <c r="BZ6" s="116">
        <v>5</v>
      </c>
      <c r="CA6" s="116">
        <v>5</v>
      </c>
      <c r="CB6" s="116">
        <v>5</v>
      </c>
      <c r="CC6" s="116">
        <v>5</v>
      </c>
      <c r="CD6" s="116">
        <v>5</v>
      </c>
      <c r="CE6" s="116">
        <v>5</v>
      </c>
      <c r="CF6" s="116">
        <v>5</v>
      </c>
      <c r="CG6" s="116">
        <v>5</v>
      </c>
      <c r="CH6" s="117"/>
      <c r="CI6" s="116">
        <v>5</v>
      </c>
      <c r="CJ6" s="118">
        <v>5</v>
      </c>
      <c r="CK6" s="118">
        <v>2</v>
      </c>
      <c r="CL6" s="70"/>
      <c r="CM6" s="70"/>
    </row>
    <row r="7" ht="15" customHeight="1" s="71" customFormat="1">
      <c r="A7" s="84"/>
      <c r="B7" s="172" t="s">
        <v>223</v>
      </c>
      <c r="C7" s="172" t="s">
        <v>224</v>
      </c>
      <c r="D7" s="172" t="s">
        <v>225</v>
      </c>
      <c r="E7" s="64">
        <v>3</v>
      </c>
      <c r="F7" s="221" t="s">
        <v>226</v>
      </c>
      <c r="G7" s="69" t="s">
        <v>203</v>
      </c>
      <c r="H7" s="64" t="s">
        <v>227</v>
      </c>
      <c r="I7" s="63" t="s">
        <v>162</v>
      </c>
      <c r="J7" s="63" t="s">
        <v>228</v>
      </c>
      <c r="K7" s="150"/>
      <c r="L7" s="157">
        <v>1</v>
      </c>
      <c r="M7" s="157">
        <v>1</v>
      </c>
      <c r="N7" s="157">
        <v>1</v>
      </c>
      <c r="O7" s="157">
        <v>1</v>
      </c>
      <c r="P7" s="157">
        <v>1</v>
      </c>
      <c r="Q7" s="157">
        <v>1</v>
      </c>
      <c r="R7" s="157">
        <v>1</v>
      </c>
      <c r="S7" s="157">
        <v>1</v>
      </c>
      <c r="T7" s="157">
        <v>2</v>
      </c>
      <c r="U7" s="157">
        <v>1</v>
      </c>
      <c r="V7" s="157">
        <v>1</v>
      </c>
      <c r="W7" s="157">
        <v>1</v>
      </c>
      <c r="X7" s="157">
        <v>1</v>
      </c>
      <c r="Y7" s="157">
        <v>1</v>
      </c>
      <c r="Z7" s="157">
        <v>1</v>
      </c>
      <c r="AA7" s="157">
        <v>1</v>
      </c>
      <c r="AB7" s="157">
        <v>1</v>
      </c>
      <c r="AC7" s="157">
        <v>1</v>
      </c>
      <c r="AD7" s="157">
        <v>1</v>
      </c>
      <c r="AE7" s="157">
        <v>1</v>
      </c>
      <c r="AF7" s="157">
        <v>5</v>
      </c>
      <c r="AG7" s="157">
        <v>5</v>
      </c>
      <c r="AH7" s="157">
        <v>5</v>
      </c>
      <c r="AI7" s="157">
        <v>5</v>
      </c>
      <c r="AJ7" s="157">
        <v>5</v>
      </c>
      <c r="AK7" s="157">
        <v>5</v>
      </c>
      <c r="AL7" s="157">
        <v>5</v>
      </c>
      <c r="AM7" s="157">
        <v>5</v>
      </c>
      <c r="AN7" s="157">
        <v>6</v>
      </c>
      <c r="AO7" s="157">
        <v>6</v>
      </c>
      <c r="AP7" s="157">
        <v>4</v>
      </c>
      <c r="AQ7" s="157">
        <v>5</v>
      </c>
      <c r="AR7" s="157">
        <v>5</v>
      </c>
      <c r="AS7" s="157">
        <v>7</v>
      </c>
      <c r="AT7" s="157">
        <v>7</v>
      </c>
      <c r="AU7" s="157">
        <v>7</v>
      </c>
      <c r="AV7" s="157">
        <v>5</v>
      </c>
      <c r="AW7" s="157">
        <v>5</v>
      </c>
      <c r="AX7" s="157">
        <v>5</v>
      </c>
      <c r="AY7" s="157">
        <v>5</v>
      </c>
      <c r="AZ7" s="157">
        <v>5</v>
      </c>
      <c r="BA7" s="157">
        <v>6</v>
      </c>
      <c r="BB7" s="157">
        <v>6</v>
      </c>
      <c r="BC7" s="157">
        <v>5</v>
      </c>
      <c r="BD7" s="157">
        <v>2</v>
      </c>
      <c r="BE7" s="157">
        <v>2</v>
      </c>
      <c r="BF7" s="157">
        <v>2</v>
      </c>
      <c r="BG7" s="141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5"/>
      <c r="CK7" s="105"/>
      <c r="CL7" s="70"/>
      <c r="CM7" s="70"/>
    </row>
    <row r="8" ht="15" customHeight="1" s="71" customFormat="1">
      <c r="A8" s="84"/>
      <c r="B8" s="172" t="s">
        <v>229</v>
      </c>
      <c r="C8" s="172" t="s">
        <v>230</v>
      </c>
      <c r="D8" s="172" t="s">
        <v>231</v>
      </c>
      <c r="E8" s="64">
        <v>5</v>
      </c>
      <c r="F8" s="64" t="s">
        <v>232</v>
      </c>
      <c r="G8" s="69" t="s">
        <v>203</v>
      </c>
      <c r="H8" s="64"/>
      <c r="I8" s="63" t="s">
        <v>162</v>
      </c>
      <c r="J8" s="63" t="s">
        <v>228</v>
      </c>
      <c r="K8" s="150"/>
      <c r="L8" s="157">
        <v>1</v>
      </c>
      <c r="M8" s="157">
        <v>1</v>
      </c>
      <c r="N8" s="157">
        <v>1</v>
      </c>
      <c r="O8" s="157">
        <v>1</v>
      </c>
      <c r="P8" s="157">
        <v>1</v>
      </c>
      <c r="Q8" s="157">
        <v>1</v>
      </c>
      <c r="R8" s="157">
        <v>1</v>
      </c>
      <c r="S8" s="157">
        <v>1</v>
      </c>
      <c r="T8" s="157">
        <v>2</v>
      </c>
      <c r="U8" s="157">
        <v>1</v>
      </c>
      <c r="V8" s="157">
        <v>1</v>
      </c>
      <c r="W8" s="157">
        <v>1</v>
      </c>
      <c r="X8" s="157">
        <v>1</v>
      </c>
      <c r="Y8" s="157">
        <v>1</v>
      </c>
      <c r="Z8" s="157">
        <v>1</v>
      </c>
      <c r="AA8" s="157">
        <v>1</v>
      </c>
      <c r="AB8" s="157">
        <v>1</v>
      </c>
      <c r="AC8" s="157">
        <v>1</v>
      </c>
      <c r="AD8" s="157">
        <v>1</v>
      </c>
      <c r="AE8" s="157">
        <v>1</v>
      </c>
      <c r="AF8" s="157">
        <v>5</v>
      </c>
      <c r="AG8" s="157">
        <v>5</v>
      </c>
      <c r="AH8" s="157">
        <v>5</v>
      </c>
      <c r="AI8" s="157">
        <v>5</v>
      </c>
      <c r="AJ8" s="157">
        <v>5</v>
      </c>
      <c r="AK8" s="157">
        <v>5</v>
      </c>
      <c r="AL8" s="157">
        <v>5</v>
      </c>
      <c r="AM8" s="157">
        <v>5</v>
      </c>
      <c r="AN8" s="157">
        <v>6</v>
      </c>
      <c r="AO8" s="157">
        <v>6</v>
      </c>
      <c r="AP8" s="157">
        <v>4</v>
      </c>
      <c r="AQ8" s="157">
        <v>5</v>
      </c>
      <c r="AR8" s="157">
        <v>5</v>
      </c>
      <c r="AS8" s="157">
        <v>7</v>
      </c>
      <c r="AT8" s="157">
        <v>7</v>
      </c>
      <c r="AU8" s="157">
        <v>7</v>
      </c>
      <c r="AV8" s="157">
        <v>5</v>
      </c>
      <c r="AW8" s="157">
        <v>5</v>
      </c>
      <c r="AX8" s="157">
        <v>5</v>
      </c>
      <c r="AY8" s="157">
        <v>5</v>
      </c>
      <c r="AZ8" s="157">
        <v>5</v>
      </c>
      <c r="BA8" s="157">
        <v>6</v>
      </c>
      <c r="BB8" s="157">
        <v>6</v>
      </c>
      <c r="BC8" s="157">
        <v>5</v>
      </c>
      <c r="BD8" s="157">
        <v>2</v>
      </c>
      <c r="BE8" s="157">
        <v>2</v>
      </c>
      <c r="BF8" s="157">
        <v>2</v>
      </c>
      <c r="BG8" s="141"/>
      <c r="BH8" s="104"/>
      <c r="BI8" s="104"/>
      <c r="BJ8" s="104"/>
      <c r="BK8" s="104"/>
      <c r="BL8" s="104"/>
      <c r="BM8" s="104"/>
      <c r="BN8" s="104"/>
      <c r="BO8" s="102">
        <v>3</v>
      </c>
      <c r="BP8" s="104"/>
      <c r="BQ8" s="102">
        <v>4</v>
      </c>
      <c r="BR8" s="102">
        <v>3</v>
      </c>
      <c r="BS8" s="102">
        <v>4</v>
      </c>
      <c r="BT8" s="102">
        <v>6</v>
      </c>
      <c r="BU8" s="102">
        <v>6</v>
      </c>
      <c r="BV8" s="102">
        <v>6</v>
      </c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5"/>
      <c r="CJ8" s="105"/>
      <c r="CK8" s="103">
        <v>5</v>
      </c>
      <c r="CL8" s="70"/>
      <c r="CM8" s="70"/>
    </row>
    <row r="9">
      <c r="A9" s="206" t="s">
        <v>233</v>
      </c>
      <c r="F9" s="207" t="s">
        <v>234</v>
      </c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9"/>
      <c r="BH9" s="208"/>
      <c r="BI9" s="208"/>
      <c r="BJ9" s="208"/>
      <c r="BK9" s="208"/>
      <c r="BL9" s="208"/>
      <c r="BM9" s="208"/>
      <c r="BN9" s="208"/>
      <c r="BO9" s="208"/>
      <c r="BP9" s="208"/>
      <c r="BQ9" s="208"/>
      <c r="BR9" s="208"/>
      <c r="BS9" s="208"/>
      <c r="BT9" s="208"/>
      <c r="BU9" s="208"/>
      <c r="BV9" s="208"/>
      <c r="BW9" s="208"/>
      <c r="BX9" s="208"/>
      <c r="BY9" s="208"/>
      <c r="BZ9" s="208"/>
      <c r="CA9" s="208"/>
      <c r="CB9" s="208"/>
      <c r="CC9" s="208"/>
      <c r="CD9" s="208"/>
      <c r="CE9" s="208"/>
      <c r="CF9" s="208"/>
      <c r="CG9" s="208"/>
      <c r="CH9" s="208"/>
      <c r="CI9" s="208"/>
      <c r="CJ9" s="208"/>
      <c r="CK9" s="208"/>
    </row>
    <row r="10">
      <c r="A10" s="206" t="s">
        <v>235</v>
      </c>
      <c r="F10" s="207" t="s">
        <v>234</v>
      </c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9"/>
      <c r="BH10" s="208"/>
      <c r="BI10" s="208"/>
      <c r="BJ10" s="208"/>
      <c r="BK10" s="208"/>
      <c r="BL10" s="208"/>
      <c r="BM10" s="208"/>
      <c r="BN10" s="208"/>
      <c r="BO10" s="208"/>
      <c r="BP10" s="208"/>
      <c r="BQ10" s="208"/>
      <c r="BR10" s="208"/>
      <c r="BS10" s="208"/>
      <c r="BT10" s="208"/>
      <c r="BU10" s="208"/>
      <c r="BV10" s="208"/>
      <c r="BW10" s="208"/>
      <c r="BX10" s="208"/>
      <c r="BY10" s="208"/>
      <c r="BZ10" s="208"/>
      <c r="CA10" s="208"/>
      <c r="CB10" s="208"/>
      <c r="CC10" s="208"/>
      <c r="CD10" s="208"/>
      <c r="CE10" s="208"/>
      <c r="CF10" s="208"/>
      <c r="CG10" s="208"/>
      <c r="CH10" s="208"/>
      <c r="CI10" s="208"/>
      <c r="CJ10" s="208"/>
      <c r="CK10" s="208"/>
    </row>
    <row r="11" ht="15" customHeight="1" s="74" customFormat="1">
      <c r="A11" s="79" t="s">
        <v>236</v>
      </c>
      <c r="B11" s="193" t="s">
        <v>237</v>
      </c>
      <c r="C11" s="193" t="s">
        <v>238</v>
      </c>
      <c r="D11" s="193" t="s">
        <v>239</v>
      </c>
      <c r="E11" s="194">
        <v>1</v>
      </c>
      <c r="F11" s="210" t="s">
        <v>240</v>
      </c>
      <c r="G11" s="195" t="s">
        <v>203</v>
      </c>
      <c r="H11" s="194"/>
      <c r="I11" s="196" t="s">
        <v>241</v>
      </c>
      <c r="J11" s="196"/>
      <c r="K11" s="149"/>
      <c r="L11" s="156">
        <v>1</v>
      </c>
      <c r="M11" s="156">
        <v>1</v>
      </c>
      <c r="N11" s="156">
        <v>1</v>
      </c>
      <c r="O11" s="156">
        <v>1</v>
      </c>
      <c r="P11" s="156">
        <v>1</v>
      </c>
      <c r="Q11" s="156">
        <v>1</v>
      </c>
      <c r="R11" s="156">
        <v>1</v>
      </c>
      <c r="S11" s="156">
        <v>1</v>
      </c>
      <c r="T11" s="156">
        <v>2</v>
      </c>
      <c r="U11" s="156">
        <v>1</v>
      </c>
      <c r="V11" s="156">
        <v>1</v>
      </c>
      <c r="W11" s="156">
        <v>1</v>
      </c>
      <c r="X11" s="156">
        <v>1</v>
      </c>
      <c r="Y11" s="156">
        <v>1</v>
      </c>
      <c r="Z11" s="156">
        <v>1</v>
      </c>
      <c r="AA11" s="156">
        <v>1</v>
      </c>
      <c r="AB11" s="156">
        <v>1</v>
      </c>
      <c r="AC11" s="156">
        <v>1</v>
      </c>
      <c r="AD11" s="156">
        <v>1</v>
      </c>
      <c r="AE11" s="156">
        <v>1</v>
      </c>
      <c r="AF11" s="156">
        <v>5</v>
      </c>
      <c r="AG11" s="156">
        <v>5</v>
      </c>
      <c r="AH11" s="156">
        <v>5</v>
      </c>
      <c r="AI11" s="156">
        <v>5</v>
      </c>
      <c r="AJ11" s="156">
        <v>5</v>
      </c>
      <c r="AK11" s="156">
        <v>5</v>
      </c>
      <c r="AL11" s="156">
        <v>5</v>
      </c>
      <c r="AM11" s="156">
        <v>5</v>
      </c>
      <c r="AN11" s="156">
        <v>6</v>
      </c>
      <c r="AO11" s="156">
        <v>6</v>
      </c>
      <c r="AP11" s="156">
        <v>4</v>
      </c>
      <c r="AQ11" s="156">
        <v>5</v>
      </c>
      <c r="AR11" s="156">
        <v>5</v>
      </c>
      <c r="AS11" s="156">
        <v>7</v>
      </c>
      <c r="AT11" s="156">
        <v>7</v>
      </c>
      <c r="AU11" s="156">
        <v>7</v>
      </c>
      <c r="AV11" s="156">
        <v>5</v>
      </c>
      <c r="AW11" s="156">
        <v>5</v>
      </c>
      <c r="AX11" s="156">
        <v>5</v>
      </c>
      <c r="AY11" s="156">
        <v>5</v>
      </c>
      <c r="AZ11" s="156">
        <v>5</v>
      </c>
      <c r="BA11" s="156">
        <v>6</v>
      </c>
      <c r="BB11" s="156">
        <v>6</v>
      </c>
      <c r="BC11" s="156">
        <v>5</v>
      </c>
      <c r="BD11" s="156">
        <v>2</v>
      </c>
      <c r="BE11" s="156">
        <v>2</v>
      </c>
      <c r="BF11" s="156">
        <v>2</v>
      </c>
      <c r="BG11" s="143"/>
      <c r="BH11" s="108">
        <v>4</v>
      </c>
      <c r="BI11" s="108">
        <v>4</v>
      </c>
      <c r="BJ11" s="108">
        <v>4</v>
      </c>
      <c r="BK11" s="108">
        <v>4</v>
      </c>
      <c r="BL11" s="108">
        <v>4</v>
      </c>
      <c r="BM11" s="108">
        <v>4</v>
      </c>
      <c r="BN11" s="108">
        <v>4</v>
      </c>
      <c r="BO11" s="108">
        <v>4</v>
      </c>
      <c r="BP11" s="108">
        <v>5</v>
      </c>
      <c r="BQ11" s="108">
        <v>4</v>
      </c>
      <c r="BR11" s="108">
        <v>4</v>
      </c>
      <c r="BS11" s="108">
        <v>5</v>
      </c>
      <c r="BT11" s="108">
        <v>6</v>
      </c>
      <c r="BU11" s="108">
        <v>6</v>
      </c>
      <c r="BV11" s="108">
        <v>6</v>
      </c>
      <c r="BW11" s="108">
        <v>5</v>
      </c>
      <c r="BX11" s="108">
        <v>5</v>
      </c>
      <c r="BY11" s="108">
        <v>5</v>
      </c>
      <c r="BZ11" s="108">
        <v>5</v>
      </c>
      <c r="CA11" s="108">
        <v>5</v>
      </c>
      <c r="CB11" s="108">
        <v>5</v>
      </c>
      <c r="CC11" s="108">
        <v>5</v>
      </c>
      <c r="CD11" s="108">
        <v>5</v>
      </c>
      <c r="CE11" s="108">
        <v>5</v>
      </c>
      <c r="CF11" s="108">
        <v>5</v>
      </c>
      <c r="CG11" s="108">
        <v>5</v>
      </c>
      <c r="CH11" s="108">
        <v>5</v>
      </c>
      <c r="CI11" s="109"/>
      <c r="CJ11" s="110">
        <v>5</v>
      </c>
      <c r="CK11" s="110">
        <v>2</v>
      </c>
      <c r="CL11" s="55"/>
      <c r="CM11" s="55"/>
    </row>
    <row r="12" ht="15" customHeight="1" s="74" customFormat="1">
      <c r="A12" s="184"/>
      <c r="B12" s="185" t="s">
        <v>242</v>
      </c>
      <c r="C12" s="185" t="s">
        <v>243</v>
      </c>
      <c r="D12" s="185" t="s">
        <v>244</v>
      </c>
      <c r="E12" s="186">
        <v>3</v>
      </c>
      <c r="F12" s="211" t="s">
        <v>245</v>
      </c>
      <c r="G12" s="187" t="s">
        <v>211</v>
      </c>
      <c r="H12" s="186" t="s">
        <v>246</v>
      </c>
      <c r="I12" s="188" t="s">
        <v>241</v>
      </c>
      <c r="J12" s="188"/>
      <c r="K12" s="150"/>
      <c r="L12" s="157">
        <v>1</v>
      </c>
      <c r="M12" s="157">
        <v>1</v>
      </c>
      <c r="N12" s="157">
        <v>1</v>
      </c>
      <c r="O12" s="157">
        <v>1</v>
      </c>
      <c r="P12" s="157">
        <v>1</v>
      </c>
      <c r="Q12" s="157">
        <v>1</v>
      </c>
      <c r="R12" s="157">
        <v>1</v>
      </c>
      <c r="S12" s="157">
        <v>1</v>
      </c>
      <c r="T12" s="157">
        <v>2</v>
      </c>
      <c r="U12" s="157">
        <v>1</v>
      </c>
      <c r="V12" s="157">
        <v>1</v>
      </c>
      <c r="W12" s="157">
        <v>1</v>
      </c>
      <c r="X12" s="157">
        <v>1</v>
      </c>
      <c r="Y12" s="157">
        <v>1</v>
      </c>
      <c r="Z12" s="157">
        <v>1</v>
      </c>
      <c r="AA12" s="157">
        <v>1</v>
      </c>
      <c r="AB12" s="157">
        <v>1</v>
      </c>
      <c r="AC12" s="157">
        <v>1</v>
      </c>
      <c r="AD12" s="157">
        <v>1</v>
      </c>
      <c r="AE12" s="157">
        <v>1</v>
      </c>
      <c r="AF12" s="157">
        <v>5</v>
      </c>
      <c r="AG12" s="157">
        <v>5</v>
      </c>
      <c r="AH12" s="157">
        <v>5</v>
      </c>
      <c r="AI12" s="157">
        <v>5</v>
      </c>
      <c r="AJ12" s="157">
        <v>5</v>
      </c>
      <c r="AK12" s="157">
        <v>5</v>
      </c>
      <c r="AL12" s="157">
        <v>5</v>
      </c>
      <c r="AM12" s="157">
        <v>5</v>
      </c>
      <c r="AN12" s="157">
        <v>6</v>
      </c>
      <c r="AO12" s="157">
        <v>6</v>
      </c>
      <c r="AP12" s="157">
        <v>4</v>
      </c>
      <c r="AQ12" s="157">
        <v>5</v>
      </c>
      <c r="AR12" s="157">
        <v>5</v>
      </c>
      <c r="AS12" s="157">
        <v>7</v>
      </c>
      <c r="AT12" s="157">
        <v>7</v>
      </c>
      <c r="AU12" s="157">
        <v>7</v>
      </c>
      <c r="AV12" s="157">
        <v>5</v>
      </c>
      <c r="AW12" s="157">
        <v>5</v>
      </c>
      <c r="AX12" s="157">
        <v>5</v>
      </c>
      <c r="AY12" s="157">
        <v>5</v>
      </c>
      <c r="AZ12" s="157">
        <v>5</v>
      </c>
      <c r="BA12" s="157">
        <v>6</v>
      </c>
      <c r="BB12" s="157">
        <v>6</v>
      </c>
      <c r="BC12" s="157">
        <v>5</v>
      </c>
      <c r="BD12" s="157">
        <v>2</v>
      </c>
      <c r="BE12" s="157">
        <v>2</v>
      </c>
      <c r="BF12" s="157">
        <v>2</v>
      </c>
      <c r="BG12" s="144"/>
      <c r="BH12" s="102">
        <v>3</v>
      </c>
      <c r="BI12" s="102">
        <v>3</v>
      </c>
      <c r="BJ12" s="102">
        <v>4</v>
      </c>
      <c r="BK12" s="102">
        <v>4</v>
      </c>
      <c r="BL12" s="102">
        <v>4</v>
      </c>
      <c r="BM12" s="102">
        <v>4</v>
      </c>
      <c r="BN12" s="102">
        <v>4</v>
      </c>
      <c r="BO12" s="102">
        <v>4</v>
      </c>
      <c r="BP12" s="102">
        <v>5</v>
      </c>
      <c r="BQ12" s="102">
        <v>4</v>
      </c>
      <c r="BR12" s="102">
        <v>4</v>
      </c>
      <c r="BS12" s="102">
        <v>5</v>
      </c>
      <c r="BT12" s="102">
        <v>6</v>
      </c>
      <c r="BU12" s="102">
        <v>6</v>
      </c>
      <c r="BV12" s="102">
        <v>6</v>
      </c>
      <c r="BW12" s="102">
        <v>5</v>
      </c>
      <c r="BX12" s="102">
        <v>5</v>
      </c>
      <c r="BY12" s="102">
        <v>5</v>
      </c>
      <c r="BZ12" s="102">
        <v>5</v>
      </c>
      <c r="CA12" s="102">
        <v>5</v>
      </c>
      <c r="CB12" s="102">
        <v>5</v>
      </c>
      <c r="CC12" s="102">
        <v>5</v>
      </c>
      <c r="CD12" s="102">
        <v>5</v>
      </c>
      <c r="CE12" s="102">
        <v>5</v>
      </c>
      <c r="CF12" s="102">
        <v>5</v>
      </c>
      <c r="CG12" s="102">
        <v>5</v>
      </c>
      <c r="CH12" s="102">
        <v>5</v>
      </c>
      <c r="CI12" s="102">
        <v>5</v>
      </c>
      <c r="CJ12" s="103">
        <v>5</v>
      </c>
      <c r="CK12" s="103">
        <v>2</v>
      </c>
      <c r="CL12" s="55"/>
      <c r="CM12" s="55"/>
    </row>
    <row r="13" ht="15" customHeight="1" s="74" customFormat="1">
      <c r="A13" s="184"/>
      <c r="B13" s="185" t="s">
        <v>247</v>
      </c>
      <c r="C13" s="185" t="s">
        <v>248</v>
      </c>
      <c r="D13" s="185" t="s">
        <v>249</v>
      </c>
      <c r="E13" s="186">
        <v>8</v>
      </c>
      <c r="F13" s="212" t="s">
        <v>250</v>
      </c>
      <c r="G13" s="187" t="s">
        <v>203</v>
      </c>
      <c r="H13" s="186"/>
      <c r="I13" s="188" t="s">
        <v>241</v>
      </c>
      <c r="J13" s="188"/>
      <c r="K13" s="150"/>
      <c r="L13" s="157">
        <v>1</v>
      </c>
      <c r="M13" s="157">
        <v>1</v>
      </c>
      <c r="N13" s="157">
        <v>1</v>
      </c>
      <c r="O13" s="157">
        <v>1</v>
      </c>
      <c r="P13" s="157">
        <v>1</v>
      </c>
      <c r="Q13" s="157">
        <v>1</v>
      </c>
      <c r="R13" s="157">
        <v>1</v>
      </c>
      <c r="S13" s="157">
        <v>1</v>
      </c>
      <c r="T13" s="157">
        <v>2</v>
      </c>
      <c r="U13" s="157">
        <v>1</v>
      </c>
      <c r="V13" s="157">
        <v>1</v>
      </c>
      <c r="W13" s="157">
        <v>1</v>
      </c>
      <c r="X13" s="157">
        <v>1</v>
      </c>
      <c r="Y13" s="157">
        <v>1</v>
      </c>
      <c r="Z13" s="157">
        <v>1</v>
      </c>
      <c r="AA13" s="157">
        <v>1</v>
      </c>
      <c r="AB13" s="157">
        <v>1</v>
      </c>
      <c r="AC13" s="157">
        <v>1</v>
      </c>
      <c r="AD13" s="157">
        <v>1</v>
      </c>
      <c r="AE13" s="157">
        <v>1</v>
      </c>
      <c r="AF13" s="157">
        <v>5</v>
      </c>
      <c r="AG13" s="157">
        <v>5</v>
      </c>
      <c r="AH13" s="157">
        <v>5</v>
      </c>
      <c r="AI13" s="157">
        <v>5</v>
      </c>
      <c r="AJ13" s="157">
        <v>5</v>
      </c>
      <c r="AK13" s="157">
        <v>5</v>
      </c>
      <c r="AL13" s="157">
        <v>5</v>
      </c>
      <c r="AM13" s="157">
        <v>5</v>
      </c>
      <c r="AN13" s="157">
        <v>6</v>
      </c>
      <c r="AO13" s="157">
        <v>6</v>
      </c>
      <c r="AP13" s="157">
        <v>4</v>
      </c>
      <c r="AQ13" s="157">
        <v>5</v>
      </c>
      <c r="AR13" s="157">
        <v>5</v>
      </c>
      <c r="AS13" s="157">
        <v>7</v>
      </c>
      <c r="AT13" s="157">
        <v>7</v>
      </c>
      <c r="AU13" s="157">
        <v>7</v>
      </c>
      <c r="AV13" s="157">
        <v>5</v>
      </c>
      <c r="AW13" s="157">
        <v>5</v>
      </c>
      <c r="AX13" s="157">
        <v>5</v>
      </c>
      <c r="AY13" s="157">
        <v>5</v>
      </c>
      <c r="AZ13" s="157">
        <v>5</v>
      </c>
      <c r="BA13" s="157">
        <v>6</v>
      </c>
      <c r="BB13" s="157">
        <v>6</v>
      </c>
      <c r="BC13" s="157">
        <v>5</v>
      </c>
      <c r="BD13" s="157">
        <v>2</v>
      </c>
      <c r="BE13" s="157">
        <v>2</v>
      </c>
      <c r="BF13" s="157">
        <v>2</v>
      </c>
      <c r="BG13" s="144"/>
      <c r="BH13" s="104"/>
      <c r="BI13" s="104"/>
      <c r="BJ13" s="104"/>
      <c r="BK13" s="104"/>
      <c r="BL13" s="104"/>
      <c r="BM13" s="104"/>
      <c r="BN13" s="104"/>
      <c r="BO13" s="102">
        <v>4</v>
      </c>
      <c r="BP13" s="102">
        <v>5</v>
      </c>
      <c r="BQ13" s="102">
        <v>4</v>
      </c>
      <c r="BR13" s="102">
        <v>4</v>
      </c>
      <c r="BS13" s="102">
        <v>5</v>
      </c>
      <c r="BT13" s="102">
        <v>6</v>
      </c>
      <c r="BU13" s="102">
        <v>6</v>
      </c>
      <c r="BV13" s="102">
        <v>6</v>
      </c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3">
        <v>5</v>
      </c>
      <c r="CK13" s="103">
        <v>2</v>
      </c>
      <c r="CL13" s="55"/>
      <c r="CM13" s="55"/>
    </row>
    <row r="14" ht="15" customHeight="1" s="74" customFormat="1">
      <c r="A14" s="184"/>
      <c r="B14" s="185" t="s">
        <v>251</v>
      </c>
      <c r="C14" s="185" t="s">
        <v>252</v>
      </c>
      <c r="D14" s="185" t="s">
        <v>253</v>
      </c>
      <c r="E14" s="186">
        <v>9</v>
      </c>
      <c r="F14" s="213" t="s">
        <v>254</v>
      </c>
      <c r="G14" s="187" t="s">
        <v>203</v>
      </c>
      <c r="H14" s="186"/>
      <c r="I14" s="188" t="s">
        <v>241</v>
      </c>
      <c r="J14" s="188"/>
      <c r="K14" s="150"/>
      <c r="L14" s="157">
        <v>1</v>
      </c>
      <c r="M14" s="157">
        <v>1</v>
      </c>
      <c r="N14" s="157">
        <v>1</v>
      </c>
      <c r="O14" s="157">
        <v>1</v>
      </c>
      <c r="P14" s="157">
        <v>1</v>
      </c>
      <c r="Q14" s="157">
        <v>1</v>
      </c>
      <c r="R14" s="157">
        <v>1</v>
      </c>
      <c r="S14" s="157">
        <v>1</v>
      </c>
      <c r="T14" s="157">
        <v>2</v>
      </c>
      <c r="U14" s="157">
        <v>1</v>
      </c>
      <c r="V14" s="157">
        <v>1</v>
      </c>
      <c r="W14" s="157">
        <v>1</v>
      </c>
      <c r="X14" s="157">
        <v>1</v>
      </c>
      <c r="Y14" s="157">
        <v>1</v>
      </c>
      <c r="Z14" s="157">
        <v>1</v>
      </c>
      <c r="AA14" s="157">
        <v>1</v>
      </c>
      <c r="AB14" s="157">
        <v>1</v>
      </c>
      <c r="AC14" s="157">
        <v>1</v>
      </c>
      <c r="AD14" s="157">
        <v>1</v>
      </c>
      <c r="AE14" s="157">
        <v>1</v>
      </c>
      <c r="AF14" s="157">
        <v>5</v>
      </c>
      <c r="AG14" s="157">
        <v>5</v>
      </c>
      <c r="AH14" s="157">
        <v>5</v>
      </c>
      <c r="AI14" s="157">
        <v>5</v>
      </c>
      <c r="AJ14" s="157">
        <v>5</v>
      </c>
      <c r="AK14" s="157">
        <v>5</v>
      </c>
      <c r="AL14" s="157">
        <v>5</v>
      </c>
      <c r="AM14" s="157">
        <v>5</v>
      </c>
      <c r="AN14" s="157">
        <v>6</v>
      </c>
      <c r="AO14" s="157">
        <v>6</v>
      </c>
      <c r="AP14" s="157">
        <v>4</v>
      </c>
      <c r="AQ14" s="157">
        <v>5</v>
      </c>
      <c r="AR14" s="157">
        <v>5</v>
      </c>
      <c r="AS14" s="157">
        <v>7</v>
      </c>
      <c r="AT14" s="157">
        <v>7</v>
      </c>
      <c r="AU14" s="157">
        <v>7</v>
      </c>
      <c r="AV14" s="157">
        <v>5</v>
      </c>
      <c r="AW14" s="157">
        <v>5</v>
      </c>
      <c r="AX14" s="157">
        <v>5</v>
      </c>
      <c r="AY14" s="157">
        <v>5</v>
      </c>
      <c r="AZ14" s="157">
        <v>5</v>
      </c>
      <c r="BA14" s="157">
        <v>6</v>
      </c>
      <c r="BB14" s="157">
        <v>6</v>
      </c>
      <c r="BC14" s="157">
        <v>5</v>
      </c>
      <c r="BD14" s="157">
        <v>2</v>
      </c>
      <c r="BE14" s="157">
        <v>2</v>
      </c>
      <c r="BF14" s="157">
        <v>2</v>
      </c>
      <c r="BG14" s="144"/>
      <c r="BH14" s="102">
        <v>3</v>
      </c>
      <c r="BI14" s="102">
        <v>3</v>
      </c>
      <c r="BJ14" s="102">
        <v>4</v>
      </c>
      <c r="BK14" s="102">
        <v>4</v>
      </c>
      <c r="BL14" s="102">
        <v>4</v>
      </c>
      <c r="BM14" s="102">
        <v>4</v>
      </c>
      <c r="BN14" s="102">
        <v>4</v>
      </c>
      <c r="BO14" s="102">
        <v>4</v>
      </c>
      <c r="BP14" s="102">
        <v>5</v>
      </c>
      <c r="BQ14" s="102">
        <v>4</v>
      </c>
      <c r="BR14" s="102">
        <v>4</v>
      </c>
      <c r="BS14" s="102">
        <v>5</v>
      </c>
      <c r="BT14" s="102">
        <v>6</v>
      </c>
      <c r="BU14" s="102">
        <v>6</v>
      </c>
      <c r="BV14" s="102">
        <v>6</v>
      </c>
      <c r="BW14" s="198"/>
      <c r="BX14" s="199"/>
      <c r="BY14" s="102">
        <v>5</v>
      </c>
      <c r="BZ14" s="102">
        <v>5</v>
      </c>
      <c r="CA14" s="102">
        <v>5</v>
      </c>
      <c r="CB14" s="102">
        <v>5</v>
      </c>
      <c r="CC14" s="102">
        <v>5</v>
      </c>
      <c r="CD14" s="102">
        <v>5</v>
      </c>
      <c r="CE14" s="102">
        <v>5</v>
      </c>
      <c r="CF14" s="102">
        <v>5</v>
      </c>
      <c r="CG14" s="102">
        <v>5</v>
      </c>
      <c r="CH14" s="102">
        <v>5</v>
      </c>
      <c r="CI14" s="102">
        <v>5</v>
      </c>
      <c r="CJ14" s="103">
        <v>5</v>
      </c>
      <c r="CK14" s="103">
        <v>2</v>
      </c>
      <c r="CL14" s="55"/>
      <c r="CM14" s="55"/>
    </row>
    <row r="15" ht="15" customHeight="1" s="74" customFormat="1">
      <c r="A15" s="184"/>
      <c r="B15" s="185" t="s">
        <v>242</v>
      </c>
      <c r="C15" s="185" t="s">
        <v>255</v>
      </c>
      <c r="D15" s="185" t="s">
        <v>256</v>
      </c>
      <c r="E15" s="186">
        <v>10</v>
      </c>
      <c r="F15" s="214" t="s">
        <v>257</v>
      </c>
      <c r="G15" s="187" t="s">
        <v>203</v>
      </c>
      <c r="H15" s="186"/>
      <c r="I15" s="188" t="s">
        <v>241</v>
      </c>
      <c r="J15" s="188"/>
      <c r="K15" s="150"/>
      <c r="L15" s="157">
        <v>1</v>
      </c>
      <c r="M15" s="157">
        <v>1</v>
      </c>
      <c r="N15" s="157">
        <v>1</v>
      </c>
      <c r="O15" s="157">
        <v>1</v>
      </c>
      <c r="P15" s="157">
        <v>1</v>
      </c>
      <c r="Q15" s="157">
        <v>1</v>
      </c>
      <c r="R15" s="157">
        <v>1</v>
      </c>
      <c r="S15" s="157">
        <v>1</v>
      </c>
      <c r="T15" s="157">
        <v>2</v>
      </c>
      <c r="U15" s="157">
        <v>1</v>
      </c>
      <c r="V15" s="157">
        <v>1</v>
      </c>
      <c r="W15" s="157">
        <v>1</v>
      </c>
      <c r="X15" s="157">
        <v>1</v>
      </c>
      <c r="Y15" s="157">
        <v>1</v>
      </c>
      <c r="Z15" s="157">
        <v>1</v>
      </c>
      <c r="AA15" s="157">
        <v>1</v>
      </c>
      <c r="AB15" s="157">
        <v>1</v>
      </c>
      <c r="AC15" s="157">
        <v>1</v>
      </c>
      <c r="AD15" s="157">
        <v>1</v>
      </c>
      <c r="AE15" s="157">
        <v>1</v>
      </c>
      <c r="AF15" s="157">
        <v>5</v>
      </c>
      <c r="AG15" s="157">
        <v>5</v>
      </c>
      <c r="AH15" s="157">
        <v>5</v>
      </c>
      <c r="AI15" s="157">
        <v>5</v>
      </c>
      <c r="AJ15" s="157">
        <v>5</v>
      </c>
      <c r="AK15" s="157">
        <v>5</v>
      </c>
      <c r="AL15" s="157">
        <v>5</v>
      </c>
      <c r="AM15" s="157">
        <v>5</v>
      </c>
      <c r="AN15" s="157">
        <v>6</v>
      </c>
      <c r="AO15" s="157">
        <v>6</v>
      </c>
      <c r="AP15" s="157">
        <v>4</v>
      </c>
      <c r="AQ15" s="157">
        <v>5</v>
      </c>
      <c r="AR15" s="157">
        <v>5</v>
      </c>
      <c r="AS15" s="157">
        <v>7</v>
      </c>
      <c r="AT15" s="157">
        <v>7</v>
      </c>
      <c r="AU15" s="157">
        <v>7</v>
      </c>
      <c r="AV15" s="157">
        <v>5</v>
      </c>
      <c r="AW15" s="157">
        <v>5</v>
      </c>
      <c r="AX15" s="157">
        <v>5</v>
      </c>
      <c r="AY15" s="157">
        <v>5</v>
      </c>
      <c r="AZ15" s="157">
        <v>5</v>
      </c>
      <c r="BA15" s="157">
        <v>6</v>
      </c>
      <c r="BB15" s="157">
        <v>6</v>
      </c>
      <c r="BC15" s="157">
        <v>5</v>
      </c>
      <c r="BD15" s="157">
        <v>2</v>
      </c>
      <c r="BE15" s="157">
        <v>2</v>
      </c>
      <c r="BF15" s="157">
        <v>2</v>
      </c>
      <c r="BG15" s="14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5"/>
      <c r="CK15" s="105"/>
      <c r="CL15" s="55"/>
      <c r="CM15" s="55"/>
    </row>
    <row r="16" ht="15" customHeight="1" s="74" customFormat="1">
      <c r="A16" s="184"/>
      <c r="B16" s="185" t="s">
        <v>258</v>
      </c>
      <c r="C16" s="185" t="s">
        <v>259</v>
      </c>
      <c r="D16" s="185" t="s">
        <v>260</v>
      </c>
      <c r="E16" s="186">
        <v>12</v>
      </c>
      <c r="F16" s="216" t="s">
        <v>261</v>
      </c>
      <c r="G16" s="187" t="s">
        <v>203</v>
      </c>
      <c r="H16" s="186"/>
      <c r="I16" s="188" t="s">
        <v>241</v>
      </c>
      <c r="J16" s="188"/>
      <c r="K16" s="150"/>
      <c r="L16" s="157">
        <v>1</v>
      </c>
      <c r="M16" s="157">
        <v>1</v>
      </c>
      <c r="N16" s="157">
        <v>1</v>
      </c>
      <c r="O16" s="157">
        <v>1</v>
      </c>
      <c r="P16" s="157">
        <v>1</v>
      </c>
      <c r="Q16" s="157">
        <v>1</v>
      </c>
      <c r="R16" s="157">
        <v>1</v>
      </c>
      <c r="S16" s="157">
        <v>1</v>
      </c>
      <c r="T16" s="157">
        <v>2</v>
      </c>
      <c r="U16" s="157">
        <v>1</v>
      </c>
      <c r="V16" s="157">
        <v>1</v>
      </c>
      <c r="W16" s="157">
        <v>1</v>
      </c>
      <c r="X16" s="157">
        <v>1</v>
      </c>
      <c r="Y16" s="157">
        <v>1</v>
      </c>
      <c r="Z16" s="157">
        <v>1</v>
      </c>
      <c r="AA16" s="157">
        <v>1</v>
      </c>
      <c r="AB16" s="157">
        <v>1</v>
      </c>
      <c r="AC16" s="157">
        <v>1</v>
      </c>
      <c r="AD16" s="157">
        <v>1</v>
      </c>
      <c r="AE16" s="157">
        <v>1</v>
      </c>
      <c r="AF16" s="157">
        <v>5</v>
      </c>
      <c r="AG16" s="157">
        <v>5</v>
      </c>
      <c r="AH16" s="157">
        <v>5</v>
      </c>
      <c r="AI16" s="157">
        <v>5</v>
      </c>
      <c r="AJ16" s="157">
        <v>5</v>
      </c>
      <c r="AK16" s="157">
        <v>5</v>
      </c>
      <c r="AL16" s="157">
        <v>5</v>
      </c>
      <c r="AM16" s="157">
        <v>5</v>
      </c>
      <c r="AN16" s="157">
        <v>6</v>
      </c>
      <c r="AO16" s="157">
        <v>6</v>
      </c>
      <c r="AP16" s="157">
        <v>4</v>
      </c>
      <c r="AQ16" s="157">
        <v>5</v>
      </c>
      <c r="AR16" s="157">
        <v>5</v>
      </c>
      <c r="AS16" s="157">
        <v>7</v>
      </c>
      <c r="AT16" s="157">
        <v>7</v>
      </c>
      <c r="AU16" s="157">
        <v>7</v>
      </c>
      <c r="AV16" s="157">
        <v>5</v>
      </c>
      <c r="AW16" s="157">
        <v>5</v>
      </c>
      <c r="AX16" s="157">
        <v>5</v>
      </c>
      <c r="AY16" s="157">
        <v>5</v>
      </c>
      <c r="AZ16" s="157">
        <v>5</v>
      </c>
      <c r="BA16" s="157">
        <v>6</v>
      </c>
      <c r="BB16" s="157">
        <v>6</v>
      </c>
      <c r="BC16" s="157">
        <v>5</v>
      </c>
      <c r="BD16" s="157">
        <v>2</v>
      </c>
      <c r="BE16" s="157">
        <v>2</v>
      </c>
      <c r="BF16" s="157">
        <v>2</v>
      </c>
      <c r="BG16" s="144"/>
      <c r="BH16" s="102">
        <v>3</v>
      </c>
      <c r="BI16" s="102">
        <v>3</v>
      </c>
      <c r="BJ16" s="102">
        <v>4</v>
      </c>
      <c r="BK16" s="102">
        <v>4</v>
      </c>
      <c r="BL16" s="102">
        <v>4</v>
      </c>
      <c r="BM16" s="102">
        <v>4</v>
      </c>
      <c r="BN16" s="102">
        <v>4</v>
      </c>
      <c r="BO16" s="102">
        <v>4</v>
      </c>
      <c r="BP16" s="102">
        <v>5</v>
      </c>
      <c r="BQ16" s="102">
        <v>4</v>
      </c>
      <c r="BR16" s="102">
        <v>4</v>
      </c>
      <c r="BS16" s="102">
        <v>5</v>
      </c>
      <c r="BT16" s="102">
        <v>6</v>
      </c>
      <c r="BU16" s="102">
        <v>6</v>
      </c>
      <c r="BV16" s="102">
        <v>6</v>
      </c>
      <c r="BW16" s="102">
        <v>5</v>
      </c>
      <c r="BX16" s="102">
        <v>5</v>
      </c>
      <c r="BY16" s="102">
        <v>5</v>
      </c>
      <c r="BZ16" s="102">
        <v>5</v>
      </c>
      <c r="CA16" s="102">
        <v>5</v>
      </c>
      <c r="CB16" s="102">
        <v>5</v>
      </c>
      <c r="CC16" s="102">
        <v>5</v>
      </c>
      <c r="CD16" s="102">
        <v>5</v>
      </c>
      <c r="CE16" s="102">
        <v>5</v>
      </c>
      <c r="CF16" s="102">
        <v>5</v>
      </c>
      <c r="CG16" s="102">
        <v>5</v>
      </c>
      <c r="CH16" s="102">
        <v>5</v>
      </c>
      <c r="CI16" s="102">
        <v>5</v>
      </c>
      <c r="CJ16" s="103">
        <v>5</v>
      </c>
      <c r="CK16" s="103">
        <v>2</v>
      </c>
      <c r="CL16" s="55"/>
      <c r="CM16" s="55"/>
    </row>
    <row r="17" ht="15" customHeight="1" s="74" customFormat="1">
      <c r="A17" s="189"/>
      <c r="B17" s="190" t="s">
        <v>247</v>
      </c>
      <c r="C17" s="190" t="s">
        <v>262</v>
      </c>
      <c r="D17" s="190" t="s">
        <v>263</v>
      </c>
      <c r="E17" s="189">
        <v>16</v>
      </c>
      <c r="F17" s="225" t="s">
        <v>264</v>
      </c>
      <c r="G17" s="191" t="s">
        <v>203</v>
      </c>
      <c r="H17" s="189"/>
      <c r="I17" s="192" t="s">
        <v>241</v>
      </c>
      <c r="J17" s="192"/>
      <c r="K17" s="151"/>
      <c r="L17" s="158">
        <v>1</v>
      </c>
      <c r="M17" s="158">
        <v>1</v>
      </c>
      <c r="N17" s="158">
        <v>1</v>
      </c>
      <c r="O17" s="158">
        <v>1</v>
      </c>
      <c r="P17" s="158">
        <v>1</v>
      </c>
      <c r="Q17" s="158">
        <v>1</v>
      </c>
      <c r="R17" s="158">
        <v>1</v>
      </c>
      <c r="S17" s="158">
        <v>1</v>
      </c>
      <c r="T17" s="158">
        <v>2</v>
      </c>
      <c r="U17" s="158">
        <v>1</v>
      </c>
      <c r="V17" s="158">
        <v>1</v>
      </c>
      <c r="W17" s="158">
        <v>1</v>
      </c>
      <c r="X17" s="158">
        <v>1</v>
      </c>
      <c r="Y17" s="158">
        <v>1</v>
      </c>
      <c r="Z17" s="158">
        <v>1</v>
      </c>
      <c r="AA17" s="158">
        <v>1</v>
      </c>
      <c r="AB17" s="158">
        <v>1</v>
      </c>
      <c r="AC17" s="158">
        <v>1</v>
      </c>
      <c r="AD17" s="158">
        <v>1</v>
      </c>
      <c r="AE17" s="158">
        <v>1</v>
      </c>
      <c r="AF17" s="158">
        <v>5</v>
      </c>
      <c r="AG17" s="158">
        <v>5</v>
      </c>
      <c r="AH17" s="158">
        <v>5</v>
      </c>
      <c r="AI17" s="158">
        <v>5</v>
      </c>
      <c r="AJ17" s="158">
        <v>5</v>
      </c>
      <c r="AK17" s="158">
        <v>5</v>
      </c>
      <c r="AL17" s="158">
        <v>5</v>
      </c>
      <c r="AM17" s="158">
        <v>5</v>
      </c>
      <c r="AN17" s="158">
        <v>6</v>
      </c>
      <c r="AO17" s="158">
        <v>6</v>
      </c>
      <c r="AP17" s="158">
        <v>4</v>
      </c>
      <c r="AQ17" s="158">
        <v>5</v>
      </c>
      <c r="AR17" s="158">
        <v>5</v>
      </c>
      <c r="AS17" s="158">
        <v>7</v>
      </c>
      <c r="AT17" s="158">
        <v>7</v>
      </c>
      <c r="AU17" s="158">
        <v>7</v>
      </c>
      <c r="AV17" s="158">
        <v>5</v>
      </c>
      <c r="AW17" s="158">
        <v>5</v>
      </c>
      <c r="AX17" s="158">
        <v>5</v>
      </c>
      <c r="AY17" s="158">
        <v>5</v>
      </c>
      <c r="AZ17" s="158">
        <v>5</v>
      </c>
      <c r="BA17" s="158">
        <v>6</v>
      </c>
      <c r="BB17" s="158">
        <v>6</v>
      </c>
      <c r="BC17" s="158">
        <v>5</v>
      </c>
      <c r="BD17" s="158">
        <v>2</v>
      </c>
      <c r="BE17" s="158">
        <v>2</v>
      </c>
      <c r="BF17" s="158">
        <v>2</v>
      </c>
      <c r="BG17" s="145"/>
      <c r="BH17" s="111"/>
      <c r="BI17" s="112"/>
      <c r="BJ17" s="112"/>
      <c r="BK17" s="112"/>
      <c r="BL17" s="112"/>
      <c r="BM17" s="112"/>
      <c r="BN17" s="106">
        <v>4</v>
      </c>
      <c r="BO17" s="106">
        <v>4</v>
      </c>
      <c r="BP17" s="106">
        <v>5</v>
      </c>
      <c r="BQ17" s="106">
        <v>4</v>
      </c>
      <c r="BR17" s="106">
        <v>4</v>
      </c>
      <c r="BS17" s="106">
        <v>5</v>
      </c>
      <c r="BT17" s="106">
        <v>6</v>
      </c>
      <c r="BU17" s="106">
        <v>6</v>
      </c>
      <c r="BV17" s="106">
        <v>6</v>
      </c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07">
        <v>5</v>
      </c>
      <c r="CK17" s="107">
        <v>2</v>
      </c>
      <c r="CL17" s="55"/>
      <c r="CM17" s="55"/>
    </row>
    <row r="18" ht="15" customHeight="1" s="74" customFormat="1">
      <c r="A18" s="79" t="s">
        <v>265</v>
      </c>
      <c r="B18" s="171" t="s">
        <v>266</v>
      </c>
      <c r="C18" s="171" t="s">
        <v>267</v>
      </c>
      <c r="D18" s="171" t="s">
        <v>268</v>
      </c>
      <c r="E18" s="80">
        <v>1</v>
      </c>
      <c r="F18" s="215" t="s">
        <v>269</v>
      </c>
      <c r="G18" s="82" t="s">
        <v>203</v>
      </c>
      <c r="H18" s="80" t="s">
        <v>270</v>
      </c>
      <c r="I18" s="81" t="s">
        <v>162</v>
      </c>
      <c r="J18" s="81" t="s">
        <v>271</v>
      </c>
      <c r="K18" s="149"/>
      <c r="L18" s="156">
        <v>1</v>
      </c>
      <c r="M18" s="156">
        <v>1</v>
      </c>
      <c r="N18" s="156">
        <v>1</v>
      </c>
      <c r="O18" s="156">
        <v>1</v>
      </c>
      <c r="P18" s="156">
        <v>1</v>
      </c>
      <c r="Q18" s="156">
        <v>1</v>
      </c>
      <c r="R18" s="156">
        <v>1</v>
      </c>
      <c r="S18" s="156">
        <v>1</v>
      </c>
      <c r="T18" s="156">
        <v>2</v>
      </c>
      <c r="U18" s="156">
        <v>1</v>
      </c>
      <c r="V18" s="156">
        <v>1</v>
      </c>
      <c r="W18" s="156">
        <v>1</v>
      </c>
      <c r="X18" s="156">
        <v>1</v>
      </c>
      <c r="Y18" s="156">
        <v>1</v>
      </c>
      <c r="Z18" s="156">
        <v>1</v>
      </c>
      <c r="AA18" s="156">
        <v>1</v>
      </c>
      <c r="AB18" s="156">
        <v>1</v>
      </c>
      <c r="AC18" s="156">
        <v>1</v>
      </c>
      <c r="AD18" s="156">
        <v>1</v>
      </c>
      <c r="AE18" s="156">
        <v>1</v>
      </c>
      <c r="AF18" s="156">
        <v>5</v>
      </c>
      <c r="AG18" s="156">
        <v>5</v>
      </c>
      <c r="AH18" s="156">
        <v>5</v>
      </c>
      <c r="AI18" s="156">
        <v>5</v>
      </c>
      <c r="AJ18" s="156">
        <v>5</v>
      </c>
      <c r="AK18" s="156">
        <v>5</v>
      </c>
      <c r="AL18" s="156">
        <v>5</v>
      </c>
      <c r="AM18" s="156">
        <v>5</v>
      </c>
      <c r="AN18" s="156">
        <v>6</v>
      </c>
      <c r="AO18" s="156">
        <v>6</v>
      </c>
      <c r="AP18" s="156">
        <v>4</v>
      </c>
      <c r="AQ18" s="156">
        <v>5</v>
      </c>
      <c r="AR18" s="156">
        <v>5</v>
      </c>
      <c r="AS18" s="156">
        <v>7</v>
      </c>
      <c r="AT18" s="156">
        <v>7</v>
      </c>
      <c r="AU18" s="156">
        <v>7</v>
      </c>
      <c r="AV18" s="156">
        <v>5</v>
      </c>
      <c r="AW18" s="156">
        <v>5</v>
      </c>
      <c r="AX18" s="156">
        <v>5</v>
      </c>
      <c r="AY18" s="156">
        <v>5</v>
      </c>
      <c r="AZ18" s="156">
        <v>5</v>
      </c>
      <c r="BA18" s="156">
        <v>6</v>
      </c>
      <c r="BB18" s="156">
        <v>6</v>
      </c>
      <c r="BC18" s="156">
        <v>5</v>
      </c>
      <c r="BD18" s="156">
        <v>2</v>
      </c>
      <c r="BE18" s="156">
        <v>2</v>
      </c>
      <c r="BF18" s="156">
        <v>2</v>
      </c>
      <c r="BG18" s="144"/>
      <c r="BH18" s="108">
        <v>5</v>
      </c>
      <c r="BI18" s="108">
        <v>5</v>
      </c>
      <c r="BJ18" s="108">
        <v>4</v>
      </c>
      <c r="BK18" s="108">
        <v>4</v>
      </c>
      <c r="BL18" s="108">
        <v>4</v>
      </c>
      <c r="BM18" s="108">
        <v>4</v>
      </c>
      <c r="BN18" s="108">
        <v>4</v>
      </c>
      <c r="BO18" s="108">
        <v>4</v>
      </c>
      <c r="BP18" s="108">
        <v>5</v>
      </c>
      <c r="BQ18" s="108">
        <v>4</v>
      </c>
      <c r="BR18" s="108">
        <v>4</v>
      </c>
      <c r="BS18" s="108">
        <v>5</v>
      </c>
      <c r="BT18" s="108">
        <v>6</v>
      </c>
      <c r="BU18" s="108">
        <v>6</v>
      </c>
      <c r="BV18" s="108">
        <v>6</v>
      </c>
      <c r="BW18" s="109"/>
      <c r="BX18" s="109"/>
      <c r="BY18" s="108">
        <v>5</v>
      </c>
      <c r="BZ18" s="108">
        <v>5</v>
      </c>
      <c r="CA18" s="108">
        <v>5</v>
      </c>
      <c r="CB18" s="108">
        <v>5</v>
      </c>
      <c r="CC18" s="108">
        <v>5</v>
      </c>
      <c r="CD18" s="108">
        <v>5</v>
      </c>
      <c r="CE18" s="108">
        <v>5</v>
      </c>
      <c r="CF18" s="108">
        <v>5</v>
      </c>
      <c r="CG18" s="108">
        <v>5</v>
      </c>
      <c r="CH18" s="108">
        <v>5</v>
      </c>
      <c r="CI18" s="109"/>
      <c r="CJ18" s="110">
        <v>5</v>
      </c>
      <c r="CK18" s="110">
        <v>5</v>
      </c>
      <c r="CL18" s="55"/>
      <c r="CM18" s="55"/>
    </row>
    <row r="19" ht="15" customHeight="1" s="74" customFormat="1">
      <c r="A19" s="2"/>
      <c r="B19" s="169" t="s">
        <v>266</v>
      </c>
      <c r="C19" s="169" t="s">
        <v>267</v>
      </c>
      <c r="D19" s="169" t="s">
        <v>272</v>
      </c>
      <c r="E19" s="2">
        <v>2</v>
      </c>
      <c r="F19" s="224" t="s">
        <v>273</v>
      </c>
      <c r="G19" s="69" t="s">
        <v>203</v>
      </c>
      <c r="H19" s="2"/>
      <c r="I19" s="63" t="s">
        <v>162</v>
      </c>
      <c r="J19" s="81" t="s">
        <v>271</v>
      </c>
      <c r="K19" s="150"/>
      <c r="L19" s="157">
        <v>1</v>
      </c>
      <c r="M19" s="157">
        <v>1</v>
      </c>
      <c r="N19" s="157">
        <v>1</v>
      </c>
      <c r="O19" s="157">
        <v>1</v>
      </c>
      <c r="P19" s="157">
        <v>1</v>
      </c>
      <c r="Q19" s="157">
        <v>1</v>
      </c>
      <c r="R19" s="157">
        <v>1</v>
      </c>
      <c r="S19" s="157">
        <v>1</v>
      </c>
      <c r="T19" s="157">
        <v>2</v>
      </c>
      <c r="U19" s="157">
        <v>1</v>
      </c>
      <c r="V19" s="157">
        <v>1</v>
      </c>
      <c r="W19" s="157">
        <v>1</v>
      </c>
      <c r="X19" s="157">
        <v>1</v>
      </c>
      <c r="Y19" s="157">
        <v>1</v>
      </c>
      <c r="Z19" s="157">
        <v>1</v>
      </c>
      <c r="AA19" s="157">
        <v>1</v>
      </c>
      <c r="AB19" s="157">
        <v>1</v>
      </c>
      <c r="AC19" s="157">
        <v>1</v>
      </c>
      <c r="AD19" s="157">
        <v>1</v>
      </c>
      <c r="AE19" s="157">
        <v>1</v>
      </c>
      <c r="AF19" s="157">
        <v>5</v>
      </c>
      <c r="AG19" s="157">
        <v>5</v>
      </c>
      <c r="AH19" s="157">
        <v>5</v>
      </c>
      <c r="AI19" s="157">
        <v>5</v>
      </c>
      <c r="AJ19" s="157">
        <v>5</v>
      </c>
      <c r="AK19" s="157">
        <v>5</v>
      </c>
      <c r="AL19" s="157">
        <v>5</v>
      </c>
      <c r="AM19" s="157">
        <v>5</v>
      </c>
      <c r="AN19" s="157">
        <v>6</v>
      </c>
      <c r="AO19" s="157">
        <v>6</v>
      </c>
      <c r="AP19" s="157">
        <v>4</v>
      </c>
      <c r="AQ19" s="157">
        <v>5</v>
      </c>
      <c r="AR19" s="157">
        <v>5</v>
      </c>
      <c r="AS19" s="157">
        <v>7</v>
      </c>
      <c r="AT19" s="157">
        <v>7</v>
      </c>
      <c r="AU19" s="157">
        <v>7</v>
      </c>
      <c r="AV19" s="157">
        <v>5</v>
      </c>
      <c r="AW19" s="157">
        <v>5</v>
      </c>
      <c r="AX19" s="157">
        <v>5</v>
      </c>
      <c r="AY19" s="157">
        <v>5</v>
      </c>
      <c r="AZ19" s="157">
        <v>5</v>
      </c>
      <c r="BA19" s="157">
        <v>6</v>
      </c>
      <c r="BB19" s="157">
        <v>6</v>
      </c>
      <c r="BC19" s="157">
        <v>5</v>
      </c>
      <c r="BD19" s="157">
        <v>2</v>
      </c>
      <c r="BE19" s="157">
        <v>2</v>
      </c>
      <c r="BF19" s="157">
        <v>2</v>
      </c>
      <c r="BG19" s="144"/>
      <c r="BH19" s="102">
        <v>5</v>
      </c>
      <c r="BI19" s="102">
        <v>5</v>
      </c>
      <c r="BJ19" s="102">
        <v>4</v>
      </c>
      <c r="BK19" s="102">
        <v>4</v>
      </c>
      <c r="BL19" s="102">
        <v>4</v>
      </c>
      <c r="BM19" s="102">
        <v>4</v>
      </c>
      <c r="BN19" s="102">
        <v>4</v>
      </c>
      <c r="BO19" s="102">
        <v>4</v>
      </c>
      <c r="BP19" s="102">
        <v>5</v>
      </c>
      <c r="BQ19" s="102">
        <v>4</v>
      </c>
      <c r="BR19" s="102">
        <v>4</v>
      </c>
      <c r="BS19" s="102">
        <v>5</v>
      </c>
      <c r="BT19" s="102">
        <v>6</v>
      </c>
      <c r="BU19" s="102">
        <v>6</v>
      </c>
      <c r="BV19" s="102">
        <v>6</v>
      </c>
      <c r="BW19" s="104"/>
      <c r="BX19" s="104"/>
      <c r="BY19" s="102">
        <v>5</v>
      </c>
      <c r="BZ19" s="102">
        <v>5</v>
      </c>
      <c r="CA19" s="102">
        <v>5</v>
      </c>
      <c r="CB19" s="102">
        <v>5</v>
      </c>
      <c r="CC19" s="102">
        <v>5</v>
      </c>
      <c r="CD19" s="102">
        <v>5</v>
      </c>
      <c r="CE19" s="102">
        <v>5</v>
      </c>
      <c r="CF19" s="102">
        <v>5</v>
      </c>
      <c r="CG19" s="102">
        <v>5</v>
      </c>
      <c r="CH19" s="102">
        <v>5</v>
      </c>
      <c r="CI19" s="104"/>
      <c r="CJ19" s="103">
        <v>5</v>
      </c>
      <c r="CK19" s="103">
        <v>5</v>
      </c>
      <c r="CL19" s="55"/>
      <c r="CM19" s="55"/>
    </row>
    <row r="20" ht="15" customHeight="1" s="74" customFormat="1">
      <c r="A20" s="189"/>
      <c r="B20" s="190"/>
      <c r="C20" s="190" t="s">
        <v>274</v>
      </c>
      <c r="D20" s="190" t="s">
        <v>275</v>
      </c>
      <c r="E20" s="189">
        <v>3</v>
      </c>
      <c r="F20" s="222" t="s">
        <v>276</v>
      </c>
      <c r="G20" s="191" t="s">
        <v>203</v>
      </c>
      <c r="H20" s="189"/>
      <c r="I20" s="192" t="s">
        <v>241</v>
      </c>
      <c r="J20" s="192"/>
      <c r="K20" s="150"/>
      <c r="L20" s="157">
        <v>1</v>
      </c>
      <c r="M20" s="157">
        <v>1</v>
      </c>
      <c r="N20" s="157">
        <v>1</v>
      </c>
      <c r="O20" s="157">
        <v>1</v>
      </c>
      <c r="P20" s="157">
        <v>1</v>
      </c>
      <c r="Q20" s="157">
        <v>1</v>
      </c>
      <c r="R20" s="157">
        <v>1</v>
      </c>
      <c r="S20" s="157">
        <v>1</v>
      </c>
      <c r="T20" s="157">
        <v>2</v>
      </c>
      <c r="U20" s="157">
        <v>1</v>
      </c>
      <c r="V20" s="157">
        <v>1</v>
      </c>
      <c r="W20" s="157">
        <v>1</v>
      </c>
      <c r="X20" s="157">
        <v>1</v>
      </c>
      <c r="Y20" s="157">
        <v>1</v>
      </c>
      <c r="Z20" s="157">
        <v>1</v>
      </c>
      <c r="AA20" s="157">
        <v>1</v>
      </c>
      <c r="AB20" s="157">
        <v>1</v>
      </c>
      <c r="AC20" s="157">
        <v>1</v>
      </c>
      <c r="AD20" s="157">
        <v>1</v>
      </c>
      <c r="AE20" s="157">
        <v>1</v>
      </c>
      <c r="AF20" s="157">
        <v>5</v>
      </c>
      <c r="AG20" s="157">
        <v>5</v>
      </c>
      <c r="AH20" s="157">
        <v>5</v>
      </c>
      <c r="AI20" s="157">
        <v>5</v>
      </c>
      <c r="AJ20" s="157">
        <v>5</v>
      </c>
      <c r="AK20" s="157">
        <v>5</v>
      </c>
      <c r="AL20" s="157">
        <v>5</v>
      </c>
      <c r="AM20" s="157">
        <v>5</v>
      </c>
      <c r="AN20" s="157">
        <v>6</v>
      </c>
      <c r="AO20" s="157">
        <v>6</v>
      </c>
      <c r="AP20" s="157">
        <v>4</v>
      </c>
      <c r="AQ20" s="157">
        <v>5</v>
      </c>
      <c r="AR20" s="157">
        <v>5</v>
      </c>
      <c r="AS20" s="157">
        <v>7</v>
      </c>
      <c r="AT20" s="157">
        <v>7</v>
      </c>
      <c r="AU20" s="157">
        <v>7</v>
      </c>
      <c r="AV20" s="157">
        <v>5</v>
      </c>
      <c r="AW20" s="157">
        <v>5</v>
      </c>
      <c r="AX20" s="157">
        <v>5</v>
      </c>
      <c r="AY20" s="157">
        <v>5</v>
      </c>
      <c r="AZ20" s="157">
        <v>5</v>
      </c>
      <c r="BA20" s="157">
        <v>6</v>
      </c>
      <c r="BB20" s="157">
        <v>6</v>
      </c>
      <c r="BC20" s="157">
        <v>5</v>
      </c>
      <c r="BD20" s="157">
        <v>2</v>
      </c>
      <c r="BE20" s="157">
        <v>2</v>
      </c>
      <c r="BF20" s="157">
        <v>2</v>
      </c>
      <c r="BG20" s="144"/>
      <c r="BH20" s="102">
        <v>3</v>
      </c>
      <c r="BI20" s="102">
        <v>3</v>
      </c>
      <c r="BJ20" s="102">
        <v>4</v>
      </c>
      <c r="BK20" s="102">
        <v>4</v>
      </c>
      <c r="BL20" s="102">
        <v>4</v>
      </c>
      <c r="BM20" s="102">
        <v>4</v>
      </c>
      <c r="BN20" s="102">
        <v>4</v>
      </c>
      <c r="BO20" s="102">
        <v>4</v>
      </c>
      <c r="BP20" s="102">
        <v>5</v>
      </c>
      <c r="BQ20" s="102">
        <v>4</v>
      </c>
      <c r="BR20" s="102">
        <v>4</v>
      </c>
      <c r="BS20" s="102">
        <v>5</v>
      </c>
      <c r="BT20" s="102">
        <v>6</v>
      </c>
      <c r="BU20" s="102">
        <v>6</v>
      </c>
      <c r="BV20" s="102">
        <v>6</v>
      </c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5"/>
      <c r="CK20" s="103">
        <v>2</v>
      </c>
      <c r="CL20" s="55"/>
      <c r="CM20" s="55"/>
    </row>
    <row r="21" ht="15" customHeight="1" s="74" customFormat="1">
      <c r="A21" s="79" t="s">
        <v>277</v>
      </c>
      <c r="B21" s="80" t="s">
        <v>278</v>
      </c>
      <c r="C21" s="80" t="s">
        <v>279</v>
      </c>
      <c r="D21" s="80" t="s">
        <v>280</v>
      </c>
      <c r="E21" s="80">
        <v>1</v>
      </c>
      <c r="F21" s="223" t="s">
        <v>281</v>
      </c>
      <c r="G21" s="82" t="s">
        <v>203</v>
      </c>
      <c r="H21" s="80" t="s">
        <v>282</v>
      </c>
      <c r="I21" s="81" t="s">
        <v>162</v>
      </c>
      <c r="J21" s="81" t="s">
        <v>283</v>
      </c>
      <c r="K21" s="149"/>
      <c r="L21" s="156">
        <v>1</v>
      </c>
      <c r="M21" s="156">
        <v>1</v>
      </c>
      <c r="N21" s="156">
        <v>1</v>
      </c>
      <c r="O21" s="156">
        <v>1</v>
      </c>
      <c r="P21" s="156">
        <v>1</v>
      </c>
      <c r="Q21" s="156">
        <v>1</v>
      </c>
      <c r="R21" s="156">
        <v>1</v>
      </c>
      <c r="S21" s="156">
        <v>1</v>
      </c>
      <c r="T21" s="156">
        <v>2</v>
      </c>
      <c r="U21" s="156">
        <v>1</v>
      </c>
      <c r="V21" s="156">
        <v>1</v>
      </c>
      <c r="W21" s="156">
        <v>1</v>
      </c>
      <c r="X21" s="156">
        <v>1</v>
      </c>
      <c r="Y21" s="156">
        <v>1</v>
      </c>
      <c r="Z21" s="156">
        <v>1</v>
      </c>
      <c r="AA21" s="156">
        <v>1</v>
      </c>
      <c r="AB21" s="156">
        <v>1</v>
      </c>
      <c r="AC21" s="156">
        <v>1</v>
      </c>
      <c r="AD21" s="156">
        <v>1</v>
      </c>
      <c r="AE21" s="156">
        <v>1</v>
      </c>
      <c r="AF21" s="156">
        <v>5</v>
      </c>
      <c r="AG21" s="156">
        <v>5</v>
      </c>
      <c r="AH21" s="156">
        <v>5</v>
      </c>
      <c r="AI21" s="156">
        <v>5</v>
      </c>
      <c r="AJ21" s="156">
        <v>5</v>
      </c>
      <c r="AK21" s="156">
        <v>5</v>
      </c>
      <c r="AL21" s="156">
        <v>5</v>
      </c>
      <c r="AM21" s="156">
        <v>5</v>
      </c>
      <c r="AN21" s="156">
        <v>6</v>
      </c>
      <c r="AO21" s="156">
        <v>6</v>
      </c>
      <c r="AP21" s="156">
        <v>4</v>
      </c>
      <c r="AQ21" s="156">
        <v>5</v>
      </c>
      <c r="AR21" s="156">
        <v>5</v>
      </c>
      <c r="AS21" s="156">
        <v>7</v>
      </c>
      <c r="AT21" s="156">
        <v>7</v>
      </c>
      <c r="AU21" s="156">
        <v>7</v>
      </c>
      <c r="AV21" s="156">
        <v>5</v>
      </c>
      <c r="AW21" s="156">
        <v>5</v>
      </c>
      <c r="AX21" s="156">
        <v>5</v>
      </c>
      <c r="AY21" s="156">
        <v>5</v>
      </c>
      <c r="AZ21" s="156">
        <v>5</v>
      </c>
      <c r="BA21" s="156">
        <v>6</v>
      </c>
      <c r="BB21" s="156">
        <v>6</v>
      </c>
      <c r="BC21" s="156">
        <v>5</v>
      </c>
      <c r="BD21" s="156">
        <v>2</v>
      </c>
      <c r="BE21" s="156">
        <v>2</v>
      </c>
      <c r="BF21" s="156">
        <v>2</v>
      </c>
      <c r="BG21" s="146"/>
      <c r="BH21" s="136">
        <v>3</v>
      </c>
      <c r="BI21" s="136">
        <v>3</v>
      </c>
      <c r="BJ21" s="136">
        <v>4</v>
      </c>
      <c r="BK21" s="136">
        <v>4</v>
      </c>
      <c r="BL21" s="136">
        <v>4</v>
      </c>
      <c r="BM21" s="136">
        <v>4</v>
      </c>
      <c r="BN21" s="136">
        <v>4</v>
      </c>
      <c r="BO21" s="136">
        <v>4</v>
      </c>
      <c r="BP21" s="136">
        <v>5</v>
      </c>
      <c r="BQ21" s="136">
        <v>4</v>
      </c>
      <c r="BR21" s="136">
        <v>4</v>
      </c>
      <c r="BS21" s="136">
        <v>5</v>
      </c>
      <c r="BT21" s="136">
        <v>6</v>
      </c>
      <c r="BU21" s="136">
        <v>6</v>
      </c>
      <c r="BV21" s="136">
        <v>6</v>
      </c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8"/>
      <c r="CK21" s="139">
        <v>2</v>
      </c>
      <c r="CL21" s="120"/>
      <c r="CM21" s="55"/>
    </row>
    <row r="22">
      <c r="I22" s="174"/>
      <c r="K22" s="153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75"/>
    </row>
    <row r="23">
      <c r="K23" s="153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</row>
    <row r="24">
      <c r="K24" s="153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</row>
    <row r="25">
      <c r="K25" s="153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</row>
    <row r="26">
      <c r="K26" s="153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</row>
    <row r="27">
      <c r="K27" s="153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</row>
    <row r="28">
      <c r="K28" s="153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</row>
    <row r="29">
      <c r="K29" s="153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</row>
    <row r="30">
      <c r="K30" s="153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</row>
    <row r="31">
      <c r="K31" s="153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</row>
    <row r="32">
      <c r="K32" s="153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</row>
    <row r="33">
      <c r="K33" s="153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</row>
    <row r="34">
      <c r="K34" s="153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</row>
    <row r="35">
      <c r="K35" s="153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</row>
    <row r="36">
      <c r="K36" s="153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</row>
  </sheetData>
  <autoFilter ref="A2:J19"/>
  <mergeCells>
    <mergeCell ref="BW14:BX14"/>
    <mergeCell ref="BW4:BX4"/>
    <mergeCell ref="BW5:BX5"/>
    <mergeCell ref="BW6:BX6"/>
  </mergeCells>
  <conditionalFormatting sqref="L2:BF3 BH2:CK3">
    <cfRule type="beginsWith" dxfId="28" priority="152" operator="beginsWith" text="T">
      <formula>LEFT(L2,LEN("T"))="T"</formula>
    </cfRule>
  </conditionalFormatting>
  <conditionalFormatting sqref="K2:K3">
    <cfRule type="beginsWith" dxfId="22" priority="141" operator="beginsWith" text="T">
      <formula>LEFT(K2,LEN("T"))="T"</formula>
    </cfRule>
  </conditionalFormatting>
  <conditionalFormatting sqref="BY4:CI6 L12:BV12 BY12:CI12 BN15:BV15 L16:CI19 L4:BW6 L13:CI14 L7:CI7 L8:CH8 L9:CI11 L15:BH15">
    <cfRule type="cellIs" dxfId="7" priority="137" operator="equal">
      <formula>1</formula>
    </cfRule>
  </conditionalFormatting>
  <conditionalFormatting sqref="BY4:CI6 K12:BV12 BY12:CI12 BN15:BV15 K16:CI19 K4:BW6 K13:CI14 K7:CI7 K8:CH8 K9:CI11 K15:BG15">
    <cfRule type="cellIs" dxfId="25" priority="134" operator="equal">
      <formula>4</formula>
    </cfRule>
    <cfRule type="cellIs" dxfId="9" priority="135" operator="equal">
      <formula>3</formula>
    </cfRule>
    <cfRule type="cellIs" dxfId="8" priority="136" operator="equal">
      <formula>2</formula>
    </cfRule>
  </conditionalFormatting>
  <conditionalFormatting sqref="BG2:BG3">
    <cfRule type="beginsWith" dxfId="22" priority="132" operator="beginsWith" text="T">
      <formula>LEFT(BG2,LEN("T"))="T"</formula>
    </cfRule>
  </conditionalFormatting>
  <conditionalFormatting sqref="BH15">
    <cfRule type="cellIs" dxfId="10" priority="124" operator="equal">
      <formula>4</formula>
    </cfRule>
    <cfRule type="cellIs" dxfId="9" priority="125" operator="equal">
      <formula>3</formula>
    </cfRule>
    <cfRule type="cellIs" dxfId="8" priority="126" operator="equal">
      <formula>2</formula>
    </cfRule>
  </conditionalFormatting>
  <conditionalFormatting sqref="BW12">
    <cfRule type="cellIs" dxfId="7" priority="123" operator="equal">
      <formula>1</formula>
    </cfRule>
  </conditionalFormatting>
  <conditionalFormatting sqref="BW12">
    <cfRule type="cellIs" dxfId="10" priority="120" operator="equal">
      <formula>4</formula>
    </cfRule>
    <cfRule type="cellIs" dxfId="9" priority="121" operator="equal">
      <formula>3</formula>
    </cfRule>
    <cfRule type="cellIs" dxfId="8" priority="122" operator="equal">
      <formula>2</formula>
    </cfRule>
  </conditionalFormatting>
  <conditionalFormatting sqref="L3:CK19">
    <cfRule type="cellIs" dxfId="6" priority="50" operator="equal">
      <formula>6</formula>
    </cfRule>
    <cfRule type="cellIs" dxfId="5" priority="51" operator="equal">
      <formula>5</formula>
    </cfRule>
    <cfRule type="cellIs" dxfId="4" priority="52" operator="equal">
      <formula>4</formula>
    </cfRule>
    <cfRule type="cellIs" dxfId="3" priority="53" operator="equal">
      <formula>3</formula>
    </cfRule>
    <cfRule type="cellIs" dxfId="2" priority="54" operator="equal">
      <formula>2</formula>
    </cfRule>
    <cfRule type="cellIs" dxfId="1" priority="55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/>
  <headerFooter>
    <oddHeader>&amp;L&amp;"Arial,Regular"&amp;24SFO Equipment Inventory</oddHeader>
    <oddFooter>&amp;C&amp;D</oddFooter>
  </headerFooter>
  <colBreaks count="2" manualBreakCount="2">
    <brk id="10" max="16383" man="1"/>
    <brk id="58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customWidth="1" style="9"/>
    <col min="2" max="2" bestFit="1" width="43.85546875" customWidth="1" style="15"/>
    <col min="3" max="3" bestFit="1" width="28.5703125" customWidth="1" style="15"/>
    <col min="4" max="4" bestFit="1" width="30.7109375" customWidth="1" style="9"/>
    <col min="5" max="5" hidden="1" width="44.28515625" customWidth="1" style="59"/>
    <col min="6" max="6" bestFit="1" width="18.85546875" customWidth="1" style="60"/>
    <col min="7" max="7" bestFit="1" width="13" customWidth="1" style="60"/>
    <col min="8" max="8" bestFit="1" width="22.85546875" customWidth="1" style="60"/>
    <col min="9" max="9" bestFit="1" width="60.7109375" customWidth="1" style="10"/>
    <col min="10" max="10" width="20.7109375" customWidth="1" style="180"/>
    <col min="11" max="16384" width="9.140625" customWidth="1" style="9"/>
  </cols>
  <sheetData>
    <row r="1" ht="35.1" customHeight="1" s="56" customFormat="1">
      <c r="A1" s="87"/>
      <c r="B1" s="176" t="s">
        <v>140</v>
      </c>
      <c r="C1" s="159" t="s">
        <v>141</v>
      </c>
      <c r="D1" s="88" t="s">
        <v>142</v>
      </c>
      <c r="E1" s="89" t="s">
        <v>143</v>
      </c>
      <c r="F1" s="203" t="s">
        <v>144</v>
      </c>
      <c r="G1" s="204"/>
      <c r="H1" s="205"/>
      <c r="I1" s="90" t="s">
        <v>145</v>
      </c>
      <c r="J1" s="90" t="s">
        <v>146</v>
      </c>
    </row>
    <row r="2" ht="49.5" customHeight="1" s="61" customFormat="1">
      <c r="A2" s="91"/>
      <c r="B2" s="177"/>
      <c r="C2" s="92"/>
      <c r="D2" s="93" t="s">
        <v>147</v>
      </c>
      <c r="E2" s="94"/>
      <c r="F2" s="93" t="s">
        <v>148</v>
      </c>
      <c r="G2" s="93" t="s">
        <v>149</v>
      </c>
      <c r="H2" s="93" t="s">
        <v>150</v>
      </c>
      <c r="I2" s="95"/>
      <c r="J2" s="95"/>
    </row>
    <row r="3" ht="45.75" customHeight="1" s="61" customFormat="1">
      <c r="A3" s="91"/>
      <c r="B3" s="177"/>
      <c r="C3" s="92"/>
      <c r="D3" s="93"/>
      <c r="E3" s="94"/>
      <c r="F3" s="93"/>
      <c r="G3" s="93"/>
      <c r="H3" s="93"/>
      <c r="I3" s="95"/>
      <c r="J3" s="95"/>
    </row>
    <row r="4" ht="23.1" customHeight="1" s="56" customFormat="1">
      <c r="A4" s="96" t="s">
        <v>151</v>
      </c>
      <c r="B4" s="178"/>
      <c r="C4" s="96"/>
      <c r="D4" s="97"/>
      <c r="E4" s="98"/>
      <c r="F4" s="97"/>
      <c r="G4" s="97"/>
      <c r="H4" s="97"/>
      <c r="I4" s="99"/>
      <c r="J4" s="99"/>
    </row>
    <row r="5" ht="15.95" customHeight="1">
      <c r="A5" s="2">
        <v>1</v>
      </c>
      <c r="B5" s="169" t="str">
        <f>'SFO_Common Attributes'!C15</f>
        <v>SFO_TypeDescription </v>
      </c>
      <c r="C5" s="2" t="s">
        <v>152</v>
      </c>
      <c r="D5" s="57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Attributes'!$C$15:$E$61,3,FALSE)=11),"TYPE","INSTANCE")</f>
        <v>TYPE</v>
      </c>
      <c r="E5" s="58" t="str">
        <f ref="E5:E51" t="shared" si="0">CONCATENATE(D5,"-",B5)</f>
        <v>TYPE-SFO_TypeDescription </v>
      </c>
      <c r="F5" s="14" t="s">
        <v>153</v>
      </c>
      <c r="G5" s="14" t="s">
        <v>154</v>
      </c>
      <c r="H5" s="14" t="s">
        <v>155</v>
      </c>
      <c r="I5" s="2" t="s">
        <v>156</v>
      </c>
      <c r="J5" s="179">
        <v>1</v>
      </c>
    </row>
    <row r="6" ht="15.95" customHeight="1">
      <c r="A6" s="2">
        <v>2</v>
      </c>
      <c r="B6" s="169" t="str">
        <f>'SFO_Common Attributes'!C16</f>
        <v>SFO_ParentChild</v>
      </c>
      <c r="C6" s="2" t="s">
        <v>157</v>
      </c>
      <c r="D6" s="57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Attributes'!$C$15:$E$61,3,FALSE)=11),"TYPE","INSTANCE")</f>
        <v>INSTANCE</v>
      </c>
      <c r="E6" s="58" t="str">
        <f t="shared" si="0"/>
        <v>INSTANCE-SFO_ParentChild</v>
      </c>
      <c r="F6" s="14" t="s">
        <v>153</v>
      </c>
      <c r="G6" s="14" t="s">
        <v>154</v>
      </c>
      <c r="H6" s="14"/>
      <c r="I6" s="2" t="s">
        <v>158</v>
      </c>
      <c r="J6" s="179">
        <v>1</v>
      </c>
    </row>
    <row r="7" ht="15.95" customHeight="1">
      <c r="A7" s="2">
        <v>3</v>
      </c>
      <c r="B7" s="169" t="str">
        <f>'SFO_Common Attributes'!C17</f>
        <v>SFO_CreatedBy</v>
      </c>
      <c r="C7" s="2" t="s">
        <v>152</v>
      </c>
      <c r="D7" s="57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Attributes'!$C$15:$E$61,3,FALSE)=11),"TYPE","INSTANCE")</f>
        <v>INSTANCE</v>
      </c>
      <c r="E7" s="58" t="str">
        <f t="shared" si="0"/>
        <v>INSTANCE-SFO_CreatedBy</v>
      </c>
      <c r="F7" s="14" t="s">
        <v>153</v>
      </c>
      <c r="G7" s="14" t="s">
        <v>154</v>
      </c>
      <c r="H7" s="14"/>
      <c r="I7" s="2"/>
      <c r="J7" s="179">
        <v>1</v>
      </c>
    </row>
    <row r="8" ht="15.95" customHeight="1">
      <c r="A8" s="68">
        <v>4</v>
      </c>
      <c r="B8" s="167" t="str">
        <f>'SFO_Common Attributes'!C18</f>
        <v>SFO_CreatedOn</v>
      </c>
      <c r="C8" s="68" t="s">
        <v>152</v>
      </c>
      <c r="D8" s="163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Attributes'!$C$15:$E$61,3,FALSE)=11),"TYPE","INSTANCE")</f>
        <v>INSTANCE</v>
      </c>
      <c r="E8" s="164" t="str">
        <f t="shared" si="0"/>
        <v>INSTANCE-SFO_CreatedOn</v>
      </c>
      <c r="F8" s="165" t="s">
        <v>153</v>
      </c>
      <c r="G8" s="165" t="s">
        <v>154</v>
      </c>
      <c r="H8" s="165"/>
      <c r="I8" s="68"/>
      <c r="J8" s="179">
        <v>1</v>
      </c>
    </row>
    <row r="9" ht="15.95" customHeight="1">
      <c r="A9" s="66">
        <v>5</v>
      </c>
      <c r="B9" s="168" t="str">
        <f>'SFO_Common Attributes'!C19</f>
        <v>SFO_AssetClass</v>
      </c>
      <c r="C9" s="66" t="s">
        <v>159</v>
      </c>
      <c r="D9" s="160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Attributes'!$C$15:$E$61,3,FALSE)=11),"TYPE","INSTANCE")</f>
        <v>TYPE</v>
      </c>
      <c r="E9" s="161" t="str">
        <f t="shared" si="0"/>
        <v>TYPE-SFO_AssetClass</v>
      </c>
      <c r="F9" s="162" t="s">
        <v>153</v>
      </c>
      <c r="G9" s="162" t="s">
        <v>154</v>
      </c>
      <c r="H9" s="162" t="s">
        <v>160</v>
      </c>
      <c r="I9" s="66" t="s">
        <v>161</v>
      </c>
      <c r="J9" s="179">
        <v>1</v>
      </c>
    </row>
    <row r="10" ht="15.95" customHeight="1">
      <c r="A10" s="2">
        <v>6</v>
      </c>
      <c r="B10" s="169" t="str">
        <f>'SFO_Common Attributes'!C20</f>
        <v>SFO_AssetID</v>
      </c>
      <c r="C10" s="2" t="s">
        <v>159</v>
      </c>
      <c r="D10" s="57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Attributes'!$C$15:$E$61,3,FALSE)=11),"TYPE","INSTANCE")</f>
        <v>INSTANCE</v>
      </c>
      <c r="E10" s="58" t="str">
        <f t="shared" si="0"/>
        <v>INSTANCE-SFO_AssetID</v>
      </c>
      <c r="F10" s="14" t="s">
        <v>153</v>
      </c>
      <c r="G10" s="14" t="s">
        <v>162</v>
      </c>
      <c r="H10" s="14" t="s">
        <v>160</v>
      </c>
      <c r="I10" s="2" t="s">
        <v>161</v>
      </c>
      <c r="J10" s="179">
        <v>1</v>
      </c>
    </row>
    <row r="11" ht="15.95" customHeight="1">
      <c r="A11" s="2">
        <v>7</v>
      </c>
      <c r="B11" s="169" t="str">
        <f>'SFO_Common Attributes'!C21</f>
        <v>SFO_BIMUI</v>
      </c>
      <c r="C11" s="2" t="s">
        <v>152</v>
      </c>
      <c r="D11" s="57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Attributes'!$C$15:$E$61,3,FALSE)=11),"TYPE","INSTANCE")</f>
        <v>INSTANCE</v>
      </c>
      <c r="E11" s="58" t="str">
        <f t="shared" si="0"/>
        <v>INSTANCE-SFO_BIMUI</v>
      </c>
      <c r="F11" s="14" t="s">
        <v>153</v>
      </c>
      <c r="G11" s="14" t="s">
        <v>154</v>
      </c>
      <c r="H11" s="14" t="s">
        <v>163</v>
      </c>
      <c r="I11" s="2" t="s">
        <v>17</v>
      </c>
      <c r="J11" s="179">
        <v>1</v>
      </c>
    </row>
    <row r="12" ht="15.95" customHeight="1">
      <c r="A12" s="68">
        <v>8</v>
      </c>
      <c r="B12" s="167" t="str">
        <f>'SFO_Common Attributes'!C22</f>
        <v>SFO_Tag</v>
      </c>
      <c r="C12" s="68" t="s">
        <v>152</v>
      </c>
      <c r="D12" s="163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Attributes'!$C$15:$E$61,3,FALSE)=11),"TYPE","INSTANCE")</f>
        <v>INSTANCE</v>
      </c>
      <c r="E12" s="164" t="str">
        <f t="shared" si="0"/>
        <v>INSTANCE-SFO_Tag</v>
      </c>
      <c r="F12" s="165" t="s">
        <v>153</v>
      </c>
      <c r="G12" s="165" t="s">
        <v>154</v>
      </c>
      <c r="H12" s="165"/>
      <c r="I12" s="68" t="s">
        <v>164</v>
      </c>
      <c r="J12" s="179">
        <v>1</v>
      </c>
    </row>
    <row r="13" ht="15.95" customHeight="1">
      <c r="A13" s="66">
        <v>9</v>
      </c>
      <c r="B13" s="168" t="str">
        <f>'SFO_Common Attributes'!C23</f>
        <v>SFO_OmniClassT23Number</v>
      </c>
      <c r="C13" s="66" t="s">
        <v>165</v>
      </c>
      <c r="D13" s="160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Attributes'!$C$15:$E$61,3,FALSE)=11),"TYPE","INSTANCE")</f>
        <v>TYPE</v>
      </c>
      <c r="E13" s="161" t="str">
        <f t="shared" si="0"/>
        <v>TYPE-SFO_OmniClassT23Number</v>
      </c>
      <c r="F13" s="162" t="s">
        <v>153</v>
      </c>
      <c r="G13" s="162" t="s">
        <v>154</v>
      </c>
      <c r="H13" s="162" t="s">
        <v>166</v>
      </c>
      <c r="I13" s="66"/>
      <c r="J13" s="179">
        <v>2</v>
      </c>
    </row>
    <row r="14" ht="15.95" customHeight="1">
      <c r="A14" s="2">
        <v>10</v>
      </c>
      <c r="B14" s="169" t="str">
        <f>'SFO_Common Attributes'!C24</f>
        <v>SFO_OmniClassT23Title</v>
      </c>
      <c r="C14" s="2" t="s">
        <v>165</v>
      </c>
      <c r="D14" s="57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Attributes'!$C$15:$E$61,3,FALSE)=11),"TYPE","INSTANCE")</f>
        <v>TYPE</v>
      </c>
      <c r="E14" s="58" t="str">
        <f t="shared" si="0"/>
        <v>TYPE-SFO_OmniClassT23Title</v>
      </c>
      <c r="F14" s="14" t="s">
        <v>153</v>
      </c>
      <c r="G14" s="14" t="s">
        <v>154</v>
      </c>
      <c r="H14" s="14" t="s">
        <v>166</v>
      </c>
      <c r="I14" s="2"/>
      <c r="J14" s="179">
        <v>1</v>
      </c>
    </row>
    <row r="15" ht="15.95" customHeight="1">
      <c r="A15" s="2">
        <v>11</v>
      </c>
      <c r="B15" s="169" t="str">
        <f>'SFO_Common Attributes'!C25</f>
        <v>SFO_CSIMF</v>
      </c>
      <c r="C15" s="2" t="s">
        <v>165</v>
      </c>
      <c r="D15" s="57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Attributes'!$C$15:$E$61,3,FALSE)=11),"TYPE","INSTANCE")</f>
        <v>TYPE</v>
      </c>
      <c r="E15" s="58" t="str">
        <f t="shared" si="0"/>
        <v>TYPE-SFO_CSIMF</v>
      </c>
      <c r="F15" s="14" t="s">
        <v>153</v>
      </c>
      <c r="G15" s="14" t="s">
        <v>154</v>
      </c>
      <c r="H15" s="14" t="s">
        <v>166</v>
      </c>
      <c r="I15" s="2" t="s">
        <v>167</v>
      </c>
      <c r="J15" s="179">
        <v>1</v>
      </c>
    </row>
    <row r="16" ht="15.95" customHeight="1">
      <c r="A16" s="68">
        <v>12</v>
      </c>
      <c r="B16" s="167" t="str">
        <f>'SFO_Common Attributes'!C26</f>
        <v>SFO_AssemblyCode</v>
      </c>
      <c r="C16" s="68" t="s">
        <v>165</v>
      </c>
      <c r="D16" s="163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Attributes'!$C$15:$E$61,3,FALSE)=11),"TYPE","INSTANCE")</f>
        <v>TYPE</v>
      </c>
      <c r="E16" s="164" t="str">
        <f t="shared" si="0"/>
        <v>TYPE-SFO_AssemblyCode</v>
      </c>
      <c r="F16" s="165" t="s">
        <v>153</v>
      </c>
      <c r="G16" s="165" t="s">
        <v>154</v>
      </c>
      <c r="H16" s="165" t="s">
        <v>166</v>
      </c>
      <c r="I16" s="68" t="s">
        <v>168</v>
      </c>
      <c r="J16" s="179">
        <v>1</v>
      </c>
    </row>
    <row r="17" ht="15.95" customHeight="1">
      <c r="A17" s="66">
        <v>13</v>
      </c>
      <c r="B17" s="168" t="str">
        <f>'SFO_Common Attributes'!C27</f>
        <v>SFO_BuildingName</v>
      </c>
      <c r="C17" s="66" t="s">
        <v>152</v>
      </c>
      <c r="D17" s="160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Attributes'!$C$15:$E$61,3,FALSE)=11),"TYPE","INSTANCE")</f>
        <v>INSTANCE</v>
      </c>
      <c r="E17" s="161" t="str">
        <f t="shared" si="0"/>
        <v>INSTANCE-SFO_BuildingName</v>
      </c>
      <c r="F17" s="162" t="s">
        <v>153</v>
      </c>
      <c r="G17" s="162" t="s">
        <v>154</v>
      </c>
      <c r="H17" s="162" t="s">
        <v>169</v>
      </c>
      <c r="I17" s="66"/>
      <c r="J17" s="179">
        <v>1</v>
      </c>
    </row>
    <row r="18" ht="15.95" customHeight="1">
      <c r="A18" s="2">
        <v>14</v>
      </c>
      <c r="B18" s="169" t="str">
        <f>'SFO_Common Attributes'!C28</f>
        <v>SFO_BuildingNumber</v>
      </c>
      <c r="C18" s="2" t="s">
        <v>152</v>
      </c>
      <c r="D18" s="57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Attributes'!$C$15:$E$61,3,FALSE)=11),"TYPE","INSTANCE")</f>
        <v>INSTANCE</v>
      </c>
      <c r="E18" s="58" t="str">
        <f t="shared" si="0"/>
        <v>INSTANCE-SFO_BuildingNumber</v>
      </c>
      <c r="F18" s="14" t="s">
        <v>153</v>
      </c>
      <c r="G18" s="14" t="s">
        <v>154</v>
      </c>
      <c r="H18" s="14" t="s">
        <v>169</v>
      </c>
      <c r="I18" s="2"/>
      <c r="J18" s="179">
        <v>1</v>
      </c>
    </row>
    <row r="19" ht="15.95" customHeight="1">
      <c r="A19" s="2">
        <v>15</v>
      </c>
      <c r="B19" s="169" t="str">
        <f>'SFO_Common Attributes'!C29</f>
        <v>SFO_BoardingArea</v>
      </c>
      <c r="C19" s="2" t="s">
        <v>152</v>
      </c>
      <c r="D19" s="57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Attributes'!$C$15:$E$61,3,FALSE)=11),"TYPE","INSTANCE")</f>
        <v>INSTANCE</v>
      </c>
      <c r="E19" s="58" t="str">
        <f t="shared" si="0"/>
        <v>INSTANCE-SFO_BoardingArea</v>
      </c>
      <c r="F19" s="14" t="s">
        <v>153</v>
      </c>
      <c r="G19" s="14" t="s">
        <v>154</v>
      </c>
      <c r="H19" s="14" t="s">
        <v>169</v>
      </c>
      <c r="I19" s="2" t="s">
        <v>170</v>
      </c>
      <c r="J19" s="179">
        <v>1</v>
      </c>
    </row>
    <row r="20" ht="15.95" customHeight="1">
      <c r="A20" s="2">
        <v>16</v>
      </c>
      <c r="B20" s="169" t="str">
        <f>'SFO_Common Attributes'!C30</f>
        <v>SFO_LevelNumber</v>
      </c>
      <c r="C20" s="2" t="s">
        <v>152</v>
      </c>
      <c r="D20" s="57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Attributes'!$C$15:$E$61,3,FALSE)=11),"TYPE","INSTANCE")</f>
        <v>INSTANCE</v>
      </c>
      <c r="E20" s="58" t="str">
        <f t="shared" si="0"/>
        <v>INSTANCE-SFO_LevelNumber</v>
      </c>
      <c r="F20" s="14" t="s">
        <v>153</v>
      </c>
      <c r="G20" s="14" t="s">
        <v>154</v>
      </c>
      <c r="H20" s="14" t="s">
        <v>169</v>
      </c>
      <c r="I20" s="2" t="s">
        <v>170</v>
      </c>
      <c r="J20" s="179">
        <v>1</v>
      </c>
    </row>
    <row r="21" ht="15.95" customHeight="1">
      <c r="A21" s="2">
        <v>17</v>
      </c>
      <c r="B21" s="169" t="str">
        <f>'SFO_Common Attributes'!C31</f>
        <v>SFO_RoomNumber</v>
      </c>
      <c r="C21" s="2" t="s">
        <v>152</v>
      </c>
      <c r="D21" s="57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Attributes'!$C$15:$E$61,3,FALSE)=11),"TYPE","INSTANCE")</f>
        <v>INSTANCE</v>
      </c>
      <c r="E21" s="58" t="str">
        <f t="shared" si="0"/>
        <v>INSTANCE-SFO_RoomNumber</v>
      </c>
      <c r="F21" s="14" t="s">
        <v>153</v>
      </c>
      <c r="G21" s="14" t="s">
        <v>154</v>
      </c>
      <c r="H21" s="14" t="s">
        <v>169</v>
      </c>
      <c r="I21" s="2"/>
      <c r="J21" s="179">
        <v>1</v>
      </c>
    </row>
    <row r="22" ht="15.95" customHeight="1">
      <c r="A22" s="2">
        <v>18</v>
      </c>
      <c r="B22" s="169" t="str">
        <f>'SFO_Common Attributes'!C32</f>
        <v>SFO_RoomName</v>
      </c>
      <c r="C22" s="2" t="s">
        <v>152</v>
      </c>
      <c r="D22" s="57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Attributes'!$C$15:$E$61,3,FALSE)=11),"TYPE","INSTANCE")</f>
        <v>INSTANCE</v>
      </c>
      <c r="E22" s="58" t="str">
        <f t="shared" si="0"/>
        <v>INSTANCE-SFO_RoomName</v>
      </c>
      <c r="F22" s="14" t="s">
        <v>153</v>
      </c>
      <c r="G22" s="14" t="s">
        <v>154</v>
      </c>
      <c r="H22" s="14" t="s">
        <v>169</v>
      </c>
      <c r="I22" s="2"/>
      <c r="J22" s="179">
        <v>1</v>
      </c>
    </row>
    <row r="23" ht="15.95" customHeight="1">
      <c r="A23" s="68">
        <v>19</v>
      </c>
      <c r="B23" s="167" t="str">
        <f>'SFO_Common Attributes'!C33</f>
        <v>SFO_AreaServed</v>
      </c>
      <c r="C23" s="68" t="s">
        <v>171</v>
      </c>
      <c r="D23" s="163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Attributes'!$C$15:$E$61,3,FALSE)=11),"TYPE","INSTANCE")</f>
        <v>INSTANCE</v>
      </c>
      <c r="E23" s="164" t="str">
        <f t="shared" si="0"/>
        <v>INSTANCE-SFO_AreaServed</v>
      </c>
      <c r="F23" s="165" t="s">
        <v>153</v>
      </c>
      <c r="G23" s="165" t="s">
        <v>154</v>
      </c>
      <c r="H23" s="165"/>
      <c r="I23" s="68"/>
      <c r="J23" s="179">
        <v>1</v>
      </c>
    </row>
    <row r="24" ht="15.95" customHeight="1">
      <c r="A24" s="66">
        <v>20</v>
      </c>
      <c r="B24" s="168" t="str">
        <f>'SFO_Common Attributes'!C34</f>
        <v>SFO_AssetType</v>
      </c>
      <c r="C24" s="66" t="s">
        <v>172</v>
      </c>
      <c r="D24" s="160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Attributes'!$C$15:$E$61,3,FALSE)=11),"TYPE","INSTANCE")</f>
        <v>TYPE</v>
      </c>
      <c r="E24" s="161" t="str">
        <f t="shared" si="0"/>
        <v>TYPE-SFO_AssetType</v>
      </c>
      <c r="F24" s="162" t="s">
        <v>153</v>
      </c>
      <c r="G24" s="162" t="s">
        <v>154</v>
      </c>
      <c r="H24" s="162"/>
      <c r="I24" s="66" t="s">
        <v>173</v>
      </c>
      <c r="J24" s="179">
        <v>1</v>
      </c>
    </row>
    <row r="25" ht="15.95" customHeight="1">
      <c r="A25" s="2">
        <v>21</v>
      </c>
      <c r="B25" s="169" t="str">
        <f>'SFO_Common Attributes'!C35</f>
        <v>SFO_Manufacturer</v>
      </c>
      <c r="C25" s="2" t="s">
        <v>172</v>
      </c>
      <c r="D25" s="57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Attributes'!$C$15:$E$61,3,FALSE)=11),"TYPE","INSTANCE")</f>
        <v>TYPE</v>
      </c>
      <c r="E25" s="58" t="str">
        <f t="shared" si="0"/>
        <v>TYPE-SFO_Manufacturer</v>
      </c>
      <c r="F25" s="14" t="s">
        <v>153</v>
      </c>
      <c r="G25" s="14" t="s">
        <v>162</v>
      </c>
      <c r="H25" s="14" t="s">
        <v>174</v>
      </c>
      <c r="I25" s="2"/>
      <c r="J25" s="179">
        <v>5</v>
      </c>
    </row>
    <row r="26" ht="15.95" customHeight="1">
      <c r="A26" s="2">
        <v>22</v>
      </c>
      <c r="B26" s="169" t="str">
        <f>'SFO_Common Attributes'!C36</f>
        <v>SFO_ModelNumber</v>
      </c>
      <c r="C26" s="2" t="s">
        <v>172</v>
      </c>
      <c r="D26" s="57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Attributes'!$C$15:$E$61,3,FALSE)=11),"TYPE","INSTANCE")</f>
        <v>TYPE</v>
      </c>
      <c r="E26" s="58" t="str">
        <f t="shared" si="0"/>
        <v>TYPE-SFO_ModelNumber</v>
      </c>
      <c r="F26" s="14" t="s">
        <v>153</v>
      </c>
      <c r="G26" s="14" t="s">
        <v>162</v>
      </c>
      <c r="H26" s="14" t="s">
        <v>174</v>
      </c>
      <c r="I26" s="2"/>
      <c r="J26" s="179">
        <v>5</v>
      </c>
    </row>
    <row r="27" ht="15.95" customHeight="1">
      <c r="A27" s="2">
        <v>23</v>
      </c>
      <c r="B27" s="169" t="str">
        <f>'SFO_Common Attributes'!C37</f>
        <v>SFO_SerialNumber</v>
      </c>
      <c r="C27" s="2" t="s">
        <v>172</v>
      </c>
      <c r="D27" s="57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Attributes'!$C$15:$E$61,3,FALSE)=11),"TYPE","INSTANCE")</f>
        <v>INSTANCE</v>
      </c>
      <c r="E27" s="58" t="str">
        <f t="shared" si="0"/>
        <v>INSTANCE-SFO_SerialNumber</v>
      </c>
      <c r="F27" s="14" t="s">
        <v>175</v>
      </c>
      <c r="G27" s="14" t="s">
        <v>162</v>
      </c>
      <c r="H27" s="14"/>
      <c r="I27" s="2"/>
      <c r="J27" s="179">
        <v>5</v>
      </c>
    </row>
    <row r="28" ht="15.95" customHeight="1">
      <c r="A28" s="2">
        <v>24</v>
      </c>
      <c r="B28" s="169" t="str">
        <f>'SFO_Common Attributes'!C38</f>
        <v>SFO_ExpectedLife</v>
      </c>
      <c r="C28" s="2" t="s">
        <v>159</v>
      </c>
      <c r="D28" s="57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Attributes'!$C$15:$E$61,3,FALSE)=11),"TYPE","INSTANCE")</f>
        <v>TYPE</v>
      </c>
      <c r="E28" s="58" t="str">
        <f t="shared" si="0"/>
        <v>TYPE-SFO_ExpectedLife</v>
      </c>
      <c r="F28" s="14" t="s">
        <v>153</v>
      </c>
      <c r="G28" s="14" t="s">
        <v>154</v>
      </c>
      <c r="H28" s="14" t="s">
        <v>176</v>
      </c>
      <c r="I28" s="2" t="s">
        <v>177</v>
      </c>
      <c r="J28" s="179">
        <v>5</v>
      </c>
    </row>
    <row r="29" ht="15.95" customHeight="1">
      <c r="A29" s="2">
        <v>25</v>
      </c>
      <c r="B29" s="169" t="str">
        <f>'SFO_Common Attributes'!C39</f>
        <v>SFO_InstallDate</v>
      </c>
      <c r="C29" s="2" t="s">
        <v>159</v>
      </c>
      <c r="D29" s="57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Attributes'!$C$15:$E$61,3,FALSE)=11),"TYPE","INSTANCE")</f>
        <v>INSTANCE</v>
      </c>
      <c r="E29" s="58" t="str">
        <f t="shared" si="0"/>
        <v>INSTANCE-SFO_InstallDate</v>
      </c>
      <c r="F29" s="14" t="s">
        <v>175</v>
      </c>
      <c r="G29" s="14" t="s">
        <v>154</v>
      </c>
      <c r="H29" s="14"/>
      <c r="I29" s="2"/>
      <c r="J29" s="179">
        <v>5</v>
      </c>
    </row>
    <row r="30" ht="15.95" customHeight="1">
      <c r="A30" s="2">
        <v>26</v>
      </c>
      <c r="B30" s="169" t="str">
        <f>'SFO_Common Attributes'!C40</f>
        <v>SFO_ModelYear </v>
      </c>
      <c r="C30" s="2" t="s">
        <v>159</v>
      </c>
      <c r="D30" s="57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Attributes'!$C$15:$E$61,3,FALSE)=11),"TYPE","INSTANCE")</f>
        <v>INSTANCE</v>
      </c>
      <c r="E30" s="58" t="str">
        <f t="shared" si="0"/>
        <v>INSTANCE-SFO_ModelYear </v>
      </c>
      <c r="F30" s="14" t="s">
        <v>153</v>
      </c>
      <c r="G30" s="14" t="s">
        <v>154</v>
      </c>
      <c r="H30" s="14" t="s">
        <v>176</v>
      </c>
      <c r="I30" s="2"/>
      <c r="J30" s="179">
        <v>5</v>
      </c>
    </row>
    <row r="31" ht="15.95" customHeight="1">
      <c r="A31" s="2">
        <v>27</v>
      </c>
      <c r="B31" s="169" t="str">
        <f>'SFO_Common Attributes'!C41</f>
        <v>SFO_AssetHeight </v>
      </c>
      <c r="C31" s="2" t="s">
        <v>172</v>
      </c>
      <c r="D31" s="57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Attributes'!$C$15:$E$61,3,FALSE)=11),"TYPE","INSTANCE")</f>
        <v>TYPE</v>
      </c>
      <c r="E31" s="58" t="str">
        <f t="shared" si="0"/>
        <v>TYPE-SFO_AssetHeight </v>
      </c>
      <c r="F31" s="14" t="s">
        <v>153</v>
      </c>
      <c r="G31" s="14" t="s">
        <v>154</v>
      </c>
      <c r="H31" s="14" t="s">
        <v>176</v>
      </c>
      <c r="I31" s="2"/>
      <c r="J31" s="179">
        <v>5</v>
      </c>
    </row>
    <row r="32" ht="15.95" customHeight="1">
      <c r="A32" s="2">
        <v>28</v>
      </c>
      <c r="B32" s="169" t="str">
        <f>'SFO_Common Attributes'!C42</f>
        <v>SFO_AssetWeight</v>
      </c>
      <c r="C32" s="2" t="s">
        <v>172</v>
      </c>
      <c r="D32" s="57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Attributes'!$C$15:$E$61,3,FALSE)=11),"TYPE","INSTANCE")</f>
        <v>TYPE</v>
      </c>
      <c r="E32" s="58" t="str">
        <f t="shared" si="0"/>
        <v>TYPE-SFO_AssetWeight</v>
      </c>
      <c r="F32" s="14" t="s">
        <v>153</v>
      </c>
      <c r="G32" s="14" t="s">
        <v>154</v>
      </c>
      <c r="H32" s="14" t="s">
        <v>176</v>
      </c>
      <c r="I32" s="2"/>
      <c r="J32" s="179">
        <v>5</v>
      </c>
    </row>
    <row r="33" ht="15.95" customHeight="1">
      <c r="A33" s="2">
        <v>29</v>
      </c>
      <c r="B33" s="169" t="str">
        <f>'SFO_Common Attributes'!C43</f>
        <v>SFO_Barcode</v>
      </c>
      <c r="C33" s="2" t="s">
        <v>172</v>
      </c>
      <c r="D33" s="57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Attributes'!$C$15:$E$61,3,FALSE)=11),"TYPE","INSTANCE")</f>
        <v>INSTANCE</v>
      </c>
      <c r="E33" s="58" t="str">
        <f t="shared" si="0"/>
        <v>INSTANCE-SFO_Barcode</v>
      </c>
      <c r="F33" s="14" t="s">
        <v>175</v>
      </c>
      <c r="G33" s="14" t="s">
        <v>162</v>
      </c>
      <c r="H33" s="14"/>
      <c r="I33" s="2" t="s">
        <v>178</v>
      </c>
      <c r="J33" s="179">
        <v>6</v>
      </c>
    </row>
    <row r="34" ht="15.95" customHeight="1">
      <c r="A34" s="2">
        <v>30</v>
      </c>
      <c r="B34" s="169" t="str">
        <f>'SFO_Common Attributes'!C44</f>
        <v>SFO_RFID</v>
      </c>
      <c r="C34" s="2" t="s">
        <v>172</v>
      </c>
      <c r="D34" s="57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Attributes'!$C$15:$E$61,3,FALSE)=11),"TYPE","INSTANCE")</f>
        <v>INSTANCE</v>
      </c>
      <c r="E34" s="58" t="str">
        <f t="shared" si="0"/>
        <v>INSTANCE-SFO_RFID</v>
      </c>
      <c r="F34" s="14" t="s">
        <v>175</v>
      </c>
      <c r="G34" s="14" t="s">
        <v>162</v>
      </c>
      <c r="H34" s="14"/>
      <c r="I34" s="2" t="s">
        <v>178</v>
      </c>
      <c r="J34" s="179">
        <v>6</v>
      </c>
    </row>
    <row r="35" ht="15.95" customHeight="1">
      <c r="A35" s="2">
        <v>31</v>
      </c>
      <c r="B35" s="169" t="str">
        <f>'SFO_Common Attributes'!C45</f>
        <v>SFO_Contractor </v>
      </c>
      <c r="C35" s="2" t="s">
        <v>179</v>
      </c>
      <c r="D35" s="57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Attributes'!$C$15:$E$61,3,FALSE)=11),"TYPE","INSTANCE")</f>
        <v>INSTANCE</v>
      </c>
      <c r="E35" s="58" t="str">
        <f t="shared" si="0"/>
        <v>INSTANCE-SFO_Contractor </v>
      </c>
      <c r="F35" s="14" t="s">
        <v>175</v>
      </c>
      <c r="G35" s="14" t="s">
        <v>154</v>
      </c>
      <c r="H35" s="14"/>
      <c r="I35" s="2" t="s">
        <v>180</v>
      </c>
      <c r="J35" s="179">
        <v>4</v>
      </c>
    </row>
    <row r="36" ht="15.95" customHeight="1">
      <c r="A36" s="68">
        <v>32</v>
      </c>
      <c r="B36" s="167" t="str">
        <f>'SFO_Common Attributes'!C46</f>
        <v>SFO_ReplacementCost</v>
      </c>
      <c r="C36" s="68" t="s">
        <v>181</v>
      </c>
      <c r="D36" s="163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Attributes'!$C$15:$E$61,3,FALSE)=11),"TYPE","INSTANCE")</f>
        <v>TYPE</v>
      </c>
      <c r="E36" s="164" t="str">
        <f t="shared" si="0"/>
        <v>TYPE-SFO_ReplacementCost</v>
      </c>
      <c r="F36" s="165" t="s">
        <v>153</v>
      </c>
      <c r="G36" s="165" t="s">
        <v>154</v>
      </c>
      <c r="H36" s="165" t="s">
        <v>182</v>
      </c>
      <c r="I36" s="68" t="s">
        <v>183</v>
      </c>
      <c r="J36" s="179">
        <v>5</v>
      </c>
    </row>
    <row r="37" ht="15.95" customHeight="1">
      <c r="A37" s="66">
        <v>33</v>
      </c>
      <c r="B37" s="168" t="str">
        <f>'SFO_Common Attributes'!C47</f>
        <v>SFO_SubmittalItem</v>
      </c>
      <c r="C37" s="66" t="s">
        <v>165</v>
      </c>
      <c r="D37" s="160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Attributes'!$C$15:$E$61,3,FALSE)=11),"TYPE","INSTANCE")</f>
        <v>INSTANCE</v>
      </c>
      <c r="E37" s="161" t="str">
        <f t="shared" si="0"/>
        <v>INSTANCE-SFO_SubmittalItem</v>
      </c>
      <c r="F37" s="162" t="s">
        <v>153</v>
      </c>
      <c r="G37" s="162" t="s">
        <v>154</v>
      </c>
      <c r="H37" s="162" t="s">
        <v>174</v>
      </c>
      <c r="I37" s="66" t="s">
        <v>184</v>
      </c>
      <c r="J37" s="179">
        <v>5</v>
      </c>
    </row>
    <row r="38" ht="15.95" customHeight="1">
      <c r="A38" s="2">
        <v>34</v>
      </c>
      <c r="B38" s="169" t="str">
        <f>'SFO_Common Attributes'!C48</f>
        <v>SFO_O&amp;MManual</v>
      </c>
      <c r="C38" s="2" t="s">
        <v>171</v>
      </c>
      <c r="D38" s="57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Attributes'!$C$15:$E$61,3,FALSE)=11),"TYPE","INSTANCE")</f>
        <v>TYPE</v>
      </c>
      <c r="E38" s="58" t="str">
        <f t="shared" si="0"/>
        <v>TYPE-SFO_O&amp;MManual</v>
      </c>
      <c r="F38" s="14" t="s">
        <v>153</v>
      </c>
      <c r="G38" s="14" t="s">
        <v>154</v>
      </c>
      <c r="H38" s="14" t="s">
        <v>182</v>
      </c>
      <c r="I38" s="2" t="s">
        <v>184</v>
      </c>
      <c r="J38" s="179">
        <v>7</v>
      </c>
    </row>
    <row r="39" ht="15.95" customHeight="1">
      <c r="A39" s="2">
        <v>35</v>
      </c>
      <c r="B39" s="169" t="str">
        <f>'SFO_Common Attributes'!C49</f>
        <v>SFO_PartsList</v>
      </c>
      <c r="C39" s="2" t="s">
        <v>171</v>
      </c>
      <c r="D39" s="57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Attributes'!$C$15:$E$61,3,FALSE)=11),"TYPE","INSTANCE")</f>
        <v>TYPE</v>
      </c>
      <c r="E39" s="58" t="str">
        <f t="shared" si="0"/>
        <v>TYPE-SFO_PartsList</v>
      </c>
      <c r="F39" s="14" t="s">
        <v>153</v>
      </c>
      <c r="G39" s="14" t="s">
        <v>154</v>
      </c>
      <c r="H39" s="14" t="s">
        <v>182</v>
      </c>
      <c r="I39" s="2" t="s">
        <v>184</v>
      </c>
      <c r="J39" s="179">
        <v>7</v>
      </c>
    </row>
    <row r="40" ht="15.95" customHeight="1">
      <c r="A40" s="68">
        <v>36</v>
      </c>
      <c r="B40" s="167" t="str">
        <f>'SFO_Common Attributes'!C50</f>
        <v>SFO_CommisioningReport</v>
      </c>
      <c r="C40" s="68" t="s">
        <v>171</v>
      </c>
      <c r="D40" s="163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Attributes'!$C$15:$E$61,3,FALSE)=11),"TYPE","INSTANCE")</f>
        <v>INSTANCE</v>
      </c>
      <c r="E40" s="164" t="str">
        <f t="shared" si="0"/>
        <v>INSTANCE-SFO_CommisioningReport</v>
      </c>
      <c r="F40" s="165" t="s">
        <v>153</v>
      </c>
      <c r="G40" s="165" t="s">
        <v>162</v>
      </c>
      <c r="H40" s="165" t="s">
        <v>182</v>
      </c>
      <c r="I40" s="68" t="s">
        <v>184</v>
      </c>
      <c r="J40" s="179">
        <v>7</v>
      </c>
    </row>
    <row r="41" ht="15.95" customHeight="1">
      <c r="A41" s="66">
        <v>37</v>
      </c>
      <c r="B41" s="168" t="str">
        <f>'SFO_Common Attributes'!C51</f>
        <v>SFO_WarrantyGuarantorParts</v>
      </c>
      <c r="C41" s="66" t="s">
        <v>185</v>
      </c>
      <c r="D41" s="160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Attributes'!$C$15:$E$61,3,FALSE)=11),"TYPE","INSTANCE")</f>
        <v>TYPE</v>
      </c>
      <c r="E41" s="161" t="str">
        <f t="shared" si="0"/>
        <v>TYPE-SFO_WarrantyGuarantorParts</v>
      </c>
      <c r="F41" s="162" t="s">
        <v>153</v>
      </c>
      <c r="G41" s="162" t="s">
        <v>154</v>
      </c>
      <c r="H41" s="162" t="s">
        <v>182</v>
      </c>
      <c r="I41" s="66"/>
      <c r="J41" s="179">
        <v>5</v>
      </c>
    </row>
    <row r="42" ht="15.95" customHeight="1">
      <c r="A42" s="2">
        <v>38</v>
      </c>
      <c r="B42" s="169" t="str">
        <f>'SFO_Common Attributes'!C52</f>
        <v>SFO_WarrantyDurationParts</v>
      </c>
      <c r="C42" s="2" t="s">
        <v>185</v>
      </c>
      <c r="D42" s="57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Attributes'!$C$15:$E$61,3,FALSE)=11),"TYPE","INSTANCE")</f>
        <v>TYPE</v>
      </c>
      <c r="E42" s="58" t="str">
        <f t="shared" si="0"/>
        <v>TYPE-SFO_WarrantyDurationParts</v>
      </c>
      <c r="F42" s="14" t="s">
        <v>153</v>
      </c>
      <c r="G42" s="14" t="s">
        <v>154</v>
      </c>
      <c r="H42" s="14" t="s">
        <v>182</v>
      </c>
      <c r="I42" s="2"/>
      <c r="J42" s="179">
        <v>5</v>
      </c>
    </row>
    <row r="43" ht="15.95" customHeight="1">
      <c r="A43" s="2">
        <v>39</v>
      </c>
      <c r="B43" s="169" t="str">
        <f>'SFO_Common Attributes'!C53</f>
        <v>SFO_WarrantyGuarantorLabor</v>
      </c>
      <c r="C43" s="2" t="s">
        <v>185</v>
      </c>
      <c r="D43" s="57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Attributes'!$C$15:$E$61,3,FALSE)=11),"TYPE","INSTANCE")</f>
        <v>TYPE</v>
      </c>
      <c r="E43" s="58" t="str">
        <f t="shared" si="0"/>
        <v>TYPE-SFO_WarrantyGuarantorLabor</v>
      </c>
      <c r="F43" s="14" t="s">
        <v>153</v>
      </c>
      <c r="G43" s="14" t="s">
        <v>154</v>
      </c>
      <c r="H43" s="14" t="s">
        <v>182</v>
      </c>
      <c r="I43" s="2"/>
      <c r="J43" s="179">
        <v>5</v>
      </c>
    </row>
    <row r="44" ht="15.95" customHeight="1">
      <c r="A44" s="2">
        <v>40</v>
      </c>
      <c r="B44" s="169" t="str">
        <f>'SFO_Common Attributes'!C54</f>
        <v>SFO_WarrantyDurationLabor</v>
      </c>
      <c r="C44" s="2" t="s">
        <v>185</v>
      </c>
      <c r="D44" s="57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Attributes'!$C$15:$E$61,3,FALSE)=11),"TYPE","INSTANCE")</f>
        <v>TYPE</v>
      </c>
      <c r="E44" s="58" t="str">
        <f t="shared" si="0"/>
        <v>TYPE-SFO_WarrantyDurationLabor</v>
      </c>
      <c r="F44" s="14" t="s">
        <v>153</v>
      </c>
      <c r="G44" s="14" t="s">
        <v>154</v>
      </c>
      <c r="H44" s="14" t="s">
        <v>182</v>
      </c>
      <c r="I44" s="2"/>
      <c r="J44" s="179">
        <v>5</v>
      </c>
    </row>
    <row r="45" ht="15.95" customHeight="1">
      <c r="A45" s="2">
        <v>41</v>
      </c>
      <c r="B45" s="169" t="str">
        <f>'SFO_Common Attributes'!C55</f>
        <v>SFO_WarrantyDescription</v>
      </c>
      <c r="C45" s="2" t="s">
        <v>185</v>
      </c>
      <c r="D45" s="57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Attributes'!$C$15:$E$61,3,FALSE)=11),"TYPE","INSTANCE")</f>
        <v>TYPE</v>
      </c>
      <c r="E45" s="58" t="str">
        <f t="shared" si="0"/>
        <v>TYPE-SFO_WarrantyDescription</v>
      </c>
      <c r="F45" s="14" t="s">
        <v>153</v>
      </c>
      <c r="G45" s="14" t="s">
        <v>154</v>
      </c>
      <c r="H45" s="14" t="s">
        <v>182</v>
      </c>
      <c r="I45" s="2"/>
      <c r="J45" s="179">
        <v>5</v>
      </c>
    </row>
    <row r="46" ht="15.95" customHeight="1">
      <c r="A46" s="2">
        <v>42</v>
      </c>
      <c r="B46" s="169" t="str">
        <f>'SFO_Common Attributes'!C56</f>
        <v>SFO_WarrantyStartDate</v>
      </c>
      <c r="C46" s="2" t="s">
        <v>185</v>
      </c>
      <c r="D46" s="57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Attributes'!$C$15:$E$61,3,FALSE)=11),"TYPE","INSTANCE")</f>
        <v>INSTANCE</v>
      </c>
      <c r="E46" s="58" t="str">
        <f t="shared" si="0"/>
        <v>INSTANCE-SFO_WarrantyStartDate</v>
      </c>
      <c r="F46" s="14" t="s">
        <v>175</v>
      </c>
      <c r="G46" s="14" t="s">
        <v>154</v>
      </c>
      <c r="H46" s="14" t="s">
        <v>182</v>
      </c>
      <c r="I46" s="2"/>
      <c r="J46" s="179">
        <v>7</v>
      </c>
    </row>
    <row r="47" ht="15.95" customHeight="1">
      <c r="A47" s="2">
        <v>43</v>
      </c>
      <c r="B47" s="169" t="str">
        <f>'SFO_Common Attributes'!C57</f>
        <v>SFO_WarrantyEndDate</v>
      </c>
      <c r="C47" s="2" t="s">
        <v>185</v>
      </c>
      <c r="D47" s="57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Attributes'!$C$15:$E$61,3,FALSE)=11),"TYPE","INSTANCE")</f>
        <v>INSTANCE</v>
      </c>
      <c r="E47" s="58" t="str">
        <f t="shared" si="0"/>
        <v>INSTANCE-SFO_WarrantyEndDate</v>
      </c>
      <c r="F47" s="14" t="s">
        <v>175</v>
      </c>
      <c r="G47" s="14" t="s">
        <v>154</v>
      </c>
      <c r="H47" s="14" t="s">
        <v>182</v>
      </c>
      <c r="I47" s="2"/>
      <c r="J47" s="179">
        <v>7</v>
      </c>
    </row>
    <row r="48" ht="15.95" customHeight="1">
      <c r="A48" s="68">
        <v>44</v>
      </c>
      <c r="B48" s="167" t="str">
        <f>'SFO_Common Attributes'!C58</f>
        <v>SFO_WarrantySpecSection</v>
      </c>
      <c r="C48" s="68" t="s">
        <v>185</v>
      </c>
      <c r="D48" s="163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Attributes'!$C$15:$E$61,3,FALSE)=11),"TYPE","INSTANCE")</f>
        <v>TYPE</v>
      </c>
      <c r="E48" s="164" t="str">
        <f t="shared" si="0"/>
        <v>TYPE-SFO_WarrantySpecSection</v>
      </c>
      <c r="F48" s="165" t="s">
        <v>153</v>
      </c>
      <c r="G48" s="165" t="s">
        <v>154</v>
      </c>
      <c r="H48" s="165" t="s">
        <v>182</v>
      </c>
      <c r="I48" s="68" t="s">
        <v>184</v>
      </c>
      <c r="J48" s="179">
        <v>5</v>
      </c>
    </row>
    <row r="49" ht="15.95" customHeight="1">
      <c r="A49" s="66">
        <v>45</v>
      </c>
      <c r="B49" s="168" t="str">
        <f>'SFO_Common Attributes'!C59</f>
        <v>SFO_SustainabilityPerformanceSpec</v>
      </c>
      <c r="C49" s="66" t="s">
        <v>165</v>
      </c>
      <c r="D49" s="160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Attributes'!$C$15:$E$61,3,FALSE)=11),"TYPE","INSTANCE")</f>
        <v>TYPE</v>
      </c>
      <c r="E49" s="161" t="str">
        <f t="shared" si="0"/>
        <v>TYPE-SFO_SustainabilityPerformanceSpec</v>
      </c>
      <c r="F49" s="162" t="s">
        <v>153</v>
      </c>
      <c r="G49" s="162" t="s">
        <v>162</v>
      </c>
      <c r="H49" s="162" t="s">
        <v>186</v>
      </c>
      <c r="I49" s="66" t="s">
        <v>184</v>
      </c>
      <c r="J49" s="179">
        <v>2</v>
      </c>
    </row>
    <row r="50" ht="15.95" customHeight="1">
      <c r="A50" s="2">
        <v>46</v>
      </c>
      <c r="B50" s="169" t="str">
        <f>'SFO_Common Attributes'!C60</f>
        <v>SFO_AccessibilityPerformanceSpec</v>
      </c>
      <c r="C50" s="2" t="s">
        <v>165</v>
      </c>
      <c r="D50" s="57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Attributes'!$C$15:$E$61,3,FALSE)=11),"TYPE","INSTANCE")</f>
        <v>TYPE</v>
      </c>
      <c r="E50" s="58" t="str">
        <f t="shared" si="0"/>
        <v>TYPE-SFO_AccessibilityPerformanceSpec</v>
      </c>
      <c r="F50" s="14" t="s">
        <v>153</v>
      </c>
      <c r="G50" s="14" t="s">
        <v>154</v>
      </c>
      <c r="H50" s="14" t="s">
        <v>186</v>
      </c>
      <c r="I50" s="2" t="s">
        <v>184</v>
      </c>
      <c r="J50" s="179">
        <v>2</v>
      </c>
    </row>
    <row r="51" ht="15.95" customHeight="1">
      <c r="A51" s="2">
        <v>47</v>
      </c>
      <c r="B51" s="169" t="str">
        <f>'SFO_Common Attributes'!C61</f>
        <v>SFO_CodePerformanceSpec</v>
      </c>
      <c r="C51" s="2" t="s">
        <v>165</v>
      </c>
      <c r="D51" s="57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Attributes'!$C$15:$E$61,3,FALSE)=11),"TYPE","INSTANCE")</f>
        <v>TYPE</v>
      </c>
      <c r="E51" s="58" t="str">
        <f t="shared" si="0"/>
        <v>TYPE-SFO_CodePerformanceSpec</v>
      </c>
      <c r="F51" s="14" t="s">
        <v>153</v>
      </c>
      <c r="G51" s="14" t="s">
        <v>154</v>
      </c>
      <c r="H51" s="14" t="s">
        <v>186</v>
      </c>
      <c r="I51" s="2" t="s">
        <v>184</v>
      </c>
      <c r="J51" s="179">
        <v>2</v>
      </c>
    </row>
    <row r="52" ht="23.1" customHeight="1">
      <c r="A52" s="96" t="s">
        <v>187</v>
      </c>
      <c r="B52" s="178"/>
      <c r="C52" s="96"/>
      <c r="D52" s="97"/>
      <c r="E52" s="98"/>
      <c r="F52" s="97"/>
      <c r="G52" s="97"/>
      <c r="H52" s="97"/>
      <c r="I52" s="99"/>
      <c r="J52" s="179"/>
    </row>
    <row r="53" ht="15.95" customHeight="1">
      <c r="A53" s="2">
        <v>1</v>
      </c>
      <c r="B53" s="169" t="str">
        <f>'SFO_FM Attributes '!C7</f>
        <v>SFO_NumberofMotors</v>
      </c>
      <c r="C53" s="2" t="s">
        <v>188</v>
      </c>
      <c r="D53" s="57" t="str">
        <f>IF(OR(VLOOKUP(B53,'SFO_FM Attributes '!$C$7:$E$36,3,FALSE)=1,VLOOKUP(B53,'SFO_FM Attributes '!$C$7:$E$36,3,FALSE)=2),"TYPE","INSTANCE")</f>
        <v>TYPE</v>
      </c>
      <c r="E53" s="58" t="str">
        <f ref="E53:E82" t="shared" si="1">CONCATENATE(D53,"-",B53)</f>
        <v>TYPE-SFO_NumberofMotors</v>
      </c>
      <c r="F53" s="14" t="s">
        <v>153</v>
      </c>
      <c r="G53" s="14" t="s">
        <v>154</v>
      </c>
      <c r="H53" s="14" t="s">
        <v>176</v>
      </c>
      <c r="I53" s="2"/>
      <c r="J53" s="179">
        <v>5</v>
      </c>
    </row>
    <row r="54" ht="15.95" customHeight="1">
      <c r="A54" s="2">
        <v>2</v>
      </c>
      <c r="B54" s="169" t="str">
        <f>'SFO_FM Attributes '!C8</f>
        <v>SFO_MotorManufacturer</v>
      </c>
      <c r="C54" s="2" t="s">
        <v>157</v>
      </c>
      <c r="D54" s="57" t="str">
        <f>IF(OR(VLOOKUP(B54,'SFO_FM Attributes '!$C$7:$E$36,3,FALSE)=1,VLOOKUP(B54,'SFO_FM Attributes '!$C$7:$E$36,3,FALSE)=2),"TYPE","INSTANCE")</f>
        <v>TYPE</v>
      </c>
      <c r="E54" s="58" t="str">
        <f t="shared" si="1"/>
        <v>TYPE-SFO_MotorManufacturer</v>
      </c>
      <c r="F54" s="14" t="s">
        <v>153</v>
      </c>
      <c r="G54" s="14" t="s">
        <v>154</v>
      </c>
      <c r="H54" s="14" t="s">
        <v>174</v>
      </c>
      <c r="I54" s="2"/>
      <c r="J54" s="179">
        <v>5</v>
      </c>
    </row>
    <row r="55" ht="15.95" customHeight="1">
      <c r="A55" s="2">
        <v>3</v>
      </c>
      <c r="B55" s="169" t="str">
        <f>'SFO_FM Attributes '!C9</f>
        <v>SFO_MotorModelNo</v>
      </c>
      <c r="C55" s="2" t="s">
        <v>157</v>
      </c>
      <c r="D55" s="57" t="str">
        <f>IF(OR(VLOOKUP(B55,'SFO_FM Attributes '!$C$7:$E$36,3,FALSE)=1,VLOOKUP(B55,'SFO_FM Attributes '!$C$7:$E$36,3,FALSE)=2),"TYPE","INSTANCE")</f>
        <v>TYPE</v>
      </c>
      <c r="E55" s="58" t="str">
        <f t="shared" si="1"/>
        <v>TYPE-SFO_MotorModelNo</v>
      </c>
      <c r="F55" s="14" t="s">
        <v>153</v>
      </c>
      <c r="G55" s="14" t="s">
        <v>162</v>
      </c>
      <c r="H55" s="14" t="s">
        <v>174</v>
      </c>
      <c r="I55" s="2"/>
      <c r="J55" s="179">
        <v>5</v>
      </c>
    </row>
    <row r="56" ht="15.95" customHeight="1">
      <c r="A56" s="2">
        <v>4</v>
      </c>
      <c r="B56" s="169" t="str">
        <f>'SFO_FM Attributes '!C10</f>
        <v>SFO_ShaftSize</v>
      </c>
      <c r="C56" s="2" t="s">
        <v>157</v>
      </c>
      <c r="D56" s="57" t="str">
        <f>IF(OR(VLOOKUP(B56,'SFO_FM Attributes '!$C$7:$E$36,3,FALSE)=1,VLOOKUP(B56,'SFO_FM Attributes '!$C$7:$E$36,3,FALSE)=2),"TYPE","INSTANCE")</f>
        <v>TYPE</v>
      </c>
      <c r="E56" s="58" t="str">
        <f t="shared" si="1"/>
        <v>TYPE-SFO_ShaftSize</v>
      </c>
      <c r="F56" s="14" t="s">
        <v>153</v>
      </c>
      <c r="G56" s="14" t="s">
        <v>154</v>
      </c>
      <c r="H56" s="14" t="s">
        <v>176</v>
      </c>
      <c r="I56" s="2"/>
      <c r="J56" s="179">
        <v>5</v>
      </c>
    </row>
    <row r="57" ht="15.95" customHeight="1">
      <c r="A57" s="2">
        <v>5</v>
      </c>
      <c r="B57" s="169" t="str">
        <f>'SFO_FM Attributes '!C11</f>
        <v>SFO_Frame</v>
      </c>
      <c r="C57" s="2" t="s">
        <v>157</v>
      </c>
      <c r="D57" s="57" t="str">
        <f>IF(OR(VLOOKUP(B57,'SFO_FM Attributes '!$C$7:$E$36,3,FALSE)=1,VLOOKUP(B57,'SFO_FM Attributes '!$C$7:$E$36,3,FALSE)=2),"TYPE","INSTANCE")</f>
        <v>TYPE</v>
      </c>
      <c r="E57" s="58" t="str">
        <f t="shared" si="1"/>
        <v>TYPE-SFO_Frame</v>
      </c>
      <c r="F57" s="14" t="s">
        <v>153</v>
      </c>
      <c r="G57" s="14" t="s">
        <v>154</v>
      </c>
      <c r="H57" s="14" t="s">
        <v>176</v>
      </c>
      <c r="I57" s="2"/>
      <c r="J57" s="179">
        <v>5</v>
      </c>
    </row>
    <row r="58" ht="15.95" customHeight="1">
      <c r="A58" s="68">
        <v>6</v>
      </c>
      <c r="B58" s="167" t="str">
        <f>'SFO_FM Attributes '!C12</f>
        <v>SFO_FramePartNumber</v>
      </c>
      <c r="C58" s="68" t="s">
        <v>157</v>
      </c>
      <c r="D58" s="163" t="str">
        <f>IF(OR(VLOOKUP(B58,'SFO_FM Attributes '!$C$7:$E$36,3,FALSE)=1,VLOOKUP(B58,'SFO_FM Attributes '!$C$7:$E$36,3,FALSE)=2),"TYPE","INSTANCE")</f>
        <v>TYPE</v>
      </c>
      <c r="E58" s="164" t="str">
        <f t="shared" si="1"/>
        <v>TYPE-SFO_FramePartNumber</v>
      </c>
      <c r="F58" s="165" t="s">
        <v>153</v>
      </c>
      <c r="G58" s="165" t="s">
        <v>154</v>
      </c>
      <c r="H58" s="165" t="s">
        <v>176</v>
      </c>
      <c r="I58" s="68"/>
      <c r="J58" s="179">
        <v>5</v>
      </c>
    </row>
    <row r="59" ht="15.95" customHeight="1">
      <c r="A59" s="66">
        <v>7</v>
      </c>
      <c r="B59" s="168" t="str">
        <f>'SFO_FM Attributes '!C13</f>
        <v>SFO_Size</v>
      </c>
      <c r="C59" s="66" t="s">
        <v>188</v>
      </c>
      <c r="D59" s="160" t="str">
        <f>IF(OR(VLOOKUP(B59,'SFO_FM Attributes '!$C$7:$E$36,3,FALSE)=1,VLOOKUP(B59,'SFO_FM Attributes '!$C$7:$E$36,3,FALSE)=2),"TYPE","INSTANCE")</f>
        <v>TYPE</v>
      </c>
      <c r="E59" s="161" t="str">
        <f t="shared" si="1"/>
        <v>TYPE-SFO_Size</v>
      </c>
      <c r="F59" s="162" t="s">
        <v>153</v>
      </c>
      <c r="G59" s="162" t="s">
        <v>162</v>
      </c>
      <c r="H59" s="162" t="s">
        <v>176</v>
      </c>
      <c r="I59" s="66"/>
      <c r="J59" s="179">
        <v>5</v>
      </c>
    </row>
    <row r="60" ht="15.95" customHeight="1">
      <c r="A60" s="2">
        <v>8</v>
      </c>
      <c r="B60" s="169" t="str">
        <f>'SFO_FM Attributes '!C14</f>
        <v>SFO_Control</v>
      </c>
      <c r="C60" s="2" t="s">
        <v>188</v>
      </c>
      <c r="D60" s="57" t="str">
        <f>IF(OR(VLOOKUP(B60,'SFO_FM Attributes '!$C$7:$E$36,3,FALSE)=1,VLOOKUP(B60,'SFO_FM Attributes '!$C$7:$E$36,3,FALSE)=2),"TYPE","INSTANCE")</f>
        <v>TYPE</v>
      </c>
      <c r="E60" s="58" t="str">
        <f t="shared" si="1"/>
        <v>TYPE-SFO_Control</v>
      </c>
      <c r="F60" s="14" t="s">
        <v>153</v>
      </c>
      <c r="G60" s="14" t="s">
        <v>154</v>
      </c>
      <c r="H60" s="14" t="s">
        <v>176</v>
      </c>
      <c r="I60" s="2"/>
      <c r="J60" s="179">
        <v>5</v>
      </c>
    </row>
    <row r="61" ht="15.95" customHeight="1">
      <c r="A61" s="2">
        <v>9</v>
      </c>
      <c r="B61" s="169" t="str">
        <f>'SFO_FM Attributes '!C15</f>
        <v>SFO_Power</v>
      </c>
      <c r="C61" s="2" t="s">
        <v>188</v>
      </c>
      <c r="D61" s="57" t="str">
        <f>IF(OR(VLOOKUP(B61,'SFO_FM Attributes '!$C$7:$E$36,3,FALSE)=1,VLOOKUP(B61,'SFO_FM Attributes '!$C$7:$E$36,3,FALSE)=2),"TYPE","INSTANCE")</f>
        <v>TYPE</v>
      </c>
      <c r="E61" s="58" t="str">
        <f t="shared" si="1"/>
        <v>TYPE-SFO_Power</v>
      </c>
      <c r="F61" s="14" t="s">
        <v>153</v>
      </c>
      <c r="G61" s="14" t="s">
        <v>154</v>
      </c>
      <c r="H61" s="14" t="s">
        <v>176</v>
      </c>
      <c r="I61" s="2"/>
      <c r="J61" s="179">
        <v>5</v>
      </c>
    </row>
    <row r="62" ht="15.95" customHeight="1">
      <c r="A62" s="2">
        <v>10</v>
      </c>
      <c r="B62" s="169" t="str">
        <f>'SFO_FM Attributes '!C16</f>
        <v>SFO_Voltage</v>
      </c>
      <c r="C62" s="2" t="s">
        <v>188</v>
      </c>
      <c r="D62" s="57" t="str">
        <f>IF(OR(VLOOKUP(B62,'SFO_FM Attributes '!$C$7:$E$36,3,FALSE)=1,VLOOKUP(B62,'SFO_FM Attributes '!$C$7:$E$36,3,FALSE)=2),"TYPE","INSTANCE")</f>
        <v>TYPE</v>
      </c>
      <c r="E62" s="58" t="str">
        <f t="shared" si="1"/>
        <v>TYPE-SFO_Voltage</v>
      </c>
      <c r="F62" s="14" t="s">
        <v>153</v>
      </c>
      <c r="G62" s="14" t="s">
        <v>154</v>
      </c>
      <c r="H62" s="14" t="s">
        <v>176</v>
      </c>
      <c r="I62" s="2"/>
      <c r="J62" s="179">
        <v>5</v>
      </c>
    </row>
    <row r="63" ht="15.95" customHeight="1">
      <c r="A63" s="2">
        <v>11</v>
      </c>
      <c r="B63" s="169" t="str">
        <f>'SFO_FM Attributes '!C17</f>
        <v>SFO_Amps</v>
      </c>
      <c r="C63" s="2" t="s">
        <v>188</v>
      </c>
      <c r="D63" s="57" t="str">
        <f>IF(OR(VLOOKUP(B63,'SFO_FM Attributes '!$C$7:$E$36,3,FALSE)=1,VLOOKUP(B63,'SFO_FM Attributes '!$C$7:$E$36,3,FALSE)=2),"TYPE","INSTANCE")</f>
        <v>TYPE</v>
      </c>
      <c r="E63" s="58" t="str">
        <f t="shared" si="1"/>
        <v>TYPE-SFO_Amps</v>
      </c>
      <c r="F63" s="14" t="s">
        <v>153</v>
      </c>
      <c r="G63" s="14" t="s">
        <v>154</v>
      </c>
      <c r="H63" s="14" t="s">
        <v>176</v>
      </c>
      <c r="I63" s="2"/>
      <c r="J63" s="179">
        <v>5</v>
      </c>
    </row>
    <row r="64" ht="15.95" customHeight="1">
      <c r="A64" s="68">
        <v>12</v>
      </c>
      <c r="B64" s="167" t="str">
        <f>'SFO_FM Attributes '!C18</f>
        <v>SFO_Phase</v>
      </c>
      <c r="C64" s="68" t="s">
        <v>188</v>
      </c>
      <c r="D64" s="163" t="str">
        <f>IF(OR(VLOOKUP(B64,'SFO_FM Attributes '!$C$7:$E$36,3,FALSE)=1,VLOOKUP(B64,'SFO_FM Attributes '!$C$7:$E$36,3,FALSE)=2),"TYPE","INSTANCE")</f>
        <v>TYPE</v>
      </c>
      <c r="E64" s="164" t="str">
        <f t="shared" si="1"/>
        <v>TYPE-SFO_Phase</v>
      </c>
      <c r="F64" s="165" t="s">
        <v>153</v>
      </c>
      <c r="G64" s="165" t="s">
        <v>154</v>
      </c>
      <c r="H64" s="165" t="s">
        <v>176</v>
      </c>
      <c r="I64" s="68"/>
      <c r="J64" s="179">
        <v>6</v>
      </c>
    </row>
    <row r="65" ht="15.95" customHeight="1">
      <c r="A65" s="66">
        <v>13</v>
      </c>
      <c r="B65" s="168" t="str">
        <f>'SFO_FM Attributes '!C19</f>
        <v>SFO_PanelFedBy</v>
      </c>
      <c r="C65" s="66" t="s">
        <v>188</v>
      </c>
      <c r="D65" s="160" t="str">
        <f>IF(OR(VLOOKUP(B65,'SFO_FM Attributes '!$C$7:$E$36,3,FALSE)=1,VLOOKUP(B65,'SFO_FM Attributes '!$C$7:$E$36,3,FALSE)=2),"TYPE","INSTANCE")</f>
        <v>INSTANCE</v>
      </c>
      <c r="E65" s="161" t="str">
        <f t="shared" si="1"/>
        <v>INSTANCE-SFO_PanelFedBy</v>
      </c>
      <c r="F65" s="162" t="s">
        <v>153</v>
      </c>
      <c r="G65" s="162" t="s">
        <v>154</v>
      </c>
      <c r="H65" s="162" t="s">
        <v>176</v>
      </c>
      <c r="I65" s="66"/>
      <c r="J65" s="179">
        <v>6</v>
      </c>
    </row>
    <row r="66" ht="15.95" customHeight="1">
      <c r="A66" s="2">
        <v>14</v>
      </c>
      <c r="B66" s="169" t="str">
        <f>'SFO_FM Attributes '!C20</f>
        <v>SFO_Circuit</v>
      </c>
      <c r="C66" s="2" t="s">
        <v>188</v>
      </c>
      <c r="D66" s="57" t="str">
        <f>IF(OR(VLOOKUP(B66,'SFO_FM Attributes '!$C$7:$E$36,3,FALSE)=1,VLOOKUP(B66,'SFO_FM Attributes '!$C$7:$E$36,3,FALSE)=2),"TYPE","INSTANCE")</f>
        <v>INSTANCE</v>
      </c>
      <c r="E66" s="58" t="str">
        <f t="shared" si="1"/>
        <v>INSTANCE-SFO_Circuit</v>
      </c>
      <c r="F66" s="14" t="s">
        <v>153</v>
      </c>
      <c r="G66" s="14" t="s">
        <v>154</v>
      </c>
      <c r="H66" s="14" t="s">
        <v>176</v>
      </c>
      <c r="I66" s="2"/>
      <c r="J66" s="179">
        <v>6</v>
      </c>
    </row>
    <row r="67" ht="15.95" customHeight="1">
      <c r="A67" s="68">
        <v>15</v>
      </c>
      <c r="B67" s="167" t="str">
        <f>'SFO_FM Attributes '!C21</f>
        <v>SFO_PanelLocation</v>
      </c>
      <c r="C67" s="68" t="s">
        <v>188</v>
      </c>
      <c r="D67" s="163" t="str">
        <f>IF(OR(VLOOKUP(B67,'SFO_FM Attributes '!$C$7:$E$36,3,FALSE)=1,VLOOKUP(B67,'SFO_FM Attributes '!$C$7:$E$36,3,FALSE)=2),"TYPE","INSTANCE")</f>
        <v>INSTANCE</v>
      </c>
      <c r="E67" s="164" t="str">
        <f t="shared" si="1"/>
        <v>INSTANCE-SFO_PanelLocation</v>
      </c>
      <c r="F67" s="165" t="s">
        <v>153</v>
      </c>
      <c r="G67" s="165" t="s">
        <v>154</v>
      </c>
      <c r="H67" s="165" t="s">
        <v>176</v>
      </c>
      <c r="I67" s="68"/>
      <c r="J67" s="179">
        <v>6</v>
      </c>
    </row>
    <row r="68" ht="15.95" customHeight="1">
      <c r="A68" s="66">
        <v>16</v>
      </c>
      <c r="B68" s="168" t="str">
        <f>'SFO_FM Attributes '!C22</f>
        <v>SFO_Starter</v>
      </c>
      <c r="C68" s="66" t="s">
        <v>157</v>
      </c>
      <c r="D68" s="160" t="str">
        <f>IF(OR(VLOOKUP(B68,'SFO_FM Attributes '!$C$7:$E$36,3,FALSE)=1,VLOOKUP(B68,'SFO_FM Attributes '!$C$7:$E$36,3,FALSE)=2),"TYPE","INSTANCE")</f>
        <v>TYPE</v>
      </c>
      <c r="E68" s="161" t="str">
        <f t="shared" si="1"/>
        <v>TYPE-SFO_Starter</v>
      </c>
      <c r="F68" s="162" t="s">
        <v>153</v>
      </c>
      <c r="G68" s="162" t="s">
        <v>154</v>
      </c>
      <c r="H68" s="162" t="s">
        <v>176</v>
      </c>
      <c r="I68" s="66"/>
      <c r="J68" s="179">
        <v>5</v>
      </c>
    </row>
    <row r="69" ht="15.95" customHeight="1">
      <c r="A69" s="68">
        <v>17</v>
      </c>
      <c r="B69" s="167" t="str">
        <f>'SFO_FM Attributes '!C23</f>
        <v>SFO_FuelType</v>
      </c>
      <c r="C69" s="68" t="s">
        <v>157</v>
      </c>
      <c r="D69" s="163" t="str">
        <f>IF(OR(VLOOKUP(B69,'SFO_FM Attributes '!$C$7:$E$36,3,FALSE)=1,VLOOKUP(B69,'SFO_FM Attributes '!$C$7:$E$36,3,FALSE)=2),"TYPE","INSTANCE")</f>
        <v>TYPE</v>
      </c>
      <c r="E69" s="164" t="str">
        <f t="shared" si="1"/>
        <v>TYPE-SFO_FuelType</v>
      </c>
      <c r="F69" s="165" t="s">
        <v>153</v>
      </c>
      <c r="G69" s="165" t="s">
        <v>154</v>
      </c>
      <c r="H69" s="165" t="s">
        <v>176</v>
      </c>
      <c r="I69" s="68"/>
      <c r="J69" s="179">
        <v>5</v>
      </c>
    </row>
    <row r="70" ht="15.95" customHeight="1">
      <c r="A70" s="66">
        <v>18</v>
      </c>
      <c r="B70" s="168" t="str">
        <f>'SFO_FM Attributes '!C24</f>
        <v>SFO_DriveType</v>
      </c>
      <c r="C70" s="66" t="s">
        <v>188</v>
      </c>
      <c r="D70" s="160" t="str">
        <f>IF(OR(VLOOKUP(B70,'SFO_FM Attributes '!$C$7:$E$36,3,FALSE)=1,VLOOKUP(B70,'SFO_FM Attributes '!$C$7:$E$36,3,FALSE)=2),"TYPE","INSTANCE")</f>
        <v>TYPE</v>
      </c>
      <c r="E70" s="161" t="str">
        <f t="shared" si="1"/>
        <v>TYPE-SFO_DriveType</v>
      </c>
      <c r="F70" s="162" t="s">
        <v>153</v>
      </c>
      <c r="G70" s="162" t="s">
        <v>154</v>
      </c>
      <c r="H70" s="162" t="s">
        <v>176</v>
      </c>
      <c r="I70" s="66"/>
      <c r="J70" s="179">
        <v>5</v>
      </c>
    </row>
    <row r="71" ht="15.95" customHeight="1">
      <c r="A71" s="2">
        <v>19</v>
      </c>
      <c r="B71" s="169" t="str">
        <f>'SFO_FM Attributes '!C25</f>
        <v>SFO_DriveBeltSize</v>
      </c>
      <c r="C71" s="2" t="s">
        <v>157</v>
      </c>
      <c r="D71" s="57" t="str">
        <f>IF(OR(VLOOKUP(B71,'SFO_FM Attributes '!$C$7:$E$36,3,FALSE)=1,VLOOKUP(B71,'SFO_FM Attributes '!$C$7:$E$36,3,FALSE)=2),"TYPE","INSTANCE")</f>
        <v>TYPE</v>
      </c>
      <c r="E71" s="58" t="str">
        <f t="shared" si="1"/>
        <v>TYPE-SFO_DriveBeltSize</v>
      </c>
      <c r="F71" s="14" t="s">
        <v>153</v>
      </c>
      <c r="G71" s="14" t="s">
        <v>154</v>
      </c>
      <c r="H71" s="14" t="s">
        <v>176</v>
      </c>
      <c r="I71" s="2"/>
      <c r="J71" s="179">
        <v>5</v>
      </c>
    </row>
    <row r="72" ht="15.95" customHeight="1">
      <c r="A72" s="2">
        <v>20</v>
      </c>
      <c r="B72" s="169" t="str">
        <f>'SFO_FM Attributes '!C26</f>
        <v>SFO_DriveBeltQuantity</v>
      </c>
      <c r="C72" s="2" t="s">
        <v>157</v>
      </c>
      <c r="D72" s="57" t="str">
        <f>IF(OR(VLOOKUP(B72,'SFO_FM Attributes '!$C$7:$E$36,3,FALSE)=1,VLOOKUP(B72,'SFO_FM Attributes '!$C$7:$E$36,3,FALSE)=2),"TYPE","INSTANCE")</f>
        <v>TYPE</v>
      </c>
      <c r="E72" s="58" t="str">
        <f t="shared" si="1"/>
        <v>TYPE-SFO_DriveBeltQuantity</v>
      </c>
      <c r="F72" s="14" t="s">
        <v>153</v>
      </c>
      <c r="G72" s="14" t="s">
        <v>154</v>
      </c>
      <c r="H72" s="14" t="s">
        <v>176</v>
      </c>
      <c r="I72" s="2"/>
      <c r="J72" s="179">
        <v>5</v>
      </c>
    </row>
    <row r="73" ht="15.95" customHeight="1">
      <c r="A73" s="68">
        <v>21</v>
      </c>
      <c r="B73" s="167" t="str">
        <f>'SFO_FM Attributes '!C27</f>
        <v>SFO_DriveBeltPartNumber</v>
      </c>
      <c r="C73" s="68" t="s">
        <v>157</v>
      </c>
      <c r="D73" s="163" t="str">
        <f>IF(OR(VLOOKUP(B73,'SFO_FM Attributes '!$C$7:$E$36,3,FALSE)=1,VLOOKUP(B73,'SFO_FM Attributes '!$C$7:$E$36,3,FALSE)=2),"TYPE","INSTANCE")</f>
        <v>TYPE</v>
      </c>
      <c r="E73" s="164" t="str">
        <f t="shared" si="1"/>
        <v>TYPE-SFO_DriveBeltPartNumber</v>
      </c>
      <c r="F73" s="165" t="s">
        <v>153</v>
      </c>
      <c r="G73" s="165" t="s">
        <v>154</v>
      </c>
      <c r="H73" s="165" t="s">
        <v>176</v>
      </c>
      <c r="I73" s="68"/>
      <c r="J73" s="179">
        <v>5</v>
      </c>
    </row>
    <row r="74" ht="15.95" customHeight="1">
      <c r="A74" s="66">
        <v>22</v>
      </c>
      <c r="B74" s="168" t="str">
        <f>'SFO_FM Attributes '!C28</f>
        <v>SFO_PulleySize</v>
      </c>
      <c r="C74" s="66" t="s">
        <v>157</v>
      </c>
      <c r="D74" s="160" t="str">
        <f>IF(OR(VLOOKUP(B74,'SFO_FM Attributes '!$C$7:$E$36,3,FALSE)=1,VLOOKUP(B74,'SFO_FM Attributes '!$C$7:$E$36,3,FALSE)=2),"TYPE","INSTANCE")</f>
        <v>TYPE</v>
      </c>
      <c r="E74" s="161" t="str">
        <f t="shared" si="1"/>
        <v>TYPE-SFO_PulleySize</v>
      </c>
      <c r="F74" s="162" t="s">
        <v>153</v>
      </c>
      <c r="G74" s="162" t="s">
        <v>154</v>
      </c>
      <c r="H74" s="162" t="s">
        <v>176</v>
      </c>
      <c r="I74" s="66"/>
      <c r="J74" s="179">
        <v>5</v>
      </c>
    </row>
    <row r="75" ht="15.95" customHeight="1">
      <c r="A75" s="68">
        <v>23</v>
      </c>
      <c r="B75" s="167" t="str">
        <f>'SFO_FM Attributes '!C29</f>
        <v>SFO_FanRPM</v>
      </c>
      <c r="C75" s="68" t="s">
        <v>188</v>
      </c>
      <c r="D75" s="163" t="str">
        <f>IF(OR(VLOOKUP(B75,'SFO_FM Attributes '!$C$7:$E$36,3,FALSE)=1,VLOOKUP(B75,'SFO_FM Attributes '!$C$7:$E$36,3,FALSE)=2),"TYPE","INSTANCE")</f>
        <v>TYPE</v>
      </c>
      <c r="E75" s="164" t="str">
        <f t="shared" si="1"/>
        <v>TYPE-SFO_FanRPM</v>
      </c>
      <c r="F75" s="165" t="s">
        <v>153</v>
      </c>
      <c r="G75" s="165" t="s">
        <v>154</v>
      </c>
      <c r="H75" s="165" t="s">
        <v>176</v>
      </c>
      <c r="I75" s="68"/>
      <c r="J75" s="179">
        <v>5</v>
      </c>
    </row>
    <row r="76" ht="15.95" customHeight="1">
      <c r="A76" s="66">
        <v>24</v>
      </c>
      <c r="B76" s="168" t="str">
        <f>'SFO_FM Attributes '!C30</f>
        <v>SFO_FilterSize</v>
      </c>
      <c r="C76" s="66" t="s">
        <v>157</v>
      </c>
      <c r="D76" s="160" t="str">
        <f>IF(OR(VLOOKUP(B76,'SFO_FM Attributes '!$C$7:$E$36,3,FALSE)=1,VLOOKUP(B76,'SFO_FM Attributes '!$C$7:$E$36,3,FALSE)=2),"TYPE","INSTANCE")</f>
        <v>TYPE</v>
      </c>
      <c r="E76" s="161" t="str">
        <f t="shared" si="1"/>
        <v>TYPE-SFO_FilterSize</v>
      </c>
      <c r="F76" s="162" t="s">
        <v>153</v>
      </c>
      <c r="G76" s="162" t="s">
        <v>162</v>
      </c>
      <c r="H76" s="162" t="s">
        <v>176</v>
      </c>
      <c r="I76" s="66"/>
      <c r="J76" s="179">
        <v>5</v>
      </c>
    </row>
    <row r="77" ht="15.95" customHeight="1">
      <c r="A77" s="2">
        <v>25</v>
      </c>
      <c r="B77" s="169" t="str">
        <f>'SFO_FM Attributes '!C31</f>
        <v>SFO_FilterQuantity</v>
      </c>
      <c r="C77" s="2" t="s">
        <v>157</v>
      </c>
      <c r="D77" s="57" t="str">
        <f>IF(OR(VLOOKUP(B77,'SFO_FM Attributes '!$C$7:$E$36,3,FALSE)=1,VLOOKUP(B77,'SFO_FM Attributes '!$C$7:$E$36,3,FALSE)=2),"TYPE","INSTANCE")</f>
        <v>TYPE</v>
      </c>
      <c r="E77" s="58" t="str">
        <f t="shared" si="1"/>
        <v>TYPE-SFO_FilterQuantity</v>
      </c>
      <c r="F77" s="14" t="s">
        <v>153</v>
      </c>
      <c r="G77" s="14" t="s">
        <v>154</v>
      </c>
      <c r="H77" s="14" t="s">
        <v>176</v>
      </c>
      <c r="I77" s="2"/>
      <c r="J77" s="179">
        <v>5</v>
      </c>
    </row>
    <row r="78" ht="15.95" customHeight="1">
      <c r="A78" s="68">
        <v>26</v>
      </c>
      <c r="B78" s="167" t="str">
        <f>'SFO_FM Attributes '!C32</f>
        <v>SFO_FilterPartNumber</v>
      </c>
      <c r="C78" s="68" t="s">
        <v>157</v>
      </c>
      <c r="D78" s="163" t="str">
        <f>IF(OR(VLOOKUP(B78,'SFO_FM Attributes '!$C$7:$E$36,3,FALSE)=1,VLOOKUP(B78,'SFO_FM Attributes '!$C$7:$E$36,3,FALSE)=2),"TYPE","INSTANCE")</f>
        <v>TYPE</v>
      </c>
      <c r="E78" s="164" t="str">
        <f t="shared" si="1"/>
        <v>TYPE-SFO_FilterPartNumber</v>
      </c>
      <c r="F78" s="165" t="s">
        <v>153</v>
      </c>
      <c r="G78" s="165" t="s">
        <v>162</v>
      </c>
      <c r="H78" s="165" t="s">
        <v>176</v>
      </c>
      <c r="I78" s="68"/>
      <c r="J78" s="179">
        <v>5</v>
      </c>
    </row>
    <row r="79" ht="15.95" customHeight="1">
      <c r="A79" s="66">
        <v>27</v>
      </c>
      <c r="B79" s="168" t="str">
        <f>'SFO_FM Attributes '!C33</f>
        <v>SFO_Lubrication</v>
      </c>
      <c r="C79" s="66" t="s">
        <v>157</v>
      </c>
      <c r="D79" s="160" t="str">
        <f>IF(OR(VLOOKUP(B79,'SFO_FM Attributes '!$C$7:$E$36,3,FALSE)=1,VLOOKUP(B79,'SFO_FM Attributes '!$C$7:$E$36,3,FALSE)=2),"TYPE","INSTANCE")</f>
        <v>TYPE</v>
      </c>
      <c r="E79" s="161" t="str">
        <f t="shared" si="1"/>
        <v>TYPE-SFO_Lubrication</v>
      </c>
      <c r="F79" s="162" t="s">
        <v>153</v>
      </c>
      <c r="G79" s="162" t="s">
        <v>154</v>
      </c>
      <c r="H79" s="162" t="s">
        <v>176</v>
      </c>
      <c r="I79" s="66"/>
      <c r="J79" s="179">
        <v>5</v>
      </c>
    </row>
    <row r="80" ht="15.95" customHeight="1">
      <c r="A80" s="2">
        <v>28</v>
      </c>
      <c r="B80" s="169" t="str">
        <f>'SFO_FM Attributes '!C34</f>
        <v>SFO_Refrigerant</v>
      </c>
      <c r="C80" s="2" t="s">
        <v>157</v>
      </c>
      <c r="D80" s="57" t="str">
        <f>IF(OR(VLOOKUP(B80,'SFO_FM Attributes '!$C$7:$E$36,3,FALSE)=1,VLOOKUP(B80,'SFO_FM Attributes '!$C$7:$E$36,3,FALSE)=2),"TYPE","INSTANCE")</f>
        <v>TYPE</v>
      </c>
      <c r="E80" s="58" t="str">
        <f t="shared" si="1"/>
        <v>TYPE-SFO_Refrigerant</v>
      </c>
      <c r="F80" s="14" t="s">
        <v>153</v>
      </c>
      <c r="G80" s="14" t="s">
        <v>154</v>
      </c>
      <c r="H80" s="14" t="s">
        <v>176</v>
      </c>
      <c r="I80" s="2"/>
      <c r="J80" s="179">
        <v>5</v>
      </c>
    </row>
    <row r="81" ht="15.95" customHeight="1">
      <c r="A81" s="2">
        <v>29</v>
      </c>
      <c r="B81" s="169" t="str">
        <f>'SFO_FM Attributes '!C35</f>
        <v>SFO_Capacity</v>
      </c>
      <c r="C81" s="2" t="s">
        <v>188</v>
      </c>
      <c r="D81" s="57" t="str">
        <f>IF(OR(VLOOKUP(B81,'SFO_FM Attributes '!$C$7:$E$36,3,FALSE)=1,VLOOKUP(B81,'SFO_FM Attributes '!$C$7:$E$36,3,FALSE)=2),"TYPE","INSTANCE")</f>
        <v>TYPE</v>
      </c>
      <c r="E81" s="58" t="str">
        <f t="shared" si="1"/>
        <v>TYPE-SFO_Capacity</v>
      </c>
      <c r="F81" s="14" t="s">
        <v>153</v>
      </c>
      <c r="G81" s="14" t="s">
        <v>154</v>
      </c>
      <c r="H81" s="14" t="s">
        <v>176</v>
      </c>
      <c r="I81" s="2"/>
      <c r="J81" s="179">
        <v>5</v>
      </c>
    </row>
    <row r="82" ht="15.95" customHeight="1">
      <c r="A82" s="2">
        <v>30</v>
      </c>
      <c r="B82" s="169" t="str">
        <f>'SFO_FM Attributes '!C36</f>
        <v>SFO_ElectricalHookup</v>
      </c>
      <c r="C82" s="2" t="s">
        <v>188</v>
      </c>
      <c r="D82" s="57" t="str">
        <f>IF(OR(VLOOKUP(B82,'SFO_FM Attributes '!$C$7:$E$36,3,FALSE)=1,VLOOKUP(B82,'SFO_FM Attributes '!$C$7:$E$36,3,FALSE)=2),"TYPE","INSTANCE")</f>
        <v>TYPE</v>
      </c>
      <c r="E82" s="58" t="str">
        <f t="shared" si="1"/>
        <v>TYPE-SFO_ElectricalHookup</v>
      </c>
      <c r="F82" s="14" t="s">
        <v>153</v>
      </c>
      <c r="G82" s="14" t="s">
        <v>154</v>
      </c>
      <c r="H82" s="14"/>
      <c r="I82" s="2"/>
      <c r="J82" s="179">
        <v>5</v>
      </c>
    </row>
    <row r="85" ht="15.95" customHeight="1">
      <c r="B85" s="36" t="s">
        <v>189</v>
      </c>
    </row>
  </sheetData>
  <autoFilter ref="A1:J85">
    <filterColumn colId="5" showButton="0"/>
    <filterColumn colId="6" showButton="0"/>
  </autoFilter>
  <mergeCells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topLeftCell="A43" zoomScale="85" zoomScaleNormal="85" workbookViewId="0">
      <selection activeCell="B15" sqref="B15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5</v>
      </c>
    </row>
    <row r="4">
      <c r="A4" s="0" t="s">
        <v>4</v>
      </c>
      <c r="B4" s="0">
        <v>2</v>
      </c>
      <c r="C4" s="38" t="s">
        <v>6</v>
      </c>
    </row>
    <row r="5">
      <c r="A5" s="0" t="s">
        <v>4</v>
      </c>
      <c r="B5" s="0">
        <v>3</v>
      </c>
      <c r="C5" s="39" t="s">
        <v>7</v>
      </c>
    </row>
    <row r="6">
      <c r="A6" s="0" t="s">
        <v>4</v>
      </c>
      <c r="B6" s="0">
        <v>4</v>
      </c>
      <c r="C6" s="37" t="s">
        <v>8</v>
      </c>
    </row>
    <row r="7">
      <c r="A7" s="0" t="s">
        <v>4</v>
      </c>
      <c r="B7" s="0">
        <v>5</v>
      </c>
      <c r="C7" s="40" t="s">
        <v>9</v>
      </c>
    </row>
    <row r="8">
      <c r="A8" s="0" t="s">
        <v>4</v>
      </c>
      <c r="B8" s="0">
        <v>6</v>
      </c>
      <c r="C8" s="40" t="s">
        <v>10</v>
      </c>
    </row>
    <row r="9">
      <c r="A9" s="0" t="s">
        <v>4</v>
      </c>
      <c r="B9" s="0">
        <v>7</v>
      </c>
      <c r="C9" s="41" t="s">
        <v>11</v>
      </c>
    </row>
    <row r="10">
      <c r="A10" s="0" t="s">
        <v>4</v>
      </c>
      <c r="B10" s="0">
        <v>8</v>
      </c>
      <c r="C10" s="41" t="s">
        <v>12</v>
      </c>
    </row>
    <row r="11">
      <c r="A11" s="0" t="s">
        <v>4</v>
      </c>
      <c r="B11" s="0">
        <v>9</v>
      </c>
      <c r="C11" s="42" t="s">
        <v>13</v>
      </c>
    </row>
    <row r="12">
      <c r="A12" s="0" t="s">
        <v>4</v>
      </c>
      <c r="B12" s="0">
        <v>10</v>
      </c>
      <c r="C12" s="42" t="s">
        <v>14</v>
      </c>
    </row>
    <row r="13">
      <c r="A13" s="0" t="s">
        <v>4</v>
      </c>
      <c r="B13" s="0">
        <v>11</v>
      </c>
      <c r="C13" s="43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8" t="s">
        <v>21</v>
      </c>
      <c r="D15" s="44" t="s">
        <v>22</v>
      </c>
      <c r="E15" s="0">
        <v>1</v>
      </c>
    </row>
    <row r="16">
      <c r="A16" s="0" t="s">
        <v>19</v>
      </c>
      <c r="B16" s="0" t="s">
        <v>23</v>
      </c>
      <c r="C16" s="38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8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8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8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8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8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5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9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9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9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6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7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7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7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7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7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7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7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40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40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40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40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40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40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40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40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40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40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8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1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1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1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1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1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9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2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2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2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2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2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2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2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50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3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3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3" t="s">
        <v>114</v>
      </c>
      <c r="D61" s="0" t="s">
        <v>22</v>
      </c>
      <c r="E61" s="0">
        <v>11</v>
      </c>
    </row>
    <row r="62">
      <c r="C62" s="28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topLeftCell="A4" zoomScale="85" zoomScaleNormal="85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284</v>
      </c>
    </row>
    <row r="4">
      <c r="A4" s="0" t="s">
        <v>4</v>
      </c>
      <c r="B4" s="0">
        <v>2</v>
      </c>
      <c r="C4" s="39" t="s">
        <v>285</v>
      </c>
    </row>
    <row r="5">
      <c r="A5" s="0" t="s">
        <v>4</v>
      </c>
      <c r="B5" s="0">
        <v>3</v>
      </c>
      <c r="C5" s="39" t="s">
        <v>286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287</v>
      </c>
      <c r="C7" s="38" t="s">
        <v>288</v>
      </c>
      <c r="D7" s="44" t="s">
        <v>22</v>
      </c>
      <c r="E7" s="28">
        <v>1</v>
      </c>
    </row>
    <row r="8">
      <c r="A8" s="0" t="s">
        <v>19</v>
      </c>
      <c r="B8" s="0" t="s">
        <v>289</v>
      </c>
      <c r="C8" s="38" t="s">
        <v>290</v>
      </c>
      <c r="D8" s="44" t="s">
        <v>22</v>
      </c>
      <c r="E8" s="28">
        <v>1</v>
      </c>
    </row>
    <row r="9">
      <c r="A9" s="0" t="s">
        <v>19</v>
      </c>
      <c r="B9" s="0" t="s">
        <v>291</v>
      </c>
      <c r="C9" s="38" t="s">
        <v>292</v>
      </c>
      <c r="D9" s="44" t="s">
        <v>22</v>
      </c>
      <c r="E9" s="28">
        <v>1</v>
      </c>
    </row>
    <row r="10">
      <c r="A10" s="0" t="s">
        <v>19</v>
      </c>
      <c r="B10" s="0" t="s">
        <v>293</v>
      </c>
      <c r="C10" s="38" t="s">
        <v>294</v>
      </c>
      <c r="D10" s="44" t="s">
        <v>22</v>
      </c>
      <c r="E10" s="28">
        <v>1</v>
      </c>
    </row>
    <row r="11">
      <c r="A11" s="0" t="s">
        <v>19</v>
      </c>
      <c r="B11" s="0" t="s">
        <v>295</v>
      </c>
      <c r="C11" s="38" t="s">
        <v>296</v>
      </c>
      <c r="D11" s="44" t="s">
        <v>22</v>
      </c>
      <c r="E11" s="28">
        <v>1</v>
      </c>
    </row>
    <row r="12">
      <c r="A12" s="0" t="s">
        <v>19</v>
      </c>
      <c r="B12" s="0" t="s">
        <v>297</v>
      </c>
      <c r="C12" s="45" t="s">
        <v>298</v>
      </c>
      <c r="D12" s="44" t="s">
        <v>22</v>
      </c>
      <c r="E12" s="28">
        <v>1</v>
      </c>
    </row>
    <row r="13">
      <c r="A13" s="0" t="s">
        <v>19</v>
      </c>
      <c r="B13" s="0" t="s">
        <v>299</v>
      </c>
      <c r="C13" s="39" t="s">
        <v>300</v>
      </c>
      <c r="D13" s="44" t="s">
        <v>22</v>
      </c>
      <c r="E13" s="28">
        <v>2</v>
      </c>
    </row>
    <row r="14">
      <c r="A14" s="0" t="s">
        <v>19</v>
      </c>
      <c r="B14" s="0" t="s">
        <v>301</v>
      </c>
      <c r="C14" s="39" t="s">
        <v>302</v>
      </c>
      <c r="D14" s="44" t="s">
        <v>22</v>
      </c>
      <c r="E14" s="28">
        <v>2</v>
      </c>
    </row>
    <row r="15">
      <c r="A15" s="0" t="s">
        <v>19</v>
      </c>
      <c r="B15" s="0" t="s">
        <v>303</v>
      </c>
      <c r="C15" s="46" t="s">
        <v>304</v>
      </c>
      <c r="D15" s="44" t="s">
        <v>22</v>
      </c>
      <c r="E15" s="28">
        <v>2</v>
      </c>
    </row>
    <row r="16">
      <c r="A16" s="0" t="s">
        <v>19</v>
      </c>
      <c r="B16" s="0" t="s">
        <v>305</v>
      </c>
      <c r="C16" s="39" t="s">
        <v>306</v>
      </c>
      <c r="D16" s="44" t="s">
        <v>22</v>
      </c>
      <c r="E16" s="28">
        <v>2</v>
      </c>
    </row>
    <row r="17">
      <c r="A17" s="0" t="s">
        <v>19</v>
      </c>
      <c r="B17" s="0" t="s">
        <v>307</v>
      </c>
      <c r="C17" s="39" t="s">
        <v>308</v>
      </c>
      <c r="D17" s="44" t="s">
        <v>22</v>
      </c>
      <c r="E17" s="28">
        <v>2</v>
      </c>
    </row>
    <row r="18">
      <c r="A18" s="0" t="s">
        <v>19</v>
      </c>
      <c r="B18" s="0" t="s">
        <v>309</v>
      </c>
      <c r="C18" s="46" t="s">
        <v>310</v>
      </c>
      <c r="D18" s="44" t="s">
        <v>22</v>
      </c>
      <c r="E18" s="28">
        <v>2</v>
      </c>
    </row>
    <row r="19">
      <c r="A19" s="0" t="s">
        <v>19</v>
      </c>
      <c r="B19" s="0" t="s">
        <v>311</v>
      </c>
      <c r="C19" s="39" t="s">
        <v>312</v>
      </c>
      <c r="D19" s="44" t="s">
        <v>22</v>
      </c>
      <c r="E19" s="28">
        <v>3</v>
      </c>
    </row>
    <row r="20">
      <c r="A20" s="0" t="s">
        <v>19</v>
      </c>
      <c r="B20" s="0" t="s">
        <v>313</v>
      </c>
      <c r="C20" s="39" t="s">
        <v>314</v>
      </c>
      <c r="D20" s="44" t="s">
        <v>22</v>
      </c>
      <c r="E20" s="28">
        <v>3</v>
      </c>
    </row>
    <row r="21">
      <c r="A21" s="0" t="s">
        <v>19</v>
      </c>
      <c r="B21" s="0" t="s">
        <v>315</v>
      </c>
      <c r="C21" s="46" t="s">
        <v>316</v>
      </c>
      <c r="D21" s="44" t="s">
        <v>22</v>
      </c>
      <c r="E21" s="28">
        <v>3</v>
      </c>
    </row>
    <row r="22">
      <c r="A22" s="0" t="s">
        <v>19</v>
      </c>
      <c r="B22" s="0" t="s">
        <v>317</v>
      </c>
      <c r="C22" s="38" t="s">
        <v>318</v>
      </c>
      <c r="D22" s="44" t="s">
        <v>22</v>
      </c>
      <c r="E22" s="28">
        <v>1</v>
      </c>
    </row>
    <row r="23">
      <c r="A23" s="0" t="s">
        <v>19</v>
      </c>
      <c r="B23" s="0" t="s">
        <v>319</v>
      </c>
      <c r="C23" s="45" t="s">
        <v>320</v>
      </c>
      <c r="D23" s="44" t="s">
        <v>22</v>
      </c>
      <c r="E23" s="28">
        <v>1</v>
      </c>
    </row>
    <row r="24">
      <c r="A24" s="0" t="s">
        <v>19</v>
      </c>
      <c r="B24" s="0" t="s">
        <v>321</v>
      </c>
      <c r="C24" s="38" t="s">
        <v>322</v>
      </c>
      <c r="D24" s="44" t="s">
        <v>22</v>
      </c>
      <c r="E24" s="28">
        <v>1</v>
      </c>
    </row>
    <row r="25">
      <c r="A25" s="0" t="s">
        <v>19</v>
      </c>
      <c r="B25" s="0" t="s">
        <v>323</v>
      </c>
      <c r="C25" s="38" t="s">
        <v>324</v>
      </c>
      <c r="D25" s="44" t="s">
        <v>22</v>
      </c>
      <c r="E25" s="28">
        <v>1</v>
      </c>
    </row>
    <row r="26">
      <c r="A26" s="0" t="s">
        <v>19</v>
      </c>
      <c r="B26" s="0" t="s">
        <v>325</v>
      </c>
      <c r="C26" s="38" t="s">
        <v>326</v>
      </c>
      <c r="D26" s="44" t="s">
        <v>22</v>
      </c>
      <c r="E26" s="28">
        <v>1</v>
      </c>
    </row>
    <row r="27">
      <c r="A27" s="0" t="s">
        <v>19</v>
      </c>
      <c r="B27" s="0" t="s">
        <v>327</v>
      </c>
      <c r="C27" s="45" t="s">
        <v>328</v>
      </c>
      <c r="D27" s="44" t="s">
        <v>22</v>
      </c>
      <c r="E27" s="28">
        <v>1</v>
      </c>
    </row>
    <row r="28">
      <c r="A28" s="0" t="s">
        <v>19</v>
      </c>
      <c r="B28" s="0" t="s">
        <v>329</v>
      </c>
      <c r="C28" s="38" t="s">
        <v>330</v>
      </c>
      <c r="D28" s="44" t="s">
        <v>22</v>
      </c>
      <c r="E28" s="28">
        <v>1</v>
      </c>
    </row>
    <row r="29">
      <c r="A29" s="0" t="s">
        <v>19</v>
      </c>
      <c r="B29" s="0" t="s">
        <v>331</v>
      </c>
      <c r="C29" s="45" t="s">
        <v>332</v>
      </c>
      <c r="D29" s="44" t="s">
        <v>22</v>
      </c>
      <c r="E29" s="28">
        <v>1</v>
      </c>
    </row>
    <row r="30">
      <c r="A30" s="0" t="s">
        <v>19</v>
      </c>
      <c r="B30" s="0" t="s">
        <v>333</v>
      </c>
      <c r="C30" s="38" t="s">
        <v>334</v>
      </c>
      <c r="D30" s="44" t="s">
        <v>22</v>
      </c>
      <c r="E30" s="28">
        <v>1</v>
      </c>
    </row>
    <row r="31">
      <c r="A31" s="0" t="s">
        <v>19</v>
      </c>
      <c r="B31" s="0" t="s">
        <v>335</v>
      </c>
      <c r="C31" s="38" t="s">
        <v>336</v>
      </c>
      <c r="D31" s="44" t="s">
        <v>22</v>
      </c>
      <c r="E31" s="28">
        <v>1</v>
      </c>
    </row>
    <row r="32">
      <c r="A32" s="0" t="s">
        <v>19</v>
      </c>
      <c r="B32" s="0" t="s">
        <v>337</v>
      </c>
      <c r="C32" s="45" t="s">
        <v>338</v>
      </c>
      <c r="D32" s="44" t="s">
        <v>22</v>
      </c>
      <c r="E32" s="28">
        <v>1</v>
      </c>
    </row>
    <row r="33">
      <c r="A33" s="0" t="s">
        <v>19</v>
      </c>
      <c r="B33" s="0" t="s">
        <v>339</v>
      </c>
      <c r="C33" s="51" t="s">
        <v>340</v>
      </c>
      <c r="D33" s="44" t="s">
        <v>22</v>
      </c>
      <c r="E33" s="28">
        <v>1</v>
      </c>
    </row>
    <row r="34">
      <c r="A34" s="0" t="s">
        <v>19</v>
      </c>
      <c r="B34" s="0" t="s">
        <v>341</v>
      </c>
      <c r="C34" s="52" t="s">
        <v>342</v>
      </c>
      <c r="D34" s="44" t="s">
        <v>22</v>
      </c>
      <c r="E34" s="28">
        <v>1</v>
      </c>
    </row>
    <row r="35">
      <c r="A35" s="0" t="s">
        <v>19</v>
      </c>
      <c r="B35" s="0" t="s">
        <v>343</v>
      </c>
      <c r="C35" s="52" t="s">
        <v>344</v>
      </c>
      <c r="D35" s="44" t="s">
        <v>22</v>
      </c>
      <c r="E35" s="28">
        <v>1</v>
      </c>
    </row>
    <row r="36">
      <c r="A36" s="0" t="s">
        <v>19</v>
      </c>
      <c r="B36" s="0" t="s">
        <v>345</v>
      </c>
      <c r="C36" s="45" t="s">
        <v>346</v>
      </c>
      <c r="D36" s="44" t="s">
        <v>347</v>
      </c>
      <c r="E36" s="28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Rehan Amin</cp:lastModifiedBy>
  <cp:revision/>
  <cp:lastPrinted>2016-09-26T16:25:21Z</cp:lastPrinted>
  <dcterms:created xsi:type="dcterms:W3CDTF">2016-05-17T09:22:29Z</dcterms:created>
  <dcterms:modified xsi:type="dcterms:W3CDTF">2017-08-24T08:36:33Z</dcterms:modified>
  <cp:category/>
  <cp:contentStatus/>
</cp:coreProperties>
</file>