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ant Gholap\Downloads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_xlnm._FilterDatabase" localSheetId="2" hidden="1">Attributes!$A$1:$J$85</definedName>
    <definedName name="_xlnm._FilterDatabase" localSheetId="1" hidden="1">EqMatrix!$A$2:$J$16</definedName>
    <definedName name="_xlnm._FilterDatabase" localSheetId="3" hidden="1">'SFO_Common Attributes'!$A$1:$E$61</definedName>
    <definedName name="Flux.Constantly">0</definedName>
    <definedName name="Flux.DataHasHeaders">1</definedName>
    <definedName name="_xlnm.Print_Area" localSheetId="0">Instructions!$A$1:$E$26</definedName>
    <definedName name="rHFilter">[1]Sheet1!$E$1:$H$12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E81" i="7" s="1"/>
  <c r="CJ2" i="1" s="1"/>
  <c r="B82" i="7"/>
  <c r="D82" i="7" s="1"/>
  <c r="E82" i="7" s="1"/>
  <c r="CK2" i="1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53" i="7"/>
  <c r="D53" i="7" s="1"/>
  <c r="B49" i="7"/>
  <c r="D49" i="7" s="1"/>
  <c r="B50" i="7"/>
  <c r="D50" i="7" s="1"/>
  <c r="B51" i="7"/>
  <c r="D51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5" i="7"/>
  <c r="D5" i="7" s="1"/>
  <c r="E79" i="7" l="1"/>
  <c r="CH2" i="1" s="1"/>
  <c r="E80" i="7"/>
  <c r="CI2" i="1" s="1"/>
  <c r="E50" i="7"/>
  <c r="BE2" i="1" s="1"/>
  <c r="E5" i="7" l="1"/>
  <c r="L2" i="1" s="1"/>
  <c r="E6" i="7"/>
  <c r="M2" i="1" s="1"/>
  <c r="E22" i="7"/>
  <c r="AC2" i="1" s="1"/>
  <c r="E24" i="7"/>
  <c r="AE2" i="1" s="1"/>
  <c r="E46" i="7"/>
  <c r="BA2" i="1" s="1"/>
  <c r="E7" i="7"/>
  <c r="N2" i="1" s="1"/>
  <c r="E8" i="7"/>
  <c r="O2" i="1" s="1"/>
  <c r="E9" i="7"/>
  <c r="P2" i="1" s="1"/>
  <c r="E10" i="7"/>
  <c r="Q2" i="1" s="1"/>
  <c r="E11" i="7"/>
  <c r="R2" i="1" s="1"/>
  <c r="E12" i="7"/>
  <c r="S2" i="1" s="1"/>
  <c r="E13" i="7"/>
  <c r="T2" i="1" s="1"/>
  <c r="E14" i="7"/>
  <c r="U2" i="1" s="1"/>
  <c r="E15" i="7"/>
  <c r="V2" i="1" s="1"/>
  <c r="E16" i="7"/>
  <c r="W2" i="1" s="1"/>
  <c r="E17" i="7"/>
  <c r="X2" i="1" s="1"/>
  <c r="E18" i="7"/>
  <c r="Y2" i="1" s="1"/>
  <c r="E19" i="7"/>
  <c r="Z2" i="1" s="1"/>
  <c r="E20" i="7"/>
  <c r="AA2" i="1" s="1"/>
  <c r="E21" i="7"/>
  <c r="AB2" i="1" s="1"/>
  <c r="E23" i="7"/>
  <c r="AD2" i="1" s="1"/>
  <c r="E25" i="7"/>
  <c r="AF2" i="1" s="1"/>
  <c r="E26" i="7"/>
  <c r="AG2" i="1" s="1"/>
  <c r="E27" i="7"/>
  <c r="AH2" i="1" s="1"/>
  <c r="E28" i="7"/>
  <c r="AI2" i="1" s="1"/>
  <c r="E29" i="7"/>
  <c r="AJ2" i="1" s="1"/>
  <c r="E30" i="7"/>
  <c r="AK2" i="1" s="1"/>
  <c r="E31" i="7"/>
  <c r="AL2" i="1" s="1"/>
  <c r="E32" i="7"/>
  <c r="AM2" i="1" s="1"/>
  <c r="E33" i="7"/>
  <c r="AN2" i="1" s="1"/>
  <c r="E34" i="7"/>
  <c r="AO2" i="1" s="1"/>
  <c r="E35" i="7"/>
  <c r="AP2" i="1" s="1"/>
  <c r="E36" i="7"/>
  <c r="AQ2" i="1" s="1"/>
  <c r="E37" i="7"/>
  <c r="AR2" i="1" s="1"/>
  <c r="E38" i="7"/>
  <c r="AS2" i="1" s="1"/>
  <c r="E39" i="7"/>
  <c r="AT2" i="1" s="1"/>
  <c r="E40" i="7"/>
  <c r="AU2" i="1" s="1"/>
  <c r="E41" i="7"/>
  <c r="AV2" i="1" s="1"/>
  <c r="E42" i="7"/>
  <c r="AW2" i="1" s="1"/>
  <c r="E43" i="7"/>
  <c r="AX2" i="1" s="1"/>
  <c r="E44" i="7"/>
  <c r="AY2" i="1" s="1"/>
  <c r="E45" i="7"/>
  <c r="AZ2" i="1" s="1"/>
  <c r="E47" i="7"/>
  <c r="BB2" i="1" s="1"/>
  <c r="E48" i="7"/>
  <c r="BC2" i="1" s="1"/>
  <c r="E49" i="7"/>
  <c r="BD2" i="1" s="1"/>
  <c r="E51" i="7"/>
  <c r="BF2" i="1" s="1"/>
  <c r="E53" i="7"/>
  <c r="BH2" i="1" s="1"/>
  <c r="E54" i="7"/>
  <c r="BI2" i="1" s="1"/>
  <c r="E55" i="7"/>
  <c r="BJ2" i="1" s="1"/>
  <c r="E56" i="7"/>
  <c r="BK2" i="1" s="1"/>
  <c r="E57" i="7"/>
  <c r="BL2" i="1" s="1"/>
  <c r="E58" i="7"/>
  <c r="BM2" i="1" s="1"/>
  <c r="E59" i="7"/>
  <c r="BN2" i="1" s="1"/>
  <c r="E60" i="7"/>
  <c r="BO2" i="1" s="1"/>
  <c r="E61" i="7"/>
  <c r="BP2" i="1" s="1"/>
  <c r="E62" i="7"/>
  <c r="BQ2" i="1" s="1"/>
  <c r="E63" i="7"/>
  <c r="BR2" i="1" s="1"/>
  <c r="E64" i="7"/>
  <c r="BS2" i="1" s="1"/>
  <c r="E65" i="7"/>
  <c r="BT2" i="1" s="1"/>
  <c r="E66" i="7"/>
  <c r="BU2" i="1" s="1"/>
  <c r="E67" i="7"/>
  <c r="BV2" i="1" s="1"/>
  <c r="E68" i="7"/>
  <c r="BW2" i="1" s="1"/>
  <c r="E69" i="7"/>
  <c r="BX2" i="1" s="1"/>
  <c r="E70" i="7"/>
  <c r="BY2" i="1" s="1"/>
  <c r="E71" i="7"/>
  <c r="BZ2" i="1" s="1"/>
  <c r="E72" i="7"/>
  <c r="CA2" i="1" s="1"/>
  <c r="E73" i="7"/>
  <c r="CB2" i="1" s="1"/>
  <c r="E74" i="7"/>
  <c r="CC2" i="1" s="1"/>
  <c r="E75" i="7"/>
  <c r="CD2" i="1" s="1"/>
  <c r="E76" i="7"/>
  <c r="CE2" i="1" s="1"/>
  <c r="E77" i="7"/>
  <c r="CF2" i="1" s="1"/>
  <c r="E78" i="7"/>
  <c r="CG2" i="1" s="1"/>
</calcChain>
</file>

<file path=xl/sharedStrings.xml><?xml version="1.0" encoding="utf-8"?>
<sst xmlns="http://schemas.openxmlformats.org/spreadsheetml/2006/main" count="816" uniqueCount="309">
  <si>
    <t>Assembly</t>
  </si>
  <si>
    <t>DO NOT EDIT</t>
  </si>
  <si>
    <t>If applicable</t>
  </si>
  <si>
    <t>Specifications</t>
  </si>
  <si>
    <t>Classification</t>
  </si>
  <si>
    <t>Text</t>
  </si>
  <si>
    <t>SFO</t>
  </si>
  <si>
    <t>Approved Submittal</t>
  </si>
  <si>
    <t>Catalog</t>
  </si>
  <si>
    <t>N/A</t>
  </si>
  <si>
    <t>Note: current values are suggestions only</t>
  </si>
  <si>
    <t>SFO BIM Guide</t>
  </si>
  <si>
    <t>Assign ownership of data and data source</t>
  </si>
  <si>
    <t>Identify when data is populated by contractors and checked by SFO</t>
  </si>
  <si>
    <t>Procurement</t>
  </si>
  <si>
    <t>Substantial Completion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</si>
  <si>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</si>
  <si>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</si>
  <si>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</si>
  <si>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</si>
  <si>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</si>
  <si>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</si>
  <si>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</si>
  <si>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</si>
  <si>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</si>
  <si>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</si>
  <si>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</si>
  <si>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</si>
  <si>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</si>
  <si>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</si>
  <si>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</si>
  <si>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</si>
  <si>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</si>
  <si>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</si>
  <si>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</si>
  <si>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</si>
  <si>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</si>
  <si>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</si>
  <si>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</si>
  <si>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</si>
  <si>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</si>
  <si>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</si>
  <si>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</si>
  <si>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</si>
  <si>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</si>
  <si>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</si>
  <si>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</si>
  <si>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</si>
  <si>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</si>
  <si>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</si>
  <si>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</si>
  <si>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</si>
  <si>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</si>
  <si>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</si>
  <si>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</si>
  <si>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</si>
  <si>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</si>
  <si>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</si>
  <si>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</si>
  <si>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</si>
  <si>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</si>
  <si>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</si>
  <si>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</si>
  <si>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</si>
  <si>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</si>
  <si>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</si>
  <si>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</si>
  <si>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</si>
  <si>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</si>
  <si>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</si>
  <si>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</si>
  <si>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</si>
  <si>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</si>
  <si>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</si>
  <si>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</si>
  <si>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</si>
  <si>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</si>
  <si>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</si>
  <si>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</si>
  <si>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</si>
  <si>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</si>
  <si>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</si>
  <si>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</si>
  <si>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</si>
  <si>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</si>
  <si>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</si>
  <si>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</si>
  <si>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</si>
  <si>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</si>
  <si>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</si>
  <si>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</si>
  <si>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</si>
  <si>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</si>
  <si>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</si>
  <si>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</si>
  <si>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</si>
  <si>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</si>
  <si>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</si>
  <si>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</si>
  <si>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</si>
  <si>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</si>
  <si>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</si>
  <si>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</si>
  <si>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</si>
  <si>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</si>
  <si>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</si>
  <si>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</si>
  <si>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</si>
  <si>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</si>
  <si>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</si>
  <si>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</si>
  <si>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</si>
  <si>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</si>
  <si>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</si>
  <si>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</si>
  <si>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</si>
  <si>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</si>
  <si>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</si>
  <si>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</si>
  <si>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</si>
  <si>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</si>
  <si>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</si>
  <si>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</si>
  <si>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</si>
  <si>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</si>
  <si>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</si>
  <si>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</si>
  <si>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</si>
  <si>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</si>
  <si>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</si>
  <si>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</si>
  <si>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</si>
  <si>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</si>
  <si>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</si>
  <si>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</si>
  <si>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</si>
  <si>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</si>
  <si>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</si>
  <si>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</si>
  <si>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</si>
  <si>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</si>
  <si>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</si>
  <si>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</si>
  <si>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</si>
  <si>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</si>
  <si>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</si>
  <si>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</si>
  <si>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</si>
  <si>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</si>
  <si>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</si>
  <si>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</si>
  <si>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</si>
  <si>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</si>
  <si>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</si>
  <si>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</si>
  <si>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</si>
  <si>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</si>
  <si>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</si>
  <si>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</si>
  <si>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</si>
  <si>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</si>
  <si>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</si>
  <si>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</si>
  <si>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</si>
  <si>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</si>
  <si>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</si>
  <si>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</si>
  <si>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</si>
  <si>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</si>
  <si>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</si>
  <si>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</si>
  <si>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</si>
  <si>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</si>
  <si>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</si>
  <si>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</si>
  <si>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</si>
  <si>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</si>
  <si>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</si>
  <si>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</si>
  <si>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</si>
  <si>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</si>
  <si>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</si>
  <si>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</si>
  <si>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</si>
  <si>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</si>
  <si>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</si>
  <si>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</si>
  <si>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</si>
  <si>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</si>
  <si>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</si>
  <si>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</si>
  <si>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</si>
  <si>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</si>
  <si>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</si>
  <si>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Number of equipment in hierarchy, if applicable</t>
  </si>
  <si>
    <t>To be provided by SFO</t>
  </si>
  <si>
    <t>Drawing Tag</t>
  </si>
  <si>
    <t>MasterFormat Number</t>
  </si>
  <si>
    <t>Uniformat Number</t>
  </si>
  <si>
    <t>Include in Room Number</t>
  </si>
  <si>
    <t>Usable life per manufacturer's specification and warranty start date</t>
  </si>
  <si>
    <t>Contractor installing the equipment</t>
  </si>
  <si>
    <t>Unit Cost</t>
  </si>
  <si>
    <t>URL to PDF, specify location of document as applicable</t>
  </si>
  <si>
    <t>COMMON ATTRIBUTES</t>
  </si>
  <si>
    <t>Description of type, can use Omniclass Table 23 Name if applicable</t>
  </si>
  <si>
    <t>ATTRIBUTE</t>
  </si>
  <si>
    <t>REVIT PROPERTY</t>
  </si>
  <si>
    <t>DESCRIPTION</t>
  </si>
  <si>
    <t>FACILITY MAINTENANCE (FM) ATTRIBUTES</t>
  </si>
  <si>
    <t xml:space="preserve">DATA SOURCE </t>
  </si>
  <si>
    <t>Autodesk Revit ® 
Type or Instance property</t>
  </si>
  <si>
    <t>Design Specifications</t>
  </si>
  <si>
    <t>Revit auto-generated</t>
  </si>
  <si>
    <t>Turnover  Documents</t>
  </si>
  <si>
    <t>Project document supplying data</t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</si>
  <si>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</si>
  <si>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</si>
  <si>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</si>
  <si>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</si>
  <si>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</si>
  <si>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t>Unit</t>
  </si>
  <si>
    <t>Batteries</t>
  </si>
  <si>
    <t>Battery Chargers</t>
  </si>
  <si>
    <t>Circuit Breakers</t>
  </si>
  <si>
    <t>Electrical Distribution Room</t>
  </si>
  <si>
    <t>Electrical Generators</t>
  </si>
  <si>
    <t>Electrical Generators, Emergency</t>
  </si>
  <si>
    <t>Electrical Load Center (LV)</t>
  </si>
  <si>
    <t>Electrical Station (HV)</t>
  </si>
  <si>
    <t>Fire Alarm Control Panels</t>
  </si>
  <si>
    <t>Motor Control Center - Equipment</t>
  </si>
  <si>
    <t>Motor Control Center - Facility</t>
  </si>
  <si>
    <t>Transformers</t>
  </si>
  <si>
    <t>Electrical Panel Boards</t>
  </si>
  <si>
    <t>Switches</t>
  </si>
  <si>
    <t>D50 Electrical</t>
  </si>
  <si>
    <t>Yes</t>
  </si>
  <si>
    <t>Worksheet: EqMatrix</t>
  </si>
  <si>
    <t>Worksheet: Attributes</t>
  </si>
  <si>
    <t xml:space="preserve">Worksheet: EqMatrix </t>
  </si>
  <si>
    <t>KEY</t>
  </si>
  <si>
    <r>
      <rPr>
        <sz val="12"/>
        <color theme="1"/>
        <rFont val="Arial"/>
        <family val="2"/>
      </rPr>
      <t xml:space="preserve">Cells marked orange, Contractor to </t>
    </r>
    <r>
      <rPr>
        <b/>
        <sz val="12"/>
        <color theme="1"/>
        <rFont val="Arial"/>
        <family val="2"/>
      </rPr>
      <t>Review</t>
    </r>
  </si>
  <si>
    <r>
      <rPr>
        <sz val="12"/>
        <color theme="1"/>
        <rFont val="Arial"/>
        <family val="2"/>
      </rPr>
      <t>Cells marked green; Contractor to</t>
    </r>
    <r>
      <rPr>
        <b/>
        <sz val="12"/>
        <color theme="1"/>
        <rFont val="Arial"/>
        <family val="2"/>
      </rPr>
      <t xml:space="preserve"> Edit</t>
    </r>
  </si>
  <si>
    <t>STEP 1:</t>
  </si>
  <si>
    <t>STEP 2:</t>
  </si>
  <si>
    <t>STEP 3:</t>
  </si>
  <si>
    <t>DATE</t>
  </si>
  <si>
    <t>NO.</t>
  </si>
  <si>
    <t>DATA MILESTONE</t>
  </si>
  <si>
    <t>Table: Data Verification Milestones</t>
  </si>
  <si>
    <t>SFO Data View Definitions Matrix</t>
  </si>
  <si>
    <t>Identify which equipment are included in the project's scope and 
which model will the equipment + data be shown in</t>
  </si>
  <si>
    <t>Field</t>
  </si>
  <si>
    <t xml:space="preserve">Target SFO Stakeholder </t>
  </si>
  <si>
    <t>PD&amp;C</t>
  </si>
  <si>
    <t>Maintenance</t>
  </si>
  <si>
    <t>All</t>
  </si>
  <si>
    <t>Equipment, Facility, Vehicles, Infrastructure, Sewer, Electric Structure</t>
  </si>
  <si>
    <t>FS</t>
  </si>
  <si>
    <t>FS, AM</t>
  </si>
  <si>
    <t>AM</t>
  </si>
  <si>
    <t>FS, AM, PM</t>
  </si>
  <si>
    <t>PM</t>
  </si>
  <si>
    <t>FS, Maintenance</t>
  </si>
  <si>
    <t>FS, Maintenance, PD&amp;C</t>
  </si>
  <si>
    <r>
      <t xml:space="preserve">Data Entry
Office or Field
</t>
    </r>
    <r>
      <rPr>
        <i/>
        <sz val="8"/>
        <rFont val="Arial"/>
        <family val="2"/>
      </rPr>
      <t>(as applicable)</t>
    </r>
  </si>
  <si>
    <t>Office</t>
  </si>
  <si>
    <r>
      <t xml:space="preserve">Field Data Verification Required?
</t>
    </r>
    <r>
      <rPr>
        <i/>
        <sz val="8"/>
        <rFont val="Arial"/>
        <family val="2"/>
      </rPr>
      <t>(as applicable)</t>
    </r>
  </si>
  <si>
    <r>
      <t xml:space="preserve">UNIFORMAT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</si>
  <si>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CSI MASTERFORMAT </t>
    </r>
    <r>
      <rPr>
        <b/>
        <vertAlign val="superscript"/>
        <sz val="10"/>
        <color theme="1"/>
        <rFont val="Arial"/>
        <family val="2"/>
      </rPr>
      <t>1</t>
    </r>
  </si>
  <si>
    <t>OMNICLASS TABLE 23</t>
  </si>
  <si>
    <t>D5090</t>
  </si>
  <si>
    <t>26 33 13</t>
  </si>
  <si>
    <t>23-35 19 00</t>
  </si>
  <si>
    <t>26 33 43</t>
  </si>
  <si>
    <t>23-35 21 00</t>
  </si>
  <si>
    <t>D5010</t>
  </si>
  <si>
    <t>23-35 29 00</t>
  </si>
  <si>
    <t>23-35 11 00</t>
  </si>
  <si>
    <t>D5030</t>
  </si>
  <si>
    <t>26 24 00</t>
  </si>
  <si>
    <t>23-29 31 13</t>
  </si>
  <si>
    <t>26 24 19</t>
  </si>
  <si>
    <t>23-35 31 23</t>
  </si>
  <si>
    <t>23-35 13 00</t>
  </si>
  <si>
    <t>26 24 16</t>
  </si>
  <si>
    <t>23-35 31 17</t>
  </si>
  <si>
    <t>23-35 37 00</t>
  </si>
  <si>
    <r>
      <t xml:space="preserve">DETAILS 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
</t>
    </r>
    <r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</si>
  <si>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t>T: Batteries in substation (DC power for controls &amp; relay in substations)</t>
  </si>
  <si>
    <t>T: Low Voltage, Air Medium Voltage</t>
  </si>
  <si>
    <t>D: Panels, UPS, ATS, Battery for UPS</t>
  </si>
  <si>
    <t>T: Motor 400 Hz, Portable</t>
  </si>
  <si>
    <t>D: Transfer Switch, Fuel Tank, Pumps, Control, Remote Application</t>
  </si>
  <si>
    <t>D: Switches, Breakers, Batteries, Wire connections, Meters, Emergency Generators</t>
  </si>
  <si>
    <t>D: Motors, MCC, VFD, Breakers</t>
  </si>
  <si>
    <t>T: Low Voltage, Medium Voltage</t>
  </si>
  <si>
    <t>T: Electrical (all types), Automatic Transfer</t>
  </si>
  <si>
    <t>FACILITY ATTRIBUTES</t>
  </si>
  <si>
    <t>Group</t>
  </si>
  <si>
    <t>E</t>
  </si>
  <si>
    <t>Stage I   : 01/25/2019
Stage II  : 08/23/2019
Stage III : 11/18/2020</t>
  </si>
  <si>
    <t>Stage I   : ( 01/15/2018 / 08/17/2018)
Stage II  :  (08/01/2018 / 03/21/2019)
Stage III :  (02/15/2020 / 06/16/2020)</t>
  </si>
  <si>
    <t>Field Verification (Installation Start /Commissioning)</t>
  </si>
  <si>
    <t>2nd T1 Data Deliverable</t>
  </si>
  <si>
    <t>3rd T1 Data Deliverable</t>
  </si>
  <si>
    <t>- LOD 300 - System Buyout    02/15/2017
- Full Buyout    05/31/2017</t>
  </si>
  <si>
    <t>E/PBB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</si>
</sst>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  <font>
      <i/>
      <sz val="8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3" borderId="4" applyAlignment="0">
      <alignment horizontal="center" vertical="center"/>
    </xf>
    <xf numFmtId="0" fontId="3" fillId="4" borderId="1"/>
  </cellStyleXfs>
  <cellXfs count="1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Protection="1"/>
    <xf numFmtId="0" fontId="4" fillId="0" borderId="0" xfId="0" applyFont="1" applyFill="1" applyBorder="1" applyAlignme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0" xfId="0" applyFill="1"/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0" borderId="0" xfId="0" applyFont="1" applyAlignment="1">
      <alignment horizontal="left" vertical="center"/>
    </xf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4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5" borderId="6" xfId="0" applyFill="1" applyBorder="1"/>
    <xf numFmtId="0" fontId="0" fillId="5" borderId="0" xfId="0" applyFill="1" applyBorder="1"/>
    <xf numFmtId="0" fontId="2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0" fontId="3" fillId="4" borderId="1" xfId="2" applyFont="1" applyAlignment="1">
      <alignment horizontal="center"/>
    </xf>
    <xf numFmtId="0" fontId="17" fillId="0" borderId="1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Protection="1"/>
    <xf numFmtId="0" fontId="3" fillId="4" borderId="1" xfId="2"/>
    <xf numFmtId="0" fontId="18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textRotation="90" wrapText="1"/>
    </xf>
    <xf numFmtId="0" fontId="1" fillId="3" borderId="1" xfId="1" applyBorder="1" applyAlignment="1">
      <alignment horizontal="center" vertical="center"/>
    </xf>
    <xf numFmtId="0" fontId="3" fillId="4" borderId="9" xfId="2" applyBorder="1"/>
    <xf numFmtId="0" fontId="3" fillId="4" borderId="5" xfId="2" applyBorder="1"/>
    <xf numFmtId="0" fontId="3" fillId="4" borderId="1" xfId="2" applyBorder="1" applyAlignment="1">
      <alignment vertical="center"/>
    </xf>
    <xf numFmtId="0" fontId="1" fillId="0" borderId="0" xfId="0" applyFont="1" applyBorder="1" applyAlignment="1">
      <alignment vertical="center"/>
    </xf>
    <xf numFmtId="0" fontId="20" fillId="4" borderId="10" xfId="2" applyFont="1" applyBorder="1"/>
    <xf numFmtId="0" fontId="3" fillId="4" borderId="10" xfId="2" applyBorder="1"/>
    <xf numFmtId="0" fontId="1" fillId="3" borderId="10" xfId="1" applyBorder="1" applyAlignment="1">
      <alignment horizontal="center" vertical="center"/>
    </xf>
    <xf numFmtId="0" fontId="3" fillId="4" borderId="10" xfId="2" applyBorder="1" applyAlignment="1">
      <alignment vertical="center"/>
    </xf>
    <xf numFmtId="0" fontId="21" fillId="11" borderId="7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 applyProtection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 vertical="center" textRotation="90"/>
    </xf>
    <xf numFmtId="0" fontId="1" fillId="12" borderId="12" xfId="0" applyFont="1" applyFill="1" applyBorder="1" applyAlignment="1">
      <alignment horizontal="center" vertical="center" textRotation="90"/>
    </xf>
    <xf numFmtId="0" fontId="1" fillId="12" borderId="12" xfId="0" applyFont="1" applyFill="1" applyBorder="1" applyAlignment="1">
      <alignment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4" xfId="0" applyFont="1" applyFill="1" applyBorder="1" applyAlignment="1">
      <alignment vertical="center" textRotation="90"/>
    </xf>
    <xf numFmtId="0" fontId="1" fillId="3" borderId="4" xfId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 vertical="center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textRotation="90"/>
    </xf>
    <xf numFmtId="0" fontId="1" fillId="2" borderId="15" xfId="0" applyFont="1" applyFill="1" applyBorder="1" applyAlignment="1">
      <alignment vertical="center" textRotation="90"/>
    </xf>
    <xf numFmtId="0" fontId="1" fillId="2" borderId="0" xfId="0" applyFont="1" applyFill="1" applyAlignment="1">
      <alignment textRotation="90"/>
    </xf>
    <xf numFmtId="0" fontId="1" fillId="2" borderId="16" xfId="0" applyFont="1" applyFill="1" applyBorder="1" applyAlignment="1">
      <alignment horizontal="left" vertical="center" textRotation="90"/>
    </xf>
    <xf numFmtId="0" fontId="1" fillId="2" borderId="17" xfId="0" applyFont="1" applyFill="1" applyBorder="1" applyAlignment="1">
      <alignment horizontal="left" vertical="center" textRotation="90"/>
    </xf>
    <xf numFmtId="0" fontId="1" fillId="2" borderId="0" xfId="0" applyFont="1" applyFill="1" applyAlignment="1">
      <alignment horizontal="left" vertical="center" textRotation="90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 wrapText="1"/>
    </xf>
    <xf numFmtId="0" fontId="3" fillId="4" borderId="9" xfId="2" applyFont="1" applyBorder="1" applyAlignment="1">
      <alignment horizontal="center"/>
    </xf>
    <xf numFmtId="0" fontId="17" fillId="0" borderId="9" xfId="0" applyFont="1" applyBorder="1" applyProtection="1"/>
    <xf numFmtId="0" fontId="3" fillId="3" borderId="9" xfId="0" applyFont="1" applyFill="1" applyBorder="1" applyProtection="1"/>
    <xf numFmtId="0" fontId="3" fillId="4" borderId="5" xfId="2" applyFont="1" applyBorder="1" applyAlignment="1">
      <alignment horizontal="center"/>
    </xf>
    <xf numFmtId="0" fontId="17" fillId="0" borderId="5" xfId="0" applyFont="1" applyBorder="1" applyProtection="1"/>
    <xf numFmtId="0" fontId="3" fillId="3" borderId="5" xfId="0" applyFont="1" applyFill="1" applyBorder="1" applyProtection="1"/>
    <xf numFmtId="0" fontId="11" fillId="11" borderId="1" xfId="0" applyFont="1" applyFill="1" applyBorder="1" applyAlignment="1">
      <alignment horizontal="center" textRotation="90" wrapText="1"/>
    </xf>
    <xf numFmtId="0" fontId="3" fillId="4" borderId="5" xfId="2" applyFont="1" applyBorder="1"/>
    <xf numFmtId="0" fontId="3" fillId="4" borderId="9" xfId="2" applyFont="1" applyBorder="1"/>
    <xf numFmtId="0" fontId="3" fillId="4" borderId="1" xfId="2" applyFont="1"/>
    <xf numFmtId="0" fontId="3" fillId="4" borderId="11" xfId="2" applyFont="1" applyBorder="1"/>
    <xf numFmtId="0" fontId="3" fillId="4" borderId="10" xfId="2" applyFont="1" applyBorder="1"/>
    <xf numFmtId="0" fontId="2" fillId="11" borderId="2" xfId="0" applyFont="1" applyFill="1" applyBorder="1" applyAlignment="1">
      <alignment horizontal="center" wrapText="1"/>
    </xf>
    <xf numFmtId="0" fontId="21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1" fillId="13" borderId="0" xfId="0" applyFont="1" applyFill="1" applyAlignment="1">
      <alignment wrapText="1"/>
    </xf>
    <xf numFmtId="0" fontId="3" fillId="13" borderId="1" xfId="2" applyFill="1"/>
    <xf numFmtId="0" fontId="3" fillId="13" borderId="10" xfId="2" applyFill="1" applyBorder="1"/>
    <xf numFmtId="0" fontId="4" fillId="0" borderId="0" xfId="0" applyFont="1" applyBorder="1" applyAlignment="1">
      <alignment horizontal="left" vertical="center" wrapText="1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</cellXfs>
  <cellStyles count="3">
    <cellStyle name="Contractor-Edit" xfId="1"/>
    <cellStyle name="Do not Edit" xfId="2"/>
    <cellStyle name="Normal" xfId="0" builtinId="0"/>
  </cellStyles>
  <dxfs count="62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8</xdr:row>
      <xdr:rowOff>2268681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1937478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39316</xdr:colOff>
      <xdr:row>16</xdr:row>
      <xdr:rowOff>616313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3670301</xdr:colOff>
      <xdr:row>2</xdr:row>
      <xdr:rowOff>236009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style="9" customWidth="1"/>
    <col min="2" max="2" width="13.140625" style="9" customWidth="1"/>
    <col min="3" max="3" width="52.42578125" style="9" customWidth="1"/>
    <col min="4" max="4" width="55.140625" style="9" customWidth="1"/>
    <col min="5" max="5" width="3.7109375" style="9" customWidth="1"/>
    <col min="6" max="6" width="14.42578125" style="9" customWidth="1"/>
    <col min="7" max="7" width="9.140625" style="9"/>
    <col min="8" max="8" width="3.85546875" style="9" customWidth="1"/>
    <col min="9" max="16384" width="9.140625" style="9"/>
  </cols>
  <sheetData>
    <row r="1" spans="1:7" ht="27.75" x14ac:dyDescent="0.25">
      <c r="B1" s="103" t="s">
        <v>251</v>
      </c>
      <c r="C1" s="8"/>
    </row>
    <row r="2" spans="1:7" ht="15.75" x14ac:dyDescent="0.25">
      <c r="B2" s="10"/>
      <c r="C2" s="8"/>
    </row>
    <row r="3" spans="1:7" ht="20.25" x14ac:dyDescent="0.25">
      <c r="A3" s="10"/>
      <c r="B3" s="93" t="s">
        <v>241</v>
      </c>
      <c r="C3" s="8"/>
      <c r="D3"/>
      <c r="E3"/>
    </row>
    <row r="4" spans="1:7" ht="15.75" x14ac:dyDescent="0.2">
      <c r="B4" s="58"/>
      <c r="C4" s="8" t="s">
        <v>242</v>
      </c>
    </row>
    <row r="5" spans="1:7" ht="15.75" x14ac:dyDescent="0.25">
      <c r="B5" s="92"/>
      <c r="C5" s="8" t="s">
        <v>243</v>
      </c>
    </row>
    <row r="6" spans="1:7" ht="15.75" x14ac:dyDescent="0.25">
      <c r="C6" s="8"/>
    </row>
    <row r="7" spans="1:7" s="16" customFormat="1" ht="20.25" x14ac:dyDescent="0.25">
      <c r="A7" s="27"/>
      <c r="B7" s="93" t="s">
        <v>244</v>
      </c>
      <c r="C7" s="93" t="s">
        <v>238</v>
      </c>
      <c r="D7" s="27"/>
      <c r="E7" s="27"/>
      <c r="F7" s="27"/>
    </row>
    <row r="8" spans="1:7" s="16" customFormat="1" ht="25.5" customHeight="1" x14ac:dyDescent="0.25">
      <c r="A8" s="27"/>
      <c r="B8" s="99"/>
      <c r="C8" s="139" t="s">
        <v>252</v>
      </c>
      <c r="D8" s="139"/>
      <c r="E8" s="104"/>
      <c r="F8" s="27"/>
    </row>
    <row r="9" spans="1:7" s="13" customFormat="1" ht="181.5" customHeight="1" x14ac:dyDescent="0.25">
      <c r="B9" s="94"/>
      <c r="C9" s="19"/>
      <c r="D9" s="19"/>
      <c r="E9" s="19"/>
      <c r="F9" s="19"/>
    </row>
    <row r="10" spans="1:7" s="13" customFormat="1" ht="15" x14ac:dyDescent="0.25">
      <c r="B10" s="96"/>
      <c r="C10" s="14"/>
    </row>
    <row r="11" spans="1:7" s="22" customFormat="1" ht="20.25" x14ac:dyDescent="0.25">
      <c r="A11" s="28"/>
      <c r="B11" s="95" t="s">
        <v>245</v>
      </c>
      <c r="C11" s="95" t="s">
        <v>239</v>
      </c>
      <c r="D11" s="28"/>
      <c r="E11" s="28"/>
      <c r="F11" s="28"/>
    </row>
    <row r="12" spans="1:7" s="22" customFormat="1" ht="18" x14ac:dyDescent="0.25">
      <c r="A12" s="28"/>
      <c r="B12" s="99"/>
      <c r="C12" s="26" t="s">
        <v>12</v>
      </c>
      <c r="D12" s="28"/>
      <c r="E12" s="28"/>
      <c r="F12" s="28"/>
    </row>
    <row r="13" spans="1:7" s="20" customFormat="1" ht="167.25" customHeight="1" x14ac:dyDescent="0.2">
      <c r="B13" s="17"/>
      <c r="C13" s="18"/>
      <c r="D13" s="19"/>
      <c r="E13" s="19"/>
      <c r="F13" s="19"/>
    </row>
    <row r="14" spans="1:7" s="23" customFormat="1" ht="20.25" x14ac:dyDescent="0.25">
      <c r="A14" s="31"/>
      <c r="B14" s="93" t="s">
        <v>246</v>
      </c>
      <c r="C14" s="93" t="s">
        <v>240</v>
      </c>
      <c r="D14" s="31"/>
      <c r="E14" s="31"/>
      <c r="F14" s="31"/>
      <c r="G14" s="31"/>
    </row>
    <row r="15" spans="1:7" s="23" customFormat="1" ht="18" customHeight="1" x14ac:dyDescent="0.25">
      <c r="A15" s="31"/>
      <c r="B15" s="99"/>
      <c r="C15" s="26" t="s">
        <v>13</v>
      </c>
      <c r="D15" s="31"/>
      <c r="E15" s="31"/>
      <c r="F15" s="31"/>
      <c r="G15" s="31"/>
    </row>
    <row r="16" spans="1:7" x14ac:dyDescent="0.25">
      <c r="A16" s="10"/>
      <c r="B16" s="29"/>
      <c r="C16" s="30"/>
      <c r="D16" s="10"/>
      <c r="E16" s="10"/>
      <c r="F16" s="10"/>
      <c r="G16" s="10"/>
    </row>
    <row r="17" spans="2:7" s="21" customFormat="1" ht="114.75" customHeight="1" x14ac:dyDescent="0.25">
      <c r="B17" s="97"/>
      <c r="C17" s="26"/>
      <c r="D17" s="26"/>
      <c r="E17" s="26"/>
      <c r="F17" s="26"/>
      <c r="G17" s="26"/>
    </row>
    <row r="18" spans="2:7" s="21" customFormat="1" ht="21" customHeight="1" x14ac:dyDescent="0.25">
      <c r="B18" s="102" t="s">
        <v>250</v>
      </c>
      <c r="C18" s="26"/>
      <c r="D18" s="26"/>
      <c r="E18" s="26"/>
      <c r="F18" s="26"/>
      <c r="G18" s="26"/>
    </row>
    <row r="19" spans="2:7" s="21" customFormat="1" ht="30" customHeight="1" x14ac:dyDescent="0.25">
      <c r="B19" s="100" t="s">
        <v>248</v>
      </c>
      <c r="C19" s="100" t="s">
        <v>249</v>
      </c>
      <c r="D19" s="100" t="s">
        <v>247</v>
      </c>
      <c r="E19" s="105"/>
      <c r="F19" s="26"/>
      <c r="G19" s="26"/>
    </row>
    <row r="20" spans="2:7" ht="18" customHeight="1" x14ac:dyDescent="0.25">
      <c r="B20" s="24">
        <v>1</v>
      </c>
      <c r="C20" s="24"/>
      <c r="D20" s="133">
        <v>42704</v>
      </c>
      <c r="E20" s="10"/>
      <c r="F20" s="10"/>
      <c r="G20" s="10"/>
    </row>
    <row r="21" spans="2:7" ht="18" customHeight="1" x14ac:dyDescent="0.25">
      <c r="B21" s="24">
        <v>2</v>
      </c>
      <c r="C21" s="101" t="s">
        <v>305</v>
      </c>
      <c r="D21" s="133">
        <v>42811</v>
      </c>
      <c r="E21" s="10"/>
      <c r="F21" s="10"/>
      <c r="G21" s="10"/>
    </row>
    <row r="22" spans="2:7" ht="33.75" customHeight="1" x14ac:dyDescent="0.25">
      <c r="B22" s="24">
        <v>3</v>
      </c>
      <c r="C22" s="24" t="s">
        <v>14</v>
      </c>
      <c r="D22" s="134" t="s">
        <v>307</v>
      </c>
      <c r="E22" s="10"/>
      <c r="F22" s="10"/>
      <c r="G22" s="10"/>
    </row>
    <row r="23" spans="2:7" ht="29.25" customHeight="1" x14ac:dyDescent="0.25">
      <c r="B23" s="24">
        <v>4</v>
      </c>
      <c r="C23" s="101" t="s">
        <v>306</v>
      </c>
      <c r="D23" s="133">
        <v>42944</v>
      </c>
      <c r="E23" s="10"/>
      <c r="F23" s="10"/>
      <c r="G23" s="10"/>
    </row>
    <row r="24" spans="2:7" ht="48.75" customHeight="1" x14ac:dyDescent="0.25">
      <c r="B24" s="24">
        <v>5</v>
      </c>
      <c r="C24" s="15" t="s">
        <v>304</v>
      </c>
      <c r="D24" s="135" t="s">
        <v>303</v>
      </c>
      <c r="E24" s="98"/>
      <c r="F24" s="10"/>
      <c r="G24" s="10"/>
    </row>
    <row r="25" spans="2:7" ht="46.5" customHeight="1" x14ac:dyDescent="0.25">
      <c r="B25" s="24">
        <v>6</v>
      </c>
      <c r="C25" s="24" t="s">
        <v>15</v>
      </c>
      <c r="D25" s="135" t="s">
        <v>302</v>
      </c>
      <c r="E25" s="98"/>
      <c r="F25" s="10"/>
      <c r="G25" s="10"/>
    </row>
    <row r="26" spans="2:7" ht="18" customHeight="1" x14ac:dyDescent="0.25">
      <c r="B26" s="10"/>
      <c r="C26" s="10"/>
      <c r="D26" s="98"/>
      <c r="E26" s="98"/>
      <c r="F26" s="10"/>
      <c r="G26" s="10"/>
    </row>
    <row r="27" spans="2:7" ht="18" customHeight="1" x14ac:dyDescent="0.25">
      <c r="B27" s="10"/>
      <c r="D27" s="10"/>
      <c r="E27" s="10"/>
      <c r="F27" s="10"/>
      <c r="G27" s="10"/>
    </row>
    <row r="28" spans="2:7" x14ac:dyDescent="0.25">
      <c r="B28" s="10"/>
      <c r="C28" s="10"/>
      <c r="D28" s="10"/>
      <c r="E28" s="10"/>
      <c r="F28" s="10"/>
      <c r="G28" s="10"/>
    </row>
    <row r="29" spans="2:7" x14ac:dyDescent="0.25">
      <c r="B29" s="10"/>
      <c r="C29" s="32"/>
      <c r="D29" s="10"/>
      <c r="E29" s="10"/>
      <c r="F29" s="10"/>
      <c r="G29" s="10"/>
    </row>
    <row r="30" spans="2:7" x14ac:dyDescent="0.25">
      <c r="B30" s="10"/>
      <c r="C30" s="10"/>
      <c r="D30" s="10"/>
      <c r="E30" s="10"/>
      <c r="F30" s="10"/>
      <c r="G30" s="10"/>
    </row>
  </sheetData>
  <mergeCells count="1">
    <mergeCell ref="C8:D8"/>
  </mergeCells>
  <pageMargins left="0.25" right="0.25" top="0.75" bottom="0.75" header="0.3" footer="0.3"/>
  <pageSetup scale="71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CM16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.140625" defaultRowHeight="12.75" outlineLevelCol="1" x14ac:dyDescent="0.2"/>
  <cols>
    <col min="1" max="1" width="23.7109375" style="1" bestFit="1" customWidth="1"/>
    <col min="2" max="4" width="10.7109375" style="1" customWidth="1"/>
    <col min="5" max="5" width="3" style="1" bestFit="1" customWidth="1"/>
    <col min="6" max="6" width="30.7109375" style="136" customWidth="1"/>
    <col min="7" max="7" width="16.5703125" style="1" customWidth="1"/>
    <col min="8" max="8" width="77.7109375" style="5" bestFit="1" customWidth="1"/>
    <col min="9" max="9" width="12.5703125" style="3" bestFit="1" customWidth="1"/>
    <col min="10" max="10" width="21" style="3" bestFit="1" customWidth="1"/>
    <col min="11" max="11" width="3.7109375" style="111" customWidth="1"/>
    <col min="12" max="58" width="3.7109375" style="51" customWidth="1" outlineLevel="1"/>
    <col min="59" max="59" width="3.7109375" style="108" customWidth="1"/>
    <col min="60" max="89" width="3.7109375" style="51" customWidth="1" outlineLevel="1"/>
    <col min="90" max="90" width="3.7109375" style="51" customWidth="1"/>
    <col min="91" max="91" width="9.140625" style="51"/>
    <col min="92" max="16384" width="9.140625" style="1"/>
  </cols>
  <sheetData>
    <row r="1" spans="1:91" ht="74.25" customHeight="1" x14ac:dyDescent="0.2"/>
    <row r="2" spans="1:91" s="2" customFormat="1" ht="201" thickBot="1" x14ac:dyDescent="0.3">
      <c r="A2" s="83" t="s">
        <v>220</v>
      </c>
      <c r="B2" s="121" t="s">
        <v>269</v>
      </c>
      <c r="C2" s="121" t="s">
        <v>270</v>
      </c>
      <c r="D2" s="121" t="s">
        <v>271</v>
      </c>
      <c r="E2" s="83"/>
      <c r="F2" s="84" t="s">
        <v>218</v>
      </c>
      <c r="G2" s="84" t="s">
        <v>216</v>
      </c>
      <c r="H2" s="127" t="s">
        <v>289</v>
      </c>
      <c r="I2" s="84" t="s">
        <v>217</v>
      </c>
      <c r="J2" s="84" t="s">
        <v>219</v>
      </c>
      <c r="K2" s="60" t="s">
        <v>204</v>
      </c>
      <c r="L2" s="4" t="str">
        <f>INDEX(Attributes!$E$5:$E$82, COLUMN() - 11)</f>
        <v xml:space="preserve">TYPE-SFO_TypeDescription </v>
      </c>
      <c r="M2" s="4" t="str">
        <f>INDEX(Attributes!$E$5:$E$82, COLUMN() - 11)</f>
        <v>INSTANCE-SFO_ParentChild</v>
      </c>
      <c r="N2" s="4" t="str">
        <f>INDEX(Attributes!$E$5:$E$82, COLUMN() - 11)</f>
        <v>INSTANCE-SFO_CreatedBy</v>
      </c>
      <c r="O2" s="4" t="str">
        <f>INDEX(Attributes!$E$5:$E$82, COLUMN() - 11)</f>
        <v>INSTANCE-SFO_CreatedOn</v>
      </c>
      <c r="P2" s="4" t="str">
        <f>INDEX(Attributes!$E$5:$E$82, COLUMN() - 11)</f>
        <v>TYPE-SFO_AssetClass</v>
      </c>
      <c r="Q2" s="4" t="str">
        <f>INDEX(Attributes!$E$5:$E$82, COLUMN() - 11)</f>
        <v>INSTANCE-SFO_AssetID</v>
      </c>
      <c r="R2" s="4" t="str">
        <f>INDEX(Attributes!$E$5:$E$82, COLUMN() - 11)</f>
        <v>INSTANCE-SFO_BIMUI</v>
      </c>
      <c r="S2" s="4" t="str">
        <f>INDEX(Attributes!$E$5:$E$82, COLUMN() - 11)</f>
        <v>INSTANCE-SFO_Tag</v>
      </c>
      <c r="T2" s="4" t="str">
        <f>INDEX(Attributes!$E$5:$E$82, COLUMN() - 11)</f>
        <v>TYPE-SFO_OmniClassT23Number</v>
      </c>
      <c r="U2" s="4" t="str">
        <f>INDEX(Attributes!$E$5:$E$82, COLUMN() - 11)</f>
        <v>TYPE-SFO_OmniClassT23Title</v>
      </c>
      <c r="V2" s="4" t="str">
        <f>INDEX(Attributes!$E$5:$E$82, COLUMN() - 11)</f>
        <v>TYPE-SFO_CSIMF</v>
      </c>
      <c r="W2" s="4" t="str">
        <f>INDEX(Attributes!$E$5:$E$82, COLUMN() - 11)</f>
        <v>TYPE-SFO_AssemblyCode</v>
      </c>
      <c r="X2" s="4" t="str">
        <f>INDEX(Attributes!$E$5:$E$82, COLUMN() - 11)</f>
        <v>INSTANCE-SFO_BuildingName</v>
      </c>
      <c r="Y2" s="4" t="str">
        <f>INDEX(Attributes!$E$5:$E$82, COLUMN() - 11)</f>
        <v>INSTANCE-SFO_BuildingNumber</v>
      </c>
      <c r="Z2" s="4" t="str">
        <f>INDEX(Attributes!$E$5:$E$82, COLUMN() - 11)</f>
        <v>INSTANCE-SFO_BoardingArea</v>
      </c>
      <c r="AA2" s="4" t="str">
        <f>INDEX(Attributes!$E$5:$E$82, COLUMN() - 11)</f>
        <v>INSTANCE-SFO_LevelNumber</v>
      </c>
      <c r="AB2" s="4" t="str">
        <f>INDEX(Attributes!$E$5:$E$82, COLUMN() - 11)</f>
        <v>INSTANCE-SFO_RoomNumber</v>
      </c>
      <c r="AC2" s="4" t="str">
        <f>INDEX(Attributes!$E$5:$E$82, COLUMN() - 11)</f>
        <v>INSTANCE-SFO_RoomName</v>
      </c>
      <c r="AD2" s="4" t="str">
        <f>INDEX(Attributes!$E$5:$E$82, COLUMN() - 11)</f>
        <v>INSTANCE-SFO_AreaServed</v>
      </c>
      <c r="AE2" s="4" t="str">
        <f>INDEX(Attributes!$E$5:$E$82, COLUMN() - 11)</f>
        <v>TYPE-SFO_AssetType</v>
      </c>
      <c r="AF2" s="4" t="str">
        <f>INDEX(Attributes!$E$5:$E$82, COLUMN() - 11)</f>
        <v>TYPE-SFO_Manufacturer</v>
      </c>
      <c r="AG2" s="4" t="str">
        <f>INDEX(Attributes!$E$5:$E$82, COLUMN() - 11)</f>
        <v>TYPE-SFO_ModelNumber</v>
      </c>
      <c r="AH2" s="4" t="str">
        <f>INDEX(Attributes!$E$5:$E$82, COLUMN() - 11)</f>
        <v>INSTANCE-SFO_SerialNumber</v>
      </c>
      <c r="AI2" s="4" t="str">
        <f>INDEX(Attributes!$E$5:$E$82, COLUMN() - 11)</f>
        <v>TYPE-SFO_ExpectedLife</v>
      </c>
      <c r="AJ2" s="4" t="str">
        <f>INDEX(Attributes!$E$5:$E$82, COLUMN() - 11)</f>
        <v>INSTANCE-SFO_InstallDate</v>
      </c>
      <c r="AK2" s="4" t="str">
        <f>INDEX(Attributes!$E$5:$E$82, COLUMN() - 11)</f>
        <v xml:space="preserve">INSTANCE-SFO_ModelYear </v>
      </c>
      <c r="AL2" s="4" t="str">
        <f>INDEX(Attributes!$E$5:$E$82, COLUMN() - 11)</f>
        <v xml:space="preserve">TYPE-SFO_AssetHeight </v>
      </c>
      <c r="AM2" s="4" t="str">
        <f>INDEX(Attributes!$E$5:$E$82, COLUMN() - 11)</f>
        <v>TYPE-SFO_AssetWeight</v>
      </c>
      <c r="AN2" s="4" t="str">
        <f>INDEX(Attributes!$E$5:$E$82, COLUMN() - 11)</f>
        <v>INSTANCE-SFO_Barcode</v>
      </c>
      <c r="AO2" s="4" t="str">
        <f>INDEX(Attributes!$E$5:$E$82, COLUMN() - 11)</f>
        <v>INSTANCE-SFO_RFID</v>
      </c>
      <c r="AP2" s="4" t="str">
        <f>INDEX(Attributes!$E$5:$E$82, COLUMN() - 11)</f>
        <v xml:space="preserve">INSTANCE-SFO_Contractor </v>
      </c>
      <c r="AQ2" s="4" t="str">
        <f>INDEX(Attributes!$E$5:$E$82, COLUMN() - 11)</f>
        <v>TYPE-SFO_ReplacementCost</v>
      </c>
      <c r="AR2" s="4" t="str">
        <f>INDEX(Attributes!$E$5:$E$82, COLUMN() - 11)</f>
        <v>INSTANCE-SFO_SubmittalItem</v>
      </c>
      <c r="AS2" s="4" t="str">
        <f>INDEX(Attributes!$E$5:$E$82, COLUMN() - 11)</f>
        <v>TYPE-SFO_O&amp;MManual</v>
      </c>
      <c r="AT2" s="4" t="str">
        <f>INDEX(Attributes!$E$5:$E$82, COLUMN() - 11)</f>
        <v>TYPE-SFO_PartsList</v>
      </c>
      <c r="AU2" s="4" t="str">
        <f>INDEX(Attributes!$E$5:$E$82, COLUMN() - 11)</f>
        <v>INSTANCE-SFO_CommisioningReport</v>
      </c>
      <c r="AV2" s="4" t="str">
        <f>INDEX(Attributes!$E$5:$E$82, COLUMN() - 11)</f>
        <v>TYPE-SFO_WarrantyGuarantorParts</v>
      </c>
      <c r="AW2" s="4" t="str">
        <f>INDEX(Attributes!$E$5:$E$82, COLUMN() - 11)</f>
        <v>TYPE-SFO_WarrantyDurationParts</v>
      </c>
      <c r="AX2" s="4" t="str">
        <f>INDEX(Attributes!$E$5:$E$82, COLUMN() - 11)</f>
        <v>TYPE-SFO_WarrantyGuarantorLabor</v>
      </c>
      <c r="AY2" s="4" t="str">
        <f>INDEX(Attributes!$E$5:$E$82, COLUMN() - 11)</f>
        <v>TYPE-SFO_WarrantyDurationLabor</v>
      </c>
      <c r="AZ2" s="4" t="str">
        <f>INDEX(Attributes!$E$5:$E$82, COLUMN() - 11)</f>
        <v>TYPE-SFO_WarrantyDescription</v>
      </c>
      <c r="BA2" s="4" t="str">
        <f>INDEX(Attributes!$E$5:$E$82, COLUMN() - 11)</f>
        <v>INSTANCE-SFO_WarrantyStartDate</v>
      </c>
      <c r="BB2" s="4" t="str">
        <f>INDEX(Attributes!$E$5:$E$82, COLUMN() - 11)</f>
        <v>INSTANCE-SFO_WarrantyEndDate</v>
      </c>
      <c r="BC2" s="4" t="str">
        <f>INDEX(Attributes!$E$5:$E$82, COLUMN() - 11)</f>
        <v>TYPE-SFO_WarrantySpecSection</v>
      </c>
      <c r="BD2" s="4" t="str">
        <f>INDEX(Attributes!$E$5:$E$82, COLUMN() - 11)</f>
        <v>TYPE-SFO_SustainabilityPerformanceSpec</v>
      </c>
      <c r="BE2" s="4" t="str">
        <f>INDEX(Attributes!$E$5:$E$82, COLUMN() - 11)</f>
        <v>TYPE-SFO_AccessibilityPerformanceSpec</v>
      </c>
      <c r="BF2" s="4" t="str">
        <f>INDEX(Attributes!$E$5:$E$82, COLUMN() - 11)</f>
        <v>TYPE-SFO_CodePerformanceSpec</v>
      </c>
      <c r="BG2" s="60" t="s">
        <v>299</v>
      </c>
      <c r="BH2" s="4" t="str">
        <f>INDEX(Attributes!$E$5:$E$82, COLUMN() - 11)</f>
        <v>TYPE-SFO_NumberofMotors</v>
      </c>
      <c r="BI2" s="4" t="str">
        <f>INDEX(Attributes!$E$5:$E$82, COLUMN() - 11)</f>
        <v>TYPE-SFO_MotorManufacturer</v>
      </c>
      <c r="BJ2" s="4" t="str">
        <f>INDEX(Attributes!$E$5:$E$82, COLUMN() - 11)</f>
        <v>TYPE-SFO_MotorModelNo</v>
      </c>
      <c r="BK2" s="4" t="str">
        <f>INDEX(Attributes!$E$5:$E$82, COLUMN() - 11)</f>
        <v>TYPE-SFO_ShaftSize</v>
      </c>
      <c r="BL2" s="4" t="str">
        <f>INDEX(Attributes!$E$5:$E$82, COLUMN() - 11)</f>
        <v>TYPE-SFO_Frame</v>
      </c>
      <c r="BM2" s="4" t="str">
        <f>INDEX(Attributes!$E$5:$E$82, COLUMN() - 11)</f>
        <v>TYPE-SFO_FramePartNumber</v>
      </c>
      <c r="BN2" s="4" t="str">
        <f>INDEX(Attributes!$E$5:$E$82, COLUMN() - 11)</f>
        <v>TYPE-SFO_Size</v>
      </c>
      <c r="BO2" s="4" t="str">
        <f>INDEX(Attributes!$E$5:$E$82, COLUMN() - 11)</f>
        <v>TYPE-SFO_Control</v>
      </c>
      <c r="BP2" s="4" t="str">
        <f>INDEX(Attributes!$E$5:$E$82, COLUMN() - 11)</f>
        <v>TYPE-SFO_Power</v>
      </c>
      <c r="BQ2" s="4" t="str">
        <f>INDEX(Attributes!$E$5:$E$82, COLUMN() - 11)</f>
        <v>TYPE-SFO_Voltage</v>
      </c>
      <c r="BR2" s="4" t="str">
        <f>INDEX(Attributes!$E$5:$E$82, COLUMN() - 11)</f>
        <v>TYPE-SFO_Amps</v>
      </c>
      <c r="BS2" s="4" t="str">
        <f>INDEX(Attributes!$E$5:$E$82, COLUMN() - 11)</f>
        <v>TYPE-SFO_Phase</v>
      </c>
      <c r="BT2" s="4" t="str">
        <f>INDEX(Attributes!$E$5:$E$82, COLUMN() - 11)</f>
        <v>INSTANCE-SFO_PanelFedBy</v>
      </c>
      <c r="BU2" s="4" t="str">
        <f>INDEX(Attributes!$E$5:$E$82, COLUMN() - 11)</f>
        <v>INSTANCE-SFO_Circuit</v>
      </c>
      <c r="BV2" s="4" t="str">
        <f>INDEX(Attributes!$E$5:$E$82, COLUMN() - 11)</f>
        <v>INSTANCE-SFO_PanelLocation</v>
      </c>
      <c r="BW2" s="4" t="str">
        <f>INDEX(Attributes!$E$5:$E$82, COLUMN() - 11)</f>
        <v>TYPE-SFO_Starter</v>
      </c>
      <c r="BX2" s="4" t="str">
        <f>INDEX(Attributes!$E$5:$E$82, COLUMN() - 11)</f>
        <v>TYPE-SFO_FuelType</v>
      </c>
      <c r="BY2" s="4" t="str">
        <f>INDEX(Attributes!$E$5:$E$82, COLUMN() - 11)</f>
        <v>TYPE-SFO_DriveType</v>
      </c>
      <c r="BZ2" s="4" t="str">
        <f>INDEX(Attributes!$E$5:$E$82, COLUMN() - 11)</f>
        <v>TYPE-SFO_DriveBeltSize</v>
      </c>
      <c r="CA2" s="4" t="str">
        <f>INDEX(Attributes!$E$5:$E$82, COLUMN() - 11)</f>
        <v>TYPE-SFO_DriveBeltQuantity</v>
      </c>
      <c r="CB2" s="4" t="str">
        <f>INDEX(Attributes!$E$5:$E$82, COLUMN() - 11)</f>
        <v>TYPE-SFO_DriveBeltPartNumber</v>
      </c>
      <c r="CC2" s="4" t="str">
        <f>INDEX(Attributes!$E$5:$E$82, COLUMN() - 11)</f>
        <v>TYPE-SFO_PulleySize</v>
      </c>
      <c r="CD2" s="4" t="str">
        <f>INDEX(Attributes!$E$5:$E$82, COLUMN() - 11)</f>
        <v>TYPE-SFO_FanRPM</v>
      </c>
      <c r="CE2" s="4" t="str">
        <f>INDEX(Attributes!$E$5:$E$82, COLUMN() - 11)</f>
        <v>TYPE-SFO_FilterSize</v>
      </c>
      <c r="CF2" s="4" t="str">
        <f>INDEX(Attributes!$E$5:$E$82, COLUMN() - 11)</f>
        <v>TYPE-SFO_FilterQuantity</v>
      </c>
      <c r="CG2" s="4" t="str">
        <f>INDEX(Attributes!$E$5:$E$82, COLUMN() - 11)</f>
        <v>TYPE-SFO_FilterPartNumber</v>
      </c>
      <c r="CH2" s="4" t="str">
        <f>INDEX(Attributes!$E$5:$E$82, COLUMN() - 11)</f>
        <v>TYPE-SFO_Lubrication</v>
      </c>
      <c r="CI2" s="4" t="str">
        <f>INDEX(Attributes!$E$5:$E$82, COLUMN() - 11)</f>
        <v>TYPE-SFO_Refrigerant</v>
      </c>
      <c r="CJ2" s="4" t="str">
        <f>INDEX(Attributes!$E$5:$E$82, COLUMN() - 11)</f>
        <v>TYPE-SFO_Capacity</v>
      </c>
      <c r="CK2" s="4" t="str">
        <f>INDEX(Attributes!$E$5:$E$82, COLUMN() - 11)</f>
        <v>TYPE-SFO_ElectricalHookup</v>
      </c>
      <c r="CL2" s="50"/>
      <c r="CM2" s="50"/>
    </row>
    <row r="3" spans="1:91" s="65" customFormat="1" ht="15" customHeight="1" x14ac:dyDescent="0.2">
      <c r="A3" s="66" t="s">
        <v>236</v>
      </c>
      <c r="B3" s="126" t="s">
        <v>272</v>
      </c>
      <c r="C3" s="126" t="s">
        <v>273</v>
      </c>
      <c r="D3" s="126" t="s">
        <v>274</v>
      </c>
      <c r="E3" s="67">
        <v>1</v>
      </c>
      <c r="F3" s="138" t="s">
        <v>222</v>
      </c>
      <c r="G3" s="69" t="s">
        <v>221</v>
      </c>
      <c r="H3" s="67" t="s">
        <v>290</v>
      </c>
      <c r="I3" s="68" t="s">
        <v>237</v>
      </c>
      <c r="J3" s="68" t="s">
        <v>301</v>
      </c>
      <c r="K3" s="109"/>
      <c r="L3" s="112">
        <v>1</v>
      </c>
      <c r="M3" s="112">
        <v>1</v>
      </c>
      <c r="N3" s="112">
        <v>1</v>
      </c>
      <c r="O3" s="112">
        <v>1</v>
      </c>
      <c r="P3" s="112">
        <v>1</v>
      </c>
      <c r="Q3" s="112">
        <v>1</v>
      </c>
      <c r="R3" s="112">
        <v>1</v>
      </c>
      <c r="S3" s="112">
        <v>1</v>
      </c>
      <c r="T3" s="112">
        <v>2</v>
      </c>
      <c r="U3" s="112">
        <v>1</v>
      </c>
      <c r="V3" s="112">
        <v>1</v>
      </c>
      <c r="W3" s="112">
        <v>1</v>
      </c>
      <c r="X3" s="112">
        <v>1</v>
      </c>
      <c r="Y3" s="112">
        <v>1</v>
      </c>
      <c r="Z3" s="112">
        <v>1</v>
      </c>
      <c r="AA3" s="112">
        <v>1</v>
      </c>
      <c r="AB3" s="112">
        <v>1</v>
      </c>
      <c r="AC3" s="112">
        <v>1</v>
      </c>
      <c r="AD3" s="112">
        <v>1</v>
      </c>
      <c r="AE3" s="112">
        <v>1</v>
      </c>
      <c r="AF3" s="112">
        <v>5</v>
      </c>
      <c r="AG3" s="112">
        <v>5</v>
      </c>
      <c r="AH3" s="112">
        <v>5</v>
      </c>
      <c r="AI3" s="112">
        <v>5</v>
      </c>
      <c r="AJ3" s="112">
        <v>5</v>
      </c>
      <c r="AK3" s="112">
        <v>5</v>
      </c>
      <c r="AL3" s="112">
        <v>5</v>
      </c>
      <c r="AM3" s="112">
        <v>5</v>
      </c>
      <c r="AN3" s="112">
        <v>6</v>
      </c>
      <c r="AO3" s="112">
        <v>6</v>
      </c>
      <c r="AP3" s="112">
        <v>4</v>
      </c>
      <c r="AQ3" s="112">
        <v>5</v>
      </c>
      <c r="AR3" s="112">
        <v>5</v>
      </c>
      <c r="AS3" s="112">
        <v>7</v>
      </c>
      <c r="AT3" s="112">
        <v>7</v>
      </c>
      <c r="AU3" s="112">
        <v>7</v>
      </c>
      <c r="AV3" s="112">
        <v>5</v>
      </c>
      <c r="AW3" s="112">
        <v>5</v>
      </c>
      <c r="AX3" s="112">
        <v>5</v>
      </c>
      <c r="AY3" s="112">
        <v>5</v>
      </c>
      <c r="AZ3" s="112">
        <v>5</v>
      </c>
      <c r="BA3" s="112">
        <v>6</v>
      </c>
      <c r="BB3" s="112">
        <v>6</v>
      </c>
      <c r="BC3" s="112">
        <v>5</v>
      </c>
      <c r="BD3" s="112">
        <v>2</v>
      </c>
      <c r="BE3" s="112">
        <v>2</v>
      </c>
      <c r="BF3" s="112">
        <v>2</v>
      </c>
      <c r="BG3" s="107"/>
      <c r="BH3" s="90"/>
      <c r="BI3" s="90"/>
      <c r="BJ3" s="90"/>
      <c r="BK3" s="90"/>
      <c r="BL3" s="90"/>
      <c r="BM3" s="90"/>
      <c r="BN3" s="89">
        <v>4</v>
      </c>
      <c r="BO3" s="90"/>
      <c r="BP3" s="90"/>
      <c r="BQ3" s="89">
        <v>4</v>
      </c>
      <c r="BR3" s="89">
        <v>4</v>
      </c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1"/>
      <c r="CK3" s="91"/>
      <c r="CL3" s="52"/>
      <c r="CM3" s="52"/>
    </row>
    <row r="4" spans="1:91" s="65" customFormat="1" ht="15" customHeight="1" x14ac:dyDescent="0.2">
      <c r="A4" s="58"/>
      <c r="B4" s="124" t="s">
        <v>272</v>
      </c>
      <c r="C4" s="124" t="s">
        <v>275</v>
      </c>
      <c r="D4" s="124" t="s">
        <v>276</v>
      </c>
      <c r="E4" s="58">
        <v>2</v>
      </c>
      <c r="F4" s="137" t="s">
        <v>223</v>
      </c>
      <c r="G4" s="64" t="s">
        <v>221</v>
      </c>
      <c r="H4" s="58"/>
      <c r="I4" s="61" t="s">
        <v>237</v>
      </c>
      <c r="J4" s="61" t="s">
        <v>301</v>
      </c>
      <c r="K4" s="110"/>
      <c r="L4" s="113">
        <v>1</v>
      </c>
      <c r="M4" s="113">
        <v>1</v>
      </c>
      <c r="N4" s="113">
        <v>1</v>
      </c>
      <c r="O4" s="113">
        <v>1</v>
      </c>
      <c r="P4" s="113">
        <v>1</v>
      </c>
      <c r="Q4" s="113">
        <v>1</v>
      </c>
      <c r="R4" s="113">
        <v>1</v>
      </c>
      <c r="S4" s="113">
        <v>1</v>
      </c>
      <c r="T4" s="113">
        <v>2</v>
      </c>
      <c r="U4" s="113">
        <v>1</v>
      </c>
      <c r="V4" s="113">
        <v>1</v>
      </c>
      <c r="W4" s="113">
        <v>1</v>
      </c>
      <c r="X4" s="113">
        <v>1</v>
      </c>
      <c r="Y4" s="113">
        <v>1</v>
      </c>
      <c r="Z4" s="113">
        <v>1</v>
      </c>
      <c r="AA4" s="113">
        <v>1</v>
      </c>
      <c r="AB4" s="113">
        <v>1</v>
      </c>
      <c r="AC4" s="113">
        <v>1</v>
      </c>
      <c r="AD4" s="113">
        <v>1</v>
      </c>
      <c r="AE4" s="113">
        <v>1</v>
      </c>
      <c r="AF4" s="113">
        <v>5</v>
      </c>
      <c r="AG4" s="113">
        <v>5</v>
      </c>
      <c r="AH4" s="113">
        <v>5</v>
      </c>
      <c r="AI4" s="113">
        <v>5</v>
      </c>
      <c r="AJ4" s="113">
        <v>5</v>
      </c>
      <c r="AK4" s="113">
        <v>5</v>
      </c>
      <c r="AL4" s="113">
        <v>5</v>
      </c>
      <c r="AM4" s="113">
        <v>5</v>
      </c>
      <c r="AN4" s="113">
        <v>6</v>
      </c>
      <c r="AO4" s="113">
        <v>6</v>
      </c>
      <c r="AP4" s="113">
        <v>4</v>
      </c>
      <c r="AQ4" s="113">
        <v>5</v>
      </c>
      <c r="AR4" s="113">
        <v>5</v>
      </c>
      <c r="AS4" s="113">
        <v>7</v>
      </c>
      <c r="AT4" s="113">
        <v>7</v>
      </c>
      <c r="AU4" s="113">
        <v>7</v>
      </c>
      <c r="AV4" s="113">
        <v>5</v>
      </c>
      <c r="AW4" s="113">
        <v>5</v>
      </c>
      <c r="AX4" s="113">
        <v>5</v>
      </c>
      <c r="AY4" s="113">
        <v>5</v>
      </c>
      <c r="AZ4" s="113">
        <v>5</v>
      </c>
      <c r="BA4" s="113">
        <v>6</v>
      </c>
      <c r="BB4" s="113">
        <v>6</v>
      </c>
      <c r="BC4" s="113">
        <v>5</v>
      </c>
      <c r="BD4" s="113">
        <v>2</v>
      </c>
      <c r="BE4" s="113">
        <v>2</v>
      </c>
      <c r="BF4" s="113">
        <v>2</v>
      </c>
      <c r="BG4" s="106"/>
      <c r="BH4" s="86"/>
      <c r="BI4" s="86"/>
      <c r="BJ4" s="86"/>
      <c r="BK4" s="86"/>
      <c r="BL4" s="86"/>
      <c r="BM4" s="86"/>
      <c r="BN4" s="85">
        <v>4</v>
      </c>
      <c r="BO4" s="88">
        <v>4</v>
      </c>
      <c r="BP4" s="88">
        <v>5</v>
      </c>
      <c r="BQ4" s="85">
        <v>4</v>
      </c>
      <c r="BR4" s="85">
        <v>4</v>
      </c>
      <c r="BS4" s="86"/>
      <c r="BT4" s="85">
        <v>6</v>
      </c>
      <c r="BU4" s="85">
        <v>6</v>
      </c>
      <c r="BV4" s="85">
        <v>6</v>
      </c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7"/>
      <c r="CK4" s="87"/>
      <c r="CL4" s="52"/>
      <c r="CM4" s="52"/>
    </row>
    <row r="5" spans="1:91" s="65" customFormat="1" ht="15" customHeight="1" x14ac:dyDescent="0.2">
      <c r="A5" s="58"/>
      <c r="B5" s="124" t="s">
        <v>277</v>
      </c>
      <c r="C5" s="124"/>
      <c r="D5" s="124" t="s">
        <v>278</v>
      </c>
      <c r="E5" s="58">
        <v>3</v>
      </c>
      <c r="F5" s="137" t="s">
        <v>224</v>
      </c>
      <c r="G5" s="64" t="s">
        <v>221</v>
      </c>
      <c r="H5" s="58" t="s">
        <v>291</v>
      </c>
      <c r="I5" s="61" t="s">
        <v>237</v>
      </c>
      <c r="J5" s="61" t="s">
        <v>308</v>
      </c>
      <c r="K5" s="110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113">
        <v>5</v>
      </c>
      <c r="AG5" s="113">
        <v>5</v>
      </c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106"/>
      <c r="BH5" s="86"/>
      <c r="BI5" s="86"/>
      <c r="BJ5" s="86"/>
      <c r="BK5" s="86"/>
      <c r="BL5" s="86"/>
      <c r="BM5" s="86"/>
      <c r="BN5" s="85">
        <v>4</v>
      </c>
      <c r="BO5" s="86"/>
      <c r="BP5" s="86"/>
      <c r="BQ5" s="85">
        <v>4</v>
      </c>
      <c r="BR5" s="85">
        <v>4</v>
      </c>
      <c r="BS5" s="85">
        <v>5</v>
      </c>
      <c r="BT5" s="85">
        <v>6</v>
      </c>
      <c r="BU5" s="85">
        <v>6</v>
      </c>
      <c r="BV5" s="85">
        <v>6</v>
      </c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7"/>
      <c r="CK5" s="87"/>
      <c r="CL5" s="52"/>
      <c r="CM5" s="52"/>
    </row>
    <row r="6" spans="1:91" s="65" customFormat="1" ht="15" customHeight="1" x14ac:dyDescent="0.2">
      <c r="A6" s="58"/>
      <c r="B6" s="124"/>
      <c r="C6" s="124"/>
      <c r="D6" s="124"/>
      <c r="E6" s="58">
        <v>4</v>
      </c>
      <c r="F6" s="137" t="s">
        <v>225</v>
      </c>
      <c r="G6" s="64" t="s">
        <v>0</v>
      </c>
      <c r="H6" s="58" t="s">
        <v>292</v>
      </c>
      <c r="I6" s="61" t="s">
        <v>237</v>
      </c>
      <c r="J6" s="61" t="s">
        <v>301</v>
      </c>
      <c r="K6" s="110"/>
      <c r="L6" s="113">
        <v>1</v>
      </c>
      <c r="M6" s="113">
        <v>1</v>
      </c>
      <c r="N6" s="113">
        <v>1</v>
      </c>
      <c r="O6" s="113">
        <v>1</v>
      </c>
      <c r="P6" s="113">
        <v>1</v>
      </c>
      <c r="Q6" s="113">
        <v>1</v>
      </c>
      <c r="R6" s="113">
        <v>1</v>
      </c>
      <c r="S6" s="113">
        <v>1</v>
      </c>
      <c r="T6" s="113">
        <v>2</v>
      </c>
      <c r="U6" s="113">
        <v>1</v>
      </c>
      <c r="V6" s="113">
        <v>1</v>
      </c>
      <c r="W6" s="113">
        <v>1</v>
      </c>
      <c r="X6" s="113">
        <v>1</v>
      </c>
      <c r="Y6" s="113">
        <v>1</v>
      </c>
      <c r="Z6" s="113">
        <v>1</v>
      </c>
      <c r="AA6" s="113">
        <v>1</v>
      </c>
      <c r="AB6" s="113">
        <v>1</v>
      </c>
      <c r="AC6" s="113">
        <v>1</v>
      </c>
      <c r="AD6" s="113">
        <v>1</v>
      </c>
      <c r="AE6" s="113">
        <v>1</v>
      </c>
      <c r="AF6" s="113">
        <v>5</v>
      </c>
      <c r="AG6" s="113">
        <v>5</v>
      </c>
      <c r="AH6" s="113">
        <v>5</v>
      </c>
      <c r="AI6" s="113">
        <v>5</v>
      </c>
      <c r="AJ6" s="113">
        <v>5</v>
      </c>
      <c r="AK6" s="113">
        <v>5</v>
      </c>
      <c r="AL6" s="113">
        <v>5</v>
      </c>
      <c r="AM6" s="113">
        <v>5</v>
      </c>
      <c r="AN6" s="113">
        <v>6</v>
      </c>
      <c r="AO6" s="113">
        <v>6</v>
      </c>
      <c r="AP6" s="113">
        <v>4</v>
      </c>
      <c r="AQ6" s="113">
        <v>5</v>
      </c>
      <c r="AR6" s="113">
        <v>5</v>
      </c>
      <c r="AS6" s="113">
        <v>7</v>
      </c>
      <c r="AT6" s="113">
        <v>7</v>
      </c>
      <c r="AU6" s="113">
        <v>7</v>
      </c>
      <c r="AV6" s="113">
        <v>5</v>
      </c>
      <c r="AW6" s="113">
        <v>5</v>
      </c>
      <c r="AX6" s="113">
        <v>5</v>
      </c>
      <c r="AY6" s="113">
        <v>5</v>
      </c>
      <c r="AZ6" s="113">
        <v>5</v>
      </c>
      <c r="BA6" s="113">
        <v>6</v>
      </c>
      <c r="BB6" s="113">
        <v>6</v>
      </c>
      <c r="BC6" s="113">
        <v>5</v>
      </c>
      <c r="BD6" s="113">
        <v>2</v>
      </c>
      <c r="BE6" s="113">
        <v>2</v>
      </c>
      <c r="BF6" s="113">
        <v>2</v>
      </c>
      <c r="BG6" s="10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7"/>
      <c r="CK6" s="87"/>
      <c r="CL6" s="52"/>
      <c r="CM6" s="52"/>
    </row>
    <row r="7" spans="1:91" s="65" customFormat="1" ht="15" customHeight="1" x14ac:dyDescent="0.2">
      <c r="A7" s="58"/>
      <c r="B7" s="124" t="s">
        <v>272</v>
      </c>
      <c r="C7" s="124"/>
      <c r="D7" s="124" t="s">
        <v>279</v>
      </c>
      <c r="E7" s="58">
        <v>5</v>
      </c>
      <c r="F7" s="137" t="s">
        <v>226</v>
      </c>
      <c r="G7" s="64" t="s">
        <v>0</v>
      </c>
      <c r="H7" s="58" t="s">
        <v>293</v>
      </c>
      <c r="I7" s="61" t="s">
        <v>237</v>
      </c>
      <c r="J7" s="61" t="s">
        <v>301</v>
      </c>
      <c r="K7" s="110"/>
      <c r="L7" s="113">
        <v>1</v>
      </c>
      <c r="M7" s="113">
        <v>1</v>
      </c>
      <c r="N7" s="113">
        <v>1</v>
      </c>
      <c r="O7" s="113">
        <v>1</v>
      </c>
      <c r="P7" s="113">
        <v>1</v>
      </c>
      <c r="Q7" s="113">
        <v>1</v>
      </c>
      <c r="R7" s="113">
        <v>1</v>
      </c>
      <c r="S7" s="113">
        <v>1</v>
      </c>
      <c r="T7" s="113">
        <v>2</v>
      </c>
      <c r="U7" s="113">
        <v>1</v>
      </c>
      <c r="V7" s="113">
        <v>1</v>
      </c>
      <c r="W7" s="113">
        <v>1</v>
      </c>
      <c r="X7" s="113">
        <v>1</v>
      </c>
      <c r="Y7" s="113">
        <v>1</v>
      </c>
      <c r="Z7" s="113">
        <v>1</v>
      </c>
      <c r="AA7" s="113">
        <v>1</v>
      </c>
      <c r="AB7" s="113">
        <v>1</v>
      </c>
      <c r="AC7" s="113">
        <v>1</v>
      </c>
      <c r="AD7" s="113">
        <v>1</v>
      </c>
      <c r="AE7" s="113">
        <v>1</v>
      </c>
      <c r="AF7" s="113">
        <v>5</v>
      </c>
      <c r="AG7" s="113">
        <v>5</v>
      </c>
      <c r="AH7" s="113">
        <v>5</v>
      </c>
      <c r="AI7" s="113">
        <v>5</v>
      </c>
      <c r="AJ7" s="113">
        <v>5</v>
      </c>
      <c r="AK7" s="113">
        <v>5</v>
      </c>
      <c r="AL7" s="113">
        <v>5</v>
      </c>
      <c r="AM7" s="113">
        <v>5</v>
      </c>
      <c r="AN7" s="113">
        <v>6</v>
      </c>
      <c r="AO7" s="113">
        <v>6</v>
      </c>
      <c r="AP7" s="113">
        <v>4</v>
      </c>
      <c r="AQ7" s="113">
        <v>5</v>
      </c>
      <c r="AR7" s="113">
        <v>5</v>
      </c>
      <c r="AS7" s="113">
        <v>7</v>
      </c>
      <c r="AT7" s="113">
        <v>7</v>
      </c>
      <c r="AU7" s="113">
        <v>7</v>
      </c>
      <c r="AV7" s="113">
        <v>5</v>
      </c>
      <c r="AW7" s="113">
        <v>5</v>
      </c>
      <c r="AX7" s="113">
        <v>5</v>
      </c>
      <c r="AY7" s="113">
        <v>5</v>
      </c>
      <c r="AZ7" s="113">
        <v>5</v>
      </c>
      <c r="BA7" s="113">
        <v>6</v>
      </c>
      <c r="BB7" s="113">
        <v>6</v>
      </c>
      <c r="BC7" s="113">
        <v>5</v>
      </c>
      <c r="BD7" s="113">
        <v>2</v>
      </c>
      <c r="BE7" s="113">
        <v>2</v>
      </c>
      <c r="BF7" s="113">
        <v>2</v>
      </c>
      <c r="BG7" s="106"/>
      <c r="BH7" s="85">
        <v>3</v>
      </c>
      <c r="BI7" s="85">
        <v>3</v>
      </c>
      <c r="BJ7" s="85">
        <v>4</v>
      </c>
      <c r="BK7" s="85">
        <v>4</v>
      </c>
      <c r="BL7" s="86"/>
      <c r="BM7" s="86"/>
      <c r="BN7" s="85">
        <v>4</v>
      </c>
      <c r="BO7" s="85">
        <v>4</v>
      </c>
      <c r="BP7" s="85">
        <v>5</v>
      </c>
      <c r="BQ7" s="85">
        <v>4</v>
      </c>
      <c r="BR7" s="85">
        <v>4</v>
      </c>
      <c r="BS7" s="85">
        <v>5</v>
      </c>
      <c r="BT7" s="86"/>
      <c r="BU7" s="86"/>
      <c r="BV7" s="86"/>
      <c r="BW7" s="85">
        <v>5</v>
      </c>
      <c r="BX7" s="85">
        <v>5</v>
      </c>
      <c r="BY7" s="85">
        <v>5</v>
      </c>
      <c r="BZ7" s="85">
        <v>5</v>
      </c>
      <c r="CA7" s="85">
        <v>5</v>
      </c>
      <c r="CB7" s="85">
        <v>5</v>
      </c>
      <c r="CC7" s="85">
        <v>5</v>
      </c>
      <c r="CD7" s="85">
        <v>5</v>
      </c>
      <c r="CE7" s="85">
        <v>5</v>
      </c>
      <c r="CF7" s="85">
        <v>5</v>
      </c>
      <c r="CG7" s="85">
        <v>5</v>
      </c>
      <c r="CH7" s="85">
        <v>5</v>
      </c>
      <c r="CI7" s="86"/>
      <c r="CJ7" s="87"/>
      <c r="CK7" s="87"/>
      <c r="CL7" s="52"/>
      <c r="CM7" s="52"/>
    </row>
    <row r="8" spans="1:91" s="65" customFormat="1" ht="15" customHeight="1" x14ac:dyDescent="0.2">
      <c r="A8" s="58"/>
      <c r="B8" s="124" t="s">
        <v>272</v>
      </c>
      <c r="C8" s="124"/>
      <c r="D8" s="124" t="s">
        <v>279</v>
      </c>
      <c r="E8" s="58">
        <v>6</v>
      </c>
      <c r="F8" s="137" t="s">
        <v>227</v>
      </c>
      <c r="G8" s="64" t="s">
        <v>0</v>
      </c>
      <c r="H8" s="58" t="s">
        <v>294</v>
      </c>
      <c r="I8" s="61" t="s">
        <v>237</v>
      </c>
      <c r="J8" s="61" t="s">
        <v>301</v>
      </c>
      <c r="K8" s="110"/>
      <c r="L8" s="113">
        <v>1</v>
      </c>
      <c r="M8" s="113">
        <v>1</v>
      </c>
      <c r="N8" s="113">
        <v>1</v>
      </c>
      <c r="O8" s="113">
        <v>1</v>
      </c>
      <c r="P8" s="113">
        <v>1</v>
      </c>
      <c r="Q8" s="113">
        <v>1</v>
      </c>
      <c r="R8" s="113">
        <v>1</v>
      </c>
      <c r="S8" s="113">
        <v>1</v>
      </c>
      <c r="T8" s="113">
        <v>2</v>
      </c>
      <c r="U8" s="113">
        <v>1</v>
      </c>
      <c r="V8" s="113">
        <v>1</v>
      </c>
      <c r="W8" s="113">
        <v>1</v>
      </c>
      <c r="X8" s="113">
        <v>1</v>
      </c>
      <c r="Y8" s="113">
        <v>1</v>
      </c>
      <c r="Z8" s="113">
        <v>1</v>
      </c>
      <c r="AA8" s="113">
        <v>1</v>
      </c>
      <c r="AB8" s="113">
        <v>1</v>
      </c>
      <c r="AC8" s="113">
        <v>1</v>
      </c>
      <c r="AD8" s="113">
        <v>1</v>
      </c>
      <c r="AE8" s="113">
        <v>1</v>
      </c>
      <c r="AF8" s="113">
        <v>5</v>
      </c>
      <c r="AG8" s="113">
        <v>5</v>
      </c>
      <c r="AH8" s="113">
        <v>5</v>
      </c>
      <c r="AI8" s="113">
        <v>5</v>
      </c>
      <c r="AJ8" s="113">
        <v>5</v>
      </c>
      <c r="AK8" s="113">
        <v>5</v>
      </c>
      <c r="AL8" s="113">
        <v>5</v>
      </c>
      <c r="AM8" s="113">
        <v>5</v>
      </c>
      <c r="AN8" s="113">
        <v>6</v>
      </c>
      <c r="AO8" s="113">
        <v>6</v>
      </c>
      <c r="AP8" s="113">
        <v>4</v>
      </c>
      <c r="AQ8" s="113">
        <v>5</v>
      </c>
      <c r="AR8" s="113">
        <v>5</v>
      </c>
      <c r="AS8" s="113">
        <v>7</v>
      </c>
      <c r="AT8" s="113">
        <v>7</v>
      </c>
      <c r="AU8" s="113">
        <v>7</v>
      </c>
      <c r="AV8" s="113">
        <v>5</v>
      </c>
      <c r="AW8" s="113">
        <v>5</v>
      </c>
      <c r="AX8" s="113">
        <v>5</v>
      </c>
      <c r="AY8" s="113">
        <v>5</v>
      </c>
      <c r="AZ8" s="113">
        <v>5</v>
      </c>
      <c r="BA8" s="113">
        <v>6</v>
      </c>
      <c r="BB8" s="113">
        <v>6</v>
      </c>
      <c r="BC8" s="113">
        <v>5</v>
      </c>
      <c r="BD8" s="113">
        <v>2</v>
      </c>
      <c r="BE8" s="113">
        <v>2</v>
      </c>
      <c r="BF8" s="113">
        <v>2</v>
      </c>
      <c r="BG8" s="106"/>
      <c r="BH8" s="85">
        <v>3</v>
      </c>
      <c r="BI8" s="85">
        <v>3</v>
      </c>
      <c r="BJ8" s="85">
        <v>4</v>
      </c>
      <c r="BK8" s="85">
        <v>4</v>
      </c>
      <c r="BL8" s="85">
        <v>4</v>
      </c>
      <c r="BM8" s="85">
        <v>4</v>
      </c>
      <c r="BN8" s="85">
        <v>4</v>
      </c>
      <c r="BO8" s="85">
        <v>4</v>
      </c>
      <c r="BP8" s="85">
        <v>5</v>
      </c>
      <c r="BQ8" s="85">
        <v>4</v>
      </c>
      <c r="BR8" s="85">
        <v>4</v>
      </c>
      <c r="BS8" s="85">
        <v>5</v>
      </c>
      <c r="BT8" s="85">
        <v>6</v>
      </c>
      <c r="BU8" s="85">
        <v>6</v>
      </c>
      <c r="BV8" s="85">
        <v>6</v>
      </c>
      <c r="BW8" s="85">
        <v>5</v>
      </c>
      <c r="BX8" s="85">
        <v>5</v>
      </c>
      <c r="BY8" s="85">
        <v>5</v>
      </c>
      <c r="BZ8" s="85">
        <v>5</v>
      </c>
      <c r="CA8" s="85">
        <v>5</v>
      </c>
      <c r="CB8" s="85">
        <v>5</v>
      </c>
      <c r="CC8" s="85">
        <v>5</v>
      </c>
      <c r="CD8" s="85">
        <v>5</v>
      </c>
      <c r="CE8" s="85">
        <v>5</v>
      </c>
      <c r="CF8" s="85">
        <v>5</v>
      </c>
      <c r="CG8" s="85">
        <v>5</v>
      </c>
      <c r="CH8" s="85">
        <v>5</v>
      </c>
      <c r="CI8" s="86"/>
      <c r="CJ8" s="87"/>
      <c r="CK8" s="87"/>
      <c r="CL8" s="52"/>
      <c r="CM8" s="52"/>
    </row>
    <row r="9" spans="1:91" s="65" customFormat="1" ht="15" customHeight="1" x14ac:dyDescent="0.2">
      <c r="A9" s="58"/>
      <c r="B9" s="124"/>
      <c r="C9" s="124"/>
      <c r="D9" s="124"/>
      <c r="E9" s="58">
        <v>7</v>
      </c>
      <c r="F9" s="137" t="s">
        <v>228</v>
      </c>
      <c r="G9" s="64" t="s">
        <v>0</v>
      </c>
      <c r="H9" s="58" t="s">
        <v>295</v>
      </c>
      <c r="I9" s="61" t="s">
        <v>237</v>
      </c>
      <c r="J9" s="61" t="s">
        <v>301</v>
      </c>
      <c r="K9" s="110"/>
      <c r="L9" s="113">
        <v>1</v>
      </c>
      <c r="M9" s="113">
        <v>1</v>
      </c>
      <c r="N9" s="113">
        <v>1</v>
      </c>
      <c r="O9" s="113">
        <v>1</v>
      </c>
      <c r="P9" s="113">
        <v>1</v>
      </c>
      <c r="Q9" s="113">
        <v>1</v>
      </c>
      <c r="R9" s="113">
        <v>1</v>
      </c>
      <c r="S9" s="113">
        <v>1</v>
      </c>
      <c r="T9" s="113">
        <v>2</v>
      </c>
      <c r="U9" s="113">
        <v>1</v>
      </c>
      <c r="V9" s="113">
        <v>1</v>
      </c>
      <c r="W9" s="113">
        <v>1</v>
      </c>
      <c r="X9" s="113">
        <v>1</v>
      </c>
      <c r="Y9" s="113">
        <v>1</v>
      </c>
      <c r="Z9" s="113">
        <v>1</v>
      </c>
      <c r="AA9" s="113">
        <v>1</v>
      </c>
      <c r="AB9" s="113">
        <v>1</v>
      </c>
      <c r="AC9" s="113">
        <v>1</v>
      </c>
      <c r="AD9" s="113">
        <v>1</v>
      </c>
      <c r="AE9" s="113">
        <v>1</v>
      </c>
      <c r="AF9" s="113">
        <v>5</v>
      </c>
      <c r="AG9" s="113">
        <v>5</v>
      </c>
      <c r="AH9" s="113">
        <v>5</v>
      </c>
      <c r="AI9" s="113">
        <v>5</v>
      </c>
      <c r="AJ9" s="113">
        <v>5</v>
      </c>
      <c r="AK9" s="113">
        <v>5</v>
      </c>
      <c r="AL9" s="113">
        <v>5</v>
      </c>
      <c r="AM9" s="113">
        <v>5</v>
      </c>
      <c r="AN9" s="113">
        <v>6</v>
      </c>
      <c r="AO9" s="113">
        <v>6</v>
      </c>
      <c r="AP9" s="113">
        <v>4</v>
      </c>
      <c r="AQ9" s="113">
        <v>5</v>
      </c>
      <c r="AR9" s="113">
        <v>5</v>
      </c>
      <c r="AS9" s="113">
        <v>7</v>
      </c>
      <c r="AT9" s="113">
        <v>7</v>
      </c>
      <c r="AU9" s="113">
        <v>7</v>
      </c>
      <c r="AV9" s="113">
        <v>5</v>
      </c>
      <c r="AW9" s="113">
        <v>5</v>
      </c>
      <c r="AX9" s="113">
        <v>5</v>
      </c>
      <c r="AY9" s="113">
        <v>5</v>
      </c>
      <c r="AZ9" s="113">
        <v>5</v>
      </c>
      <c r="BA9" s="113">
        <v>6</v>
      </c>
      <c r="BB9" s="113">
        <v>6</v>
      </c>
      <c r="BC9" s="113">
        <v>5</v>
      </c>
      <c r="BD9" s="113">
        <v>2</v>
      </c>
      <c r="BE9" s="113">
        <v>2</v>
      </c>
      <c r="BF9" s="113">
        <v>2</v>
      </c>
      <c r="BG9" s="10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7"/>
      <c r="CK9" s="87"/>
      <c r="CL9" s="52"/>
      <c r="CM9" s="52"/>
    </row>
    <row r="10" spans="1:91" s="65" customFormat="1" ht="15" customHeight="1" x14ac:dyDescent="0.2">
      <c r="A10" s="58"/>
      <c r="B10" s="124"/>
      <c r="C10" s="124"/>
      <c r="D10" s="124"/>
      <c r="E10" s="58">
        <v>8</v>
      </c>
      <c r="F10" s="137" t="s">
        <v>229</v>
      </c>
      <c r="G10" s="64" t="s">
        <v>0</v>
      </c>
      <c r="H10" s="58" t="s">
        <v>295</v>
      </c>
      <c r="I10" s="61" t="s">
        <v>237</v>
      </c>
      <c r="J10" s="61" t="s">
        <v>301</v>
      </c>
      <c r="K10" s="110"/>
      <c r="L10" s="113">
        <v>1</v>
      </c>
      <c r="M10" s="113">
        <v>1</v>
      </c>
      <c r="N10" s="113">
        <v>1</v>
      </c>
      <c r="O10" s="113">
        <v>1</v>
      </c>
      <c r="P10" s="113">
        <v>1</v>
      </c>
      <c r="Q10" s="113">
        <v>1</v>
      </c>
      <c r="R10" s="113">
        <v>1</v>
      </c>
      <c r="S10" s="113">
        <v>1</v>
      </c>
      <c r="T10" s="113">
        <v>2</v>
      </c>
      <c r="U10" s="113">
        <v>1</v>
      </c>
      <c r="V10" s="113">
        <v>1</v>
      </c>
      <c r="W10" s="113">
        <v>1</v>
      </c>
      <c r="X10" s="113">
        <v>1</v>
      </c>
      <c r="Y10" s="113">
        <v>1</v>
      </c>
      <c r="Z10" s="113">
        <v>1</v>
      </c>
      <c r="AA10" s="113">
        <v>1</v>
      </c>
      <c r="AB10" s="113">
        <v>1</v>
      </c>
      <c r="AC10" s="113">
        <v>1</v>
      </c>
      <c r="AD10" s="113">
        <v>1</v>
      </c>
      <c r="AE10" s="113">
        <v>1</v>
      </c>
      <c r="AF10" s="113">
        <v>5</v>
      </c>
      <c r="AG10" s="113">
        <v>5</v>
      </c>
      <c r="AH10" s="113">
        <v>5</v>
      </c>
      <c r="AI10" s="113">
        <v>5</v>
      </c>
      <c r="AJ10" s="113">
        <v>5</v>
      </c>
      <c r="AK10" s="113">
        <v>5</v>
      </c>
      <c r="AL10" s="113">
        <v>5</v>
      </c>
      <c r="AM10" s="113">
        <v>5</v>
      </c>
      <c r="AN10" s="113">
        <v>6</v>
      </c>
      <c r="AO10" s="113">
        <v>6</v>
      </c>
      <c r="AP10" s="113">
        <v>4</v>
      </c>
      <c r="AQ10" s="113">
        <v>5</v>
      </c>
      <c r="AR10" s="113">
        <v>5</v>
      </c>
      <c r="AS10" s="113">
        <v>7</v>
      </c>
      <c r="AT10" s="113">
        <v>7</v>
      </c>
      <c r="AU10" s="113">
        <v>7</v>
      </c>
      <c r="AV10" s="113">
        <v>5</v>
      </c>
      <c r="AW10" s="113">
        <v>5</v>
      </c>
      <c r="AX10" s="113">
        <v>5</v>
      </c>
      <c r="AY10" s="113">
        <v>5</v>
      </c>
      <c r="AZ10" s="113">
        <v>5</v>
      </c>
      <c r="BA10" s="113">
        <v>6</v>
      </c>
      <c r="BB10" s="113">
        <v>6</v>
      </c>
      <c r="BC10" s="113">
        <v>5</v>
      </c>
      <c r="BD10" s="113">
        <v>2</v>
      </c>
      <c r="BE10" s="113">
        <v>2</v>
      </c>
      <c r="BF10" s="113">
        <v>2</v>
      </c>
      <c r="BG10" s="10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7"/>
      <c r="CK10" s="87"/>
      <c r="CL10" s="52"/>
      <c r="CM10" s="52"/>
    </row>
    <row r="11" spans="1:91" s="65" customFormat="1" ht="15" customHeight="1" x14ac:dyDescent="0.2">
      <c r="A11" s="58"/>
      <c r="B11" s="124" t="s">
        <v>280</v>
      </c>
      <c r="C11" s="124" t="s">
        <v>281</v>
      </c>
      <c r="D11" s="124" t="s">
        <v>282</v>
      </c>
      <c r="E11" s="58">
        <v>9</v>
      </c>
      <c r="F11" s="137" t="s">
        <v>230</v>
      </c>
      <c r="G11" s="64" t="s">
        <v>221</v>
      </c>
      <c r="H11" s="58"/>
      <c r="I11" s="61" t="s">
        <v>237</v>
      </c>
      <c r="J11" s="61" t="s">
        <v>301</v>
      </c>
      <c r="K11" s="110"/>
      <c r="L11" s="113">
        <v>1</v>
      </c>
      <c r="M11" s="113">
        <v>1</v>
      </c>
      <c r="N11" s="113">
        <v>1</v>
      </c>
      <c r="O11" s="113">
        <v>1</v>
      </c>
      <c r="P11" s="113">
        <v>1</v>
      </c>
      <c r="Q11" s="113">
        <v>1</v>
      </c>
      <c r="R11" s="113">
        <v>1</v>
      </c>
      <c r="S11" s="113">
        <v>1</v>
      </c>
      <c r="T11" s="113">
        <v>2</v>
      </c>
      <c r="U11" s="113">
        <v>1</v>
      </c>
      <c r="V11" s="113">
        <v>1</v>
      </c>
      <c r="W11" s="113">
        <v>1</v>
      </c>
      <c r="X11" s="113">
        <v>1</v>
      </c>
      <c r="Y11" s="113">
        <v>1</v>
      </c>
      <c r="Z11" s="113">
        <v>1</v>
      </c>
      <c r="AA11" s="113">
        <v>1</v>
      </c>
      <c r="AB11" s="113">
        <v>1</v>
      </c>
      <c r="AC11" s="113">
        <v>1</v>
      </c>
      <c r="AD11" s="113">
        <v>1</v>
      </c>
      <c r="AE11" s="113">
        <v>1</v>
      </c>
      <c r="AF11" s="113">
        <v>5</v>
      </c>
      <c r="AG11" s="113">
        <v>5</v>
      </c>
      <c r="AH11" s="113">
        <v>5</v>
      </c>
      <c r="AI11" s="113">
        <v>5</v>
      </c>
      <c r="AJ11" s="113">
        <v>5</v>
      </c>
      <c r="AK11" s="113">
        <v>5</v>
      </c>
      <c r="AL11" s="113">
        <v>5</v>
      </c>
      <c r="AM11" s="113">
        <v>5</v>
      </c>
      <c r="AN11" s="113">
        <v>6</v>
      </c>
      <c r="AO11" s="113">
        <v>6</v>
      </c>
      <c r="AP11" s="113">
        <v>4</v>
      </c>
      <c r="AQ11" s="113">
        <v>5</v>
      </c>
      <c r="AR11" s="113">
        <v>5</v>
      </c>
      <c r="AS11" s="113">
        <v>7</v>
      </c>
      <c r="AT11" s="113">
        <v>7</v>
      </c>
      <c r="AU11" s="113">
        <v>7</v>
      </c>
      <c r="AV11" s="113">
        <v>5</v>
      </c>
      <c r="AW11" s="113">
        <v>5</v>
      </c>
      <c r="AX11" s="113">
        <v>5</v>
      </c>
      <c r="AY11" s="113">
        <v>5</v>
      </c>
      <c r="AZ11" s="113">
        <v>5</v>
      </c>
      <c r="BA11" s="113">
        <v>6</v>
      </c>
      <c r="BB11" s="113">
        <v>6</v>
      </c>
      <c r="BC11" s="113">
        <v>5</v>
      </c>
      <c r="BD11" s="113">
        <v>2</v>
      </c>
      <c r="BE11" s="113">
        <v>2</v>
      </c>
      <c r="BF11" s="113">
        <v>2</v>
      </c>
      <c r="BG11" s="106"/>
      <c r="BH11" s="86"/>
      <c r="BI11" s="86"/>
      <c r="BJ11" s="86"/>
      <c r="BK11" s="86"/>
      <c r="BL11" s="86"/>
      <c r="BM11" s="86"/>
      <c r="BN11" s="85">
        <v>4</v>
      </c>
      <c r="BO11" s="86"/>
      <c r="BP11" s="86"/>
      <c r="BQ11" s="85">
        <v>4</v>
      </c>
      <c r="BR11" s="85">
        <v>4</v>
      </c>
      <c r="BS11" s="85">
        <v>5</v>
      </c>
      <c r="BT11" s="85">
        <v>6</v>
      </c>
      <c r="BU11" s="85">
        <v>6</v>
      </c>
      <c r="BV11" s="85">
        <v>6</v>
      </c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7"/>
      <c r="CK11" s="87"/>
      <c r="CL11" s="52"/>
      <c r="CM11" s="52"/>
    </row>
    <row r="12" spans="1:91" s="65" customFormat="1" ht="15" customHeight="1" x14ac:dyDescent="0.2">
      <c r="A12" s="58"/>
      <c r="B12" s="124" t="s">
        <v>277</v>
      </c>
      <c r="C12" s="124" t="s">
        <v>283</v>
      </c>
      <c r="D12" s="124" t="s">
        <v>284</v>
      </c>
      <c r="E12" s="58">
        <v>10</v>
      </c>
      <c r="F12" s="137" t="s">
        <v>231</v>
      </c>
      <c r="G12" s="64" t="s">
        <v>221</v>
      </c>
      <c r="H12" s="58"/>
      <c r="I12" s="61" t="s">
        <v>237</v>
      </c>
      <c r="J12" s="61" t="s">
        <v>308</v>
      </c>
      <c r="K12" s="110"/>
      <c r="L12" s="113">
        <v>1</v>
      </c>
      <c r="M12" s="113">
        <v>1</v>
      </c>
      <c r="N12" s="113">
        <v>1</v>
      </c>
      <c r="O12" s="113">
        <v>1</v>
      </c>
      <c r="P12" s="113">
        <v>1</v>
      </c>
      <c r="Q12" s="113">
        <v>1</v>
      </c>
      <c r="R12" s="113">
        <v>1</v>
      </c>
      <c r="S12" s="113">
        <v>1</v>
      </c>
      <c r="T12" s="113">
        <v>2</v>
      </c>
      <c r="U12" s="113">
        <v>1</v>
      </c>
      <c r="V12" s="113">
        <v>1</v>
      </c>
      <c r="W12" s="113">
        <v>1</v>
      </c>
      <c r="X12" s="113">
        <v>1</v>
      </c>
      <c r="Y12" s="113">
        <v>1</v>
      </c>
      <c r="Z12" s="113">
        <v>1</v>
      </c>
      <c r="AA12" s="113">
        <v>1</v>
      </c>
      <c r="AB12" s="113">
        <v>1</v>
      </c>
      <c r="AC12" s="113">
        <v>1</v>
      </c>
      <c r="AD12" s="113">
        <v>1</v>
      </c>
      <c r="AE12" s="113">
        <v>1</v>
      </c>
      <c r="AF12" s="113">
        <v>5</v>
      </c>
      <c r="AG12" s="113">
        <v>5</v>
      </c>
      <c r="AH12" s="113">
        <v>5</v>
      </c>
      <c r="AI12" s="113">
        <v>5</v>
      </c>
      <c r="AJ12" s="113">
        <v>5</v>
      </c>
      <c r="AK12" s="113">
        <v>5</v>
      </c>
      <c r="AL12" s="113">
        <v>5</v>
      </c>
      <c r="AM12" s="113">
        <v>5</v>
      </c>
      <c r="AN12" s="113">
        <v>6</v>
      </c>
      <c r="AO12" s="113">
        <v>6</v>
      </c>
      <c r="AP12" s="113">
        <v>4</v>
      </c>
      <c r="AQ12" s="113">
        <v>5</v>
      </c>
      <c r="AR12" s="113">
        <v>5</v>
      </c>
      <c r="AS12" s="113">
        <v>7</v>
      </c>
      <c r="AT12" s="113">
        <v>7</v>
      </c>
      <c r="AU12" s="113">
        <v>7</v>
      </c>
      <c r="AV12" s="113">
        <v>5</v>
      </c>
      <c r="AW12" s="113">
        <v>5</v>
      </c>
      <c r="AX12" s="113">
        <v>5</v>
      </c>
      <c r="AY12" s="113">
        <v>5</v>
      </c>
      <c r="AZ12" s="113">
        <v>5</v>
      </c>
      <c r="BA12" s="113">
        <v>6</v>
      </c>
      <c r="BB12" s="113">
        <v>6</v>
      </c>
      <c r="BC12" s="113">
        <v>5</v>
      </c>
      <c r="BD12" s="113">
        <v>2</v>
      </c>
      <c r="BE12" s="113">
        <v>2</v>
      </c>
      <c r="BF12" s="113">
        <v>2</v>
      </c>
      <c r="BG12" s="106"/>
      <c r="BH12" s="85">
        <v>3</v>
      </c>
      <c r="BI12" s="85">
        <v>3</v>
      </c>
      <c r="BJ12" s="85">
        <v>4</v>
      </c>
      <c r="BK12" s="85">
        <v>4</v>
      </c>
      <c r="BL12" s="85">
        <v>4</v>
      </c>
      <c r="BM12" s="85">
        <v>4</v>
      </c>
      <c r="BN12" s="85">
        <v>4</v>
      </c>
      <c r="BO12" s="85">
        <v>4</v>
      </c>
      <c r="BP12" s="85">
        <v>5</v>
      </c>
      <c r="BQ12" s="85">
        <v>4</v>
      </c>
      <c r="BR12" s="85">
        <v>4</v>
      </c>
      <c r="BS12" s="85">
        <v>5</v>
      </c>
      <c r="BT12" s="85">
        <v>6</v>
      </c>
      <c r="BU12" s="85">
        <v>6</v>
      </c>
      <c r="BV12" s="85">
        <v>6</v>
      </c>
      <c r="BW12" s="85">
        <v>5</v>
      </c>
      <c r="BX12" s="85">
        <v>5</v>
      </c>
      <c r="BY12" s="85">
        <v>5</v>
      </c>
      <c r="BZ12" s="85">
        <v>5</v>
      </c>
      <c r="CA12" s="85">
        <v>5</v>
      </c>
      <c r="CB12" s="85">
        <v>5</v>
      </c>
      <c r="CC12" s="85">
        <v>5</v>
      </c>
      <c r="CD12" s="85">
        <v>5</v>
      </c>
      <c r="CE12" s="85">
        <v>5</v>
      </c>
      <c r="CF12" s="85">
        <v>5</v>
      </c>
      <c r="CG12" s="85">
        <v>5</v>
      </c>
      <c r="CH12" s="85">
        <v>5</v>
      </c>
      <c r="CI12" s="86"/>
      <c r="CJ12" s="87"/>
      <c r="CK12" s="87"/>
      <c r="CL12" s="52"/>
      <c r="CM12" s="52"/>
    </row>
    <row r="13" spans="1:91" s="65" customFormat="1" ht="15" customHeight="1" x14ac:dyDescent="0.2">
      <c r="A13" s="58"/>
      <c r="B13" s="124"/>
      <c r="C13" s="124"/>
      <c r="D13" s="124"/>
      <c r="E13" s="58">
        <v>11</v>
      </c>
      <c r="F13" s="137" t="s">
        <v>232</v>
      </c>
      <c r="G13" s="64" t="s">
        <v>0</v>
      </c>
      <c r="H13" s="58" t="s">
        <v>296</v>
      </c>
      <c r="I13" s="61" t="s">
        <v>237</v>
      </c>
      <c r="J13" s="61" t="s">
        <v>301</v>
      </c>
      <c r="K13" s="110"/>
      <c r="L13" s="113">
        <v>1</v>
      </c>
      <c r="M13" s="113">
        <v>1</v>
      </c>
      <c r="N13" s="113">
        <v>1</v>
      </c>
      <c r="O13" s="113">
        <v>1</v>
      </c>
      <c r="P13" s="113">
        <v>1</v>
      </c>
      <c r="Q13" s="113">
        <v>1</v>
      </c>
      <c r="R13" s="113">
        <v>1</v>
      </c>
      <c r="S13" s="113">
        <v>1</v>
      </c>
      <c r="T13" s="113">
        <v>2</v>
      </c>
      <c r="U13" s="113">
        <v>1</v>
      </c>
      <c r="V13" s="113">
        <v>1</v>
      </c>
      <c r="W13" s="113">
        <v>1</v>
      </c>
      <c r="X13" s="113">
        <v>1</v>
      </c>
      <c r="Y13" s="113">
        <v>1</v>
      </c>
      <c r="Z13" s="113">
        <v>1</v>
      </c>
      <c r="AA13" s="113">
        <v>1</v>
      </c>
      <c r="AB13" s="113">
        <v>1</v>
      </c>
      <c r="AC13" s="113">
        <v>1</v>
      </c>
      <c r="AD13" s="113">
        <v>1</v>
      </c>
      <c r="AE13" s="113">
        <v>1</v>
      </c>
      <c r="AF13" s="113">
        <v>5</v>
      </c>
      <c r="AG13" s="113">
        <v>5</v>
      </c>
      <c r="AH13" s="113">
        <v>5</v>
      </c>
      <c r="AI13" s="113">
        <v>5</v>
      </c>
      <c r="AJ13" s="113">
        <v>5</v>
      </c>
      <c r="AK13" s="113">
        <v>5</v>
      </c>
      <c r="AL13" s="113">
        <v>5</v>
      </c>
      <c r="AM13" s="113">
        <v>5</v>
      </c>
      <c r="AN13" s="113">
        <v>6</v>
      </c>
      <c r="AO13" s="113">
        <v>6</v>
      </c>
      <c r="AP13" s="113">
        <v>4</v>
      </c>
      <c r="AQ13" s="113">
        <v>5</v>
      </c>
      <c r="AR13" s="113">
        <v>5</v>
      </c>
      <c r="AS13" s="113">
        <v>7</v>
      </c>
      <c r="AT13" s="113">
        <v>7</v>
      </c>
      <c r="AU13" s="113">
        <v>7</v>
      </c>
      <c r="AV13" s="113">
        <v>5</v>
      </c>
      <c r="AW13" s="113">
        <v>5</v>
      </c>
      <c r="AX13" s="113">
        <v>5</v>
      </c>
      <c r="AY13" s="113">
        <v>5</v>
      </c>
      <c r="AZ13" s="113">
        <v>5</v>
      </c>
      <c r="BA13" s="113">
        <v>6</v>
      </c>
      <c r="BB13" s="113">
        <v>6</v>
      </c>
      <c r="BC13" s="113">
        <v>5</v>
      </c>
      <c r="BD13" s="113">
        <v>2</v>
      </c>
      <c r="BE13" s="113">
        <v>2</v>
      </c>
      <c r="BF13" s="113">
        <v>2</v>
      </c>
      <c r="BG13" s="10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7"/>
      <c r="CK13" s="87"/>
      <c r="CL13" s="52"/>
      <c r="CM13" s="52"/>
    </row>
    <row r="14" spans="1:91" s="65" customFormat="1" ht="15" customHeight="1" x14ac:dyDescent="0.2">
      <c r="A14" s="58"/>
      <c r="B14" s="124" t="s">
        <v>277</v>
      </c>
      <c r="C14" s="124"/>
      <c r="D14" s="124" t="s">
        <v>285</v>
      </c>
      <c r="E14" s="58">
        <v>12</v>
      </c>
      <c r="F14" s="137" t="s">
        <v>233</v>
      </c>
      <c r="G14" s="64" t="s">
        <v>221</v>
      </c>
      <c r="H14" s="58" t="s">
        <v>297</v>
      </c>
      <c r="I14" s="61" t="s">
        <v>237</v>
      </c>
      <c r="J14" s="61" t="s">
        <v>301</v>
      </c>
      <c r="K14" s="110"/>
      <c r="L14" s="113">
        <v>1</v>
      </c>
      <c r="M14" s="113">
        <v>1</v>
      </c>
      <c r="N14" s="113">
        <v>1</v>
      </c>
      <c r="O14" s="113">
        <v>1</v>
      </c>
      <c r="P14" s="113">
        <v>1</v>
      </c>
      <c r="Q14" s="113">
        <v>1</v>
      </c>
      <c r="R14" s="113">
        <v>1</v>
      </c>
      <c r="S14" s="113">
        <v>1</v>
      </c>
      <c r="T14" s="113">
        <v>2</v>
      </c>
      <c r="U14" s="113">
        <v>1</v>
      </c>
      <c r="V14" s="113">
        <v>1</v>
      </c>
      <c r="W14" s="113">
        <v>1</v>
      </c>
      <c r="X14" s="113">
        <v>1</v>
      </c>
      <c r="Y14" s="113">
        <v>1</v>
      </c>
      <c r="Z14" s="113">
        <v>1</v>
      </c>
      <c r="AA14" s="113">
        <v>1</v>
      </c>
      <c r="AB14" s="113">
        <v>1</v>
      </c>
      <c r="AC14" s="113">
        <v>1</v>
      </c>
      <c r="AD14" s="113">
        <v>1</v>
      </c>
      <c r="AE14" s="113">
        <v>1</v>
      </c>
      <c r="AF14" s="113">
        <v>5</v>
      </c>
      <c r="AG14" s="113">
        <v>5</v>
      </c>
      <c r="AH14" s="113">
        <v>5</v>
      </c>
      <c r="AI14" s="113">
        <v>5</v>
      </c>
      <c r="AJ14" s="113">
        <v>5</v>
      </c>
      <c r="AK14" s="113">
        <v>5</v>
      </c>
      <c r="AL14" s="113">
        <v>5</v>
      </c>
      <c r="AM14" s="113">
        <v>5</v>
      </c>
      <c r="AN14" s="113">
        <v>6</v>
      </c>
      <c r="AO14" s="113">
        <v>6</v>
      </c>
      <c r="AP14" s="113">
        <v>4</v>
      </c>
      <c r="AQ14" s="113">
        <v>5</v>
      </c>
      <c r="AR14" s="113">
        <v>5</v>
      </c>
      <c r="AS14" s="113">
        <v>7</v>
      </c>
      <c r="AT14" s="113">
        <v>7</v>
      </c>
      <c r="AU14" s="113">
        <v>7</v>
      </c>
      <c r="AV14" s="113">
        <v>5</v>
      </c>
      <c r="AW14" s="113">
        <v>5</v>
      </c>
      <c r="AX14" s="113">
        <v>5</v>
      </c>
      <c r="AY14" s="113">
        <v>5</v>
      </c>
      <c r="AZ14" s="113">
        <v>5</v>
      </c>
      <c r="BA14" s="113">
        <v>6</v>
      </c>
      <c r="BB14" s="113">
        <v>6</v>
      </c>
      <c r="BC14" s="113">
        <v>5</v>
      </c>
      <c r="BD14" s="113">
        <v>2</v>
      </c>
      <c r="BE14" s="113">
        <v>2</v>
      </c>
      <c r="BF14" s="113">
        <v>2</v>
      </c>
      <c r="BG14" s="106"/>
      <c r="BH14" s="86"/>
      <c r="BI14" s="86"/>
      <c r="BJ14" s="86"/>
      <c r="BK14" s="86"/>
      <c r="BL14" s="86"/>
      <c r="BM14" s="86"/>
      <c r="BN14" s="85">
        <v>4</v>
      </c>
      <c r="BO14" s="86"/>
      <c r="BP14" s="85">
        <v>5</v>
      </c>
      <c r="BQ14" s="85">
        <v>4</v>
      </c>
      <c r="BR14" s="85">
        <v>4</v>
      </c>
      <c r="BS14" s="85">
        <v>5</v>
      </c>
      <c r="BT14" s="85">
        <v>6</v>
      </c>
      <c r="BU14" s="85">
        <v>6</v>
      </c>
      <c r="BV14" s="85">
        <v>6</v>
      </c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7"/>
      <c r="CK14" s="87"/>
      <c r="CL14" s="52"/>
      <c r="CM14" s="52"/>
    </row>
    <row r="15" spans="1:91" s="65" customFormat="1" ht="15" customHeight="1" x14ac:dyDescent="0.2">
      <c r="A15" s="58"/>
      <c r="B15" s="124" t="s">
        <v>277</v>
      </c>
      <c r="C15" s="124" t="s">
        <v>286</v>
      </c>
      <c r="D15" s="124" t="s">
        <v>287</v>
      </c>
      <c r="E15" s="58">
        <v>13</v>
      </c>
      <c r="F15" s="137" t="s">
        <v>234</v>
      </c>
      <c r="G15" s="64" t="s">
        <v>221</v>
      </c>
      <c r="H15" s="58"/>
      <c r="I15" s="61" t="s">
        <v>237</v>
      </c>
      <c r="J15" s="61" t="s">
        <v>308</v>
      </c>
      <c r="K15" s="110"/>
      <c r="L15" s="113">
        <v>1</v>
      </c>
      <c r="M15" s="113">
        <v>1</v>
      </c>
      <c r="N15" s="113">
        <v>1</v>
      </c>
      <c r="O15" s="113">
        <v>1</v>
      </c>
      <c r="P15" s="113">
        <v>1</v>
      </c>
      <c r="Q15" s="113">
        <v>1</v>
      </c>
      <c r="R15" s="113">
        <v>1</v>
      </c>
      <c r="S15" s="113">
        <v>1</v>
      </c>
      <c r="T15" s="113">
        <v>2</v>
      </c>
      <c r="U15" s="113">
        <v>1</v>
      </c>
      <c r="V15" s="113">
        <v>1</v>
      </c>
      <c r="W15" s="113">
        <v>1</v>
      </c>
      <c r="X15" s="113">
        <v>1</v>
      </c>
      <c r="Y15" s="113">
        <v>1</v>
      </c>
      <c r="Z15" s="113">
        <v>1</v>
      </c>
      <c r="AA15" s="113">
        <v>1</v>
      </c>
      <c r="AB15" s="113">
        <v>1</v>
      </c>
      <c r="AC15" s="113">
        <v>1</v>
      </c>
      <c r="AD15" s="113">
        <v>1</v>
      </c>
      <c r="AE15" s="113">
        <v>1</v>
      </c>
      <c r="AF15" s="113">
        <v>5</v>
      </c>
      <c r="AG15" s="113">
        <v>5</v>
      </c>
      <c r="AH15" s="113">
        <v>5</v>
      </c>
      <c r="AI15" s="113">
        <v>5</v>
      </c>
      <c r="AJ15" s="113">
        <v>5</v>
      </c>
      <c r="AK15" s="113">
        <v>5</v>
      </c>
      <c r="AL15" s="113">
        <v>5</v>
      </c>
      <c r="AM15" s="113">
        <v>5</v>
      </c>
      <c r="AN15" s="113">
        <v>6</v>
      </c>
      <c r="AO15" s="113">
        <v>6</v>
      </c>
      <c r="AP15" s="113">
        <v>4</v>
      </c>
      <c r="AQ15" s="113">
        <v>5</v>
      </c>
      <c r="AR15" s="113">
        <v>5</v>
      </c>
      <c r="AS15" s="113">
        <v>7</v>
      </c>
      <c r="AT15" s="113">
        <v>7</v>
      </c>
      <c r="AU15" s="113">
        <v>7</v>
      </c>
      <c r="AV15" s="113">
        <v>5</v>
      </c>
      <c r="AW15" s="113">
        <v>5</v>
      </c>
      <c r="AX15" s="113">
        <v>5</v>
      </c>
      <c r="AY15" s="113">
        <v>5</v>
      </c>
      <c r="AZ15" s="113">
        <v>5</v>
      </c>
      <c r="BA15" s="113">
        <v>6</v>
      </c>
      <c r="BB15" s="113">
        <v>6</v>
      </c>
      <c r="BC15" s="113">
        <v>5</v>
      </c>
      <c r="BD15" s="113">
        <v>2</v>
      </c>
      <c r="BE15" s="113">
        <v>2</v>
      </c>
      <c r="BF15" s="113">
        <v>2</v>
      </c>
      <c r="BG15" s="106"/>
      <c r="BH15" s="86"/>
      <c r="BI15" s="86"/>
      <c r="BJ15" s="86"/>
      <c r="BK15" s="86"/>
      <c r="BL15" s="86"/>
      <c r="BM15" s="86"/>
      <c r="BN15" s="85">
        <v>4</v>
      </c>
      <c r="BO15" s="86"/>
      <c r="BP15" s="86"/>
      <c r="BQ15" s="85">
        <v>4</v>
      </c>
      <c r="BR15" s="85">
        <v>4</v>
      </c>
      <c r="BS15" s="85">
        <v>5</v>
      </c>
      <c r="BT15" s="86"/>
      <c r="BU15" s="85">
        <v>6</v>
      </c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52"/>
      <c r="CM15" s="52"/>
    </row>
    <row r="16" spans="1:91" s="65" customFormat="1" ht="15" customHeight="1" thickBot="1" x14ac:dyDescent="0.25">
      <c r="A16" s="58"/>
      <c r="B16" s="122" t="s">
        <v>277</v>
      </c>
      <c r="C16" s="122"/>
      <c r="D16" s="125" t="s">
        <v>288</v>
      </c>
      <c r="E16" s="58">
        <v>14</v>
      </c>
      <c r="F16" s="137" t="s">
        <v>235</v>
      </c>
      <c r="G16" s="64" t="s">
        <v>221</v>
      </c>
      <c r="H16" s="58" t="s">
        <v>298</v>
      </c>
      <c r="I16" s="61" t="s">
        <v>237</v>
      </c>
      <c r="J16" s="61" t="s">
        <v>308</v>
      </c>
      <c r="K16" s="110"/>
      <c r="L16" s="113">
        <v>1</v>
      </c>
      <c r="M16" s="113">
        <v>1</v>
      </c>
      <c r="N16" s="113">
        <v>1</v>
      </c>
      <c r="O16" s="113">
        <v>1</v>
      </c>
      <c r="P16" s="113">
        <v>1</v>
      </c>
      <c r="Q16" s="113">
        <v>1</v>
      </c>
      <c r="R16" s="113">
        <v>1</v>
      </c>
      <c r="S16" s="113">
        <v>1</v>
      </c>
      <c r="T16" s="113">
        <v>2</v>
      </c>
      <c r="U16" s="113">
        <v>1</v>
      </c>
      <c r="V16" s="113">
        <v>1</v>
      </c>
      <c r="W16" s="113">
        <v>1</v>
      </c>
      <c r="X16" s="113">
        <v>1</v>
      </c>
      <c r="Y16" s="113">
        <v>1</v>
      </c>
      <c r="Z16" s="113">
        <v>1</v>
      </c>
      <c r="AA16" s="113">
        <v>1</v>
      </c>
      <c r="AB16" s="113">
        <v>1</v>
      </c>
      <c r="AC16" s="113">
        <v>1</v>
      </c>
      <c r="AD16" s="113">
        <v>1</v>
      </c>
      <c r="AE16" s="113">
        <v>1</v>
      </c>
      <c r="AF16" s="113">
        <v>5</v>
      </c>
      <c r="AG16" s="113">
        <v>5</v>
      </c>
      <c r="AH16" s="113">
        <v>5</v>
      </c>
      <c r="AI16" s="113">
        <v>5</v>
      </c>
      <c r="AJ16" s="113">
        <v>5</v>
      </c>
      <c r="AK16" s="113">
        <v>5</v>
      </c>
      <c r="AL16" s="113">
        <v>5</v>
      </c>
      <c r="AM16" s="113">
        <v>5</v>
      </c>
      <c r="AN16" s="113">
        <v>6</v>
      </c>
      <c r="AO16" s="113">
        <v>6</v>
      </c>
      <c r="AP16" s="113">
        <v>4</v>
      </c>
      <c r="AQ16" s="113">
        <v>5</v>
      </c>
      <c r="AR16" s="113">
        <v>5</v>
      </c>
      <c r="AS16" s="113">
        <v>7</v>
      </c>
      <c r="AT16" s="113">
        <v>7</v>
      </c>
      <c r="AU16" s="113">
        <v>7</v>
      </c>
      <c r="AV16" s="113">
        <v>5</v>
      </c>
      <c r="AW16" s="113">
        <v>5</v>
      </c>
      <c r="AX16" s="113">
        <v>5</v>
      </c>
      <c r="AY16" s="113">
        <v>5</v>
      </c>
      <c r="AZ16" s="113">
        <v>5</v>
      </c>
      <c r="BA16" s="113">
        <v>6</v>
      </c>
      <c r="BB16" s="113">
        <v>6</v>
      </c>
      <c r="BC16" s="113">
        <v>5</v>
      </c>
      <c r="BD16" s="113">
        <v>2</v>
      </c>
      <c r="BE16" s="113">
        <v>2</v>
      </c>
      <c r="BF16" s="113">
        <v>2</v>
      </c>
      <c r="BG16" s="106"/>
      <c r="BH16" s="86"/>
      <c r="BI16" s="86"/>
      <c r="BJ16" s="86"/>
      <c r="BK16" s="86"/>
      <c r="BL16" s="86"/>
      <c r="BM16" s="86"/>
      <c r="BN16" s="85">
        <v>4</v>
      </c>
      <c r="BO16" s="86"/>
      <c r="BP16" s="85">
        <v>5</v>
      </c>
      <c r="BQ16" s="85">
        <v>4</v>
      </c>
      <c r="BR16" s="85">
        <v>4</v>
      </c>
      <c r="BS16" s="85">
        <v>5</v>
      </c>
      <c r="BT16" s="85">
        <v>6</v>
      </c>
      <c r="BU16" s="85">
        <v>6</v>
      </c>
      <c r="BV16" s="85">
        <v>6</v>
      </c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7"/>
      <c r="CK16" s="87"/>
      <c r="CL16" s="52"/>
      <c r="CM16" s="52"/>
    </row>
  </sheetData>
  <autoFilter ref="A2:J16"/>
  <conditionalFormatting sqref="L2:BF2 BH2:CK2">
    <cfRule type="beginsWith" dxfId="61" priority="152" operator="beginsWith" text="T">
      <formula>LEFT(L2,LEN("T"))="T"</formula>
    </cfRule>
  </conditionalFormatting>
  <conditionalFormatting sqref="K2">
    <cfRule type="beginsWith" dxfId="60" priority="141" operator="beginsWith" text="T">
      <formula>LEFT(K2,LEN("T"))="T"</formula>
    </cfRule>
  </conditionalFormatting>
  <conditionalFormatting sqref="L3:BG4 BN5 BQ5:BV5 L6:CI12 BP14:BV14 BN14:BN15 BQ15:BS15 BU15 AF5:AG5 BG5 L13:BG16 BH16:BM16 BW16:CI16">
    <cfRule type="cellIs" dxfId="59" priority="137" operator="equal">
      <formula>1</formula>
    </cfRule>
  </conditionalFormatting>
  <conditionalFormatting sqref="K3:BG4 BN5 BQ5:BV5 K6:CI12 BP14:BV14 BN14:BN15 BQ15:BS15 BU15 K5 AF5:AG5 BG5 K13:BG16 BH16:BM16 BW16:CI16">
    <cfRule type="cellIs" dxfId="58" priority="134" operator="equal">
      <formula>4</formula>
    </cfRule>
    <cfRule type="cellIs" dxfId="57" priority="135" operator="equal">
      <formula>3</formula>
    </cfRule>
    <cfRule type="cellIs" dxfId="56" priority="136" operator="equal">
      <formula>2</formula>
    </cfRule>
  </conditionalFormatting>
  <conditionalFormatting sqref="BG2">
    <cfRule type="beginsWith" dxfId="55" priority="132" operator="beginsWith" text="T">
      <formula>LEFT(BG2,LEN("T"))="T"</formula>
    </cfRule>
  </conditionalFormatting>
  <conditionalFormatting sqref="BO3:BP3 BS3:CI3 BS4 BH3:BM5 BW4:CI5">
    <cfRule type="cellIs" dxfId="54" priority="107" operator="equal">
      <formula>1</formula>
    </cfRule>
  </conditionalFormatting>
  <conditionalFormatting sqref="BO3:BP3 BS3:CI3 BS4 BH3:BM5 BW4:CI5">
    <cfRule type="cellIs" dxfId="53" priority="104" operator="equal">
      <formula>4</formula>
    </cfRule>
    <cfRule type="cellIs" dxfId="52" priority="105" operator="equal">
      <formula>3</formula>
    </cfRule>
    <cfRule type="cellIs" dxfId="51" priority="106" operator="equal">
      <formula>2</formula>
    </cfRule>
  </conditionalFormatting>
  <conditionalFormatting sqref="BN3:BN4 BO4:BP4">
    <cfRule type="cellIs" dxfId="50" priority="103" operator="equal">
      <formula>1</formula>
    </cfRule>
  </conditionalFormatting>
  <conditionalFormatting sqref="BN3:BN4 BO4:BP4">
    <cfRule type="cellIs" dxfId="49" priority="100" operator="equal">
      <formula>4</formula>
    </cfRule>
    <cfRule type="cellIs" dxfId="48" priority="101" operator="equal">
      <formula>3</formula>
    </cfRule>
    <cfRule type="cellIs" dxfId="47" priority="102" operator="equal">
      <formula>2</formula>
    </cfRule>
  </conditionalFormatting>
  <conditionalFormatting sqref="BQ3:BR4">
    <cfRule type="cellIs" dxfId="46" priority="99" operator="equal">
      <formula>1</formula>
    </cfRule>
  </conditionalFormatting>
  <conditionalFormatting sqref="BQ3:BR4">
    <cfRule type="cellIs" dxfId="45" priority="96" operator="equal">
      <formula>4</formula>
    </cfRule>
    <cfRule type="cellIs" dxfId="44" priority="97" operator="equal">
      <formula>3</formula>
    </cfRule>
    <cfRule type="cellIs" dxfId="43" priority="98" operator="equal">
      <formula>2</formula>
    </cfRule>
  </conditionalFormatting>
  <conditionalFormatting sqref="BT4:BV4">
    <cfRule type="cellIs" dxfId="42" priority="95" operator="equal">
      <formula>1</formula>
    </cfRule>
  </conditionalFormatting>
  <conditionalFormatting sqref="BT4:BV4">
    <cfRule type="cellIs" dxfId="41" priority="92" operator="equal">
      <formula>4</formula>
    </cfRule>
    <cfRule type="cellIs" dxfId="40" priority="93" operator="equal">
      <formula>3</formula>
    </cfRule>
    <cfRule type="cellIs" dxfId="39" priority="94" operator="equal">
      <formula>2</formula>
    </cfRule>
  </conditionalFormatting>
  <conditionalFormatting sqref="BO16">
    <cfRule type="cellIs" dxfId="38" priority="67" operator="equal">
      <formula>1</formula>
    </cfRule>
  </conditionalFormatting>
  <conditionalFormatting sqref="BO16">
    <cfRule type="cellIs" dxfId="37" priority="64" operator="equal">
      <formula>4</formula>
    </cfRule>
    <cfRule type="cellIs" dxfId="36" priority="65" operator="equal">
      <formula>3</formula>
    </cfRule>
    <cfRule type="cellIs" dxfId="35" priority="66" operator="equal">
      <formula>2</formula>
    </cfRule>
  </conditionalFormatting>
  <conditionalFormatting sqref="BO5:BP5">
    <cfRule type="cellIs" dxfId="31" priority="87" operator="equal">
      <formula>1</formula>
    </cfRule>
  </conditionalFormatting>
  <conditionalFormatting sqref="BO5:BP5">
    <cfRule type="cellIs" dxfId="30" priority="84" operator="equal">
      <formula>4</formula>
    </cfRule>
    <cfRule type="cellIs" dxfId="29" priority="85" operator="equal">
      <formula>3</formula>
    </cfRule>
    <cfRule type="cellIs" dxfId="28" priority="86" operator="equal">
      <formula>2</formula>
    </cfRule>
  </conditionalFormatting>
  <conditionalFormatting sqref="BH13:CI13 BW14:CI14 BH14:BM15 BO14:BO15 BP15">
    <cfRule type="cellIs" dxfId="27" priority="83" operator="equal">
      <formula>1</formula>
    </cfRule>
  </conditionalFormatting>
  <conditionalFormatting sqref="BH13:CI13 BW14:CI14 BH14:BM15 BO14:BO15 BP15">
    <cfRule type="cellIs" dxfId="26" priority="80" operator="equal">
      <formula>4</formula>
    </cfRule>
    <cfRule type="cellIs" dxfId="25" priority="81" operator="equal">
      <formula>3</formula>
    </cfRule>
    <cfRule type="cellIs" dxfId="24" priority="82" operator="equal">
      <formula>2</formula>
    </cfRule>
  </conditionalFormatting>
  <conditionalFormatting sqref="BT15">
    <cfRule type="cellIs" dxfId="23" priority="79" operator="equal">
      <formula>1</formula>
    </cfRule>
  </conditionalFormatting>
  <conditionalFormatting sqref="BT15">
    <cfRule type="cellIs" dxfId="22" priority="76" operator="equal">
      <formula>4</formula>
    </cfRule>
    <cfRule type="cellIs" dxfId="21" priority="77" operator="equal">
      <formula>3</formula>
    </cfRule>
    <cfRule type="cellIs" dxfId="20" priority="78" operator="equal">
      <formula>2</formula>
    </cfRule>
  </conditionalFormatting>
  <conditionalFormatting sqref="BV15:CK15">
    <cfRule type="cellIs" dxfId="19" priority="75" operator="equal">
      <formula>1</formula>
    </cfRule>
  </conditionalFormatting>
  <conditionalFormatting sqref="BV15:CK15">
    <cfRule type="cellIs" dxfId="18" priority="72" operator="equal">
      <formula>4</formula>
    </cfRule>
    <cfRule type="cellIs" dxfId="17" priority="73" operator="equal">
      <formula>3</formula>
    </cfRule>
    <cfRule type="cellIs" dxfId="16" priority="74" operator="equal">
      <formula>2</formula>
    </cfRule>
  </conditionalFormatting>
  <conditionalFormatting sqref="BP16:BV16 BN16">
    <cfRule type="cellIs" dxfId="15" priority="71" operator="equal">
      <formula>1</formula>
    </cfRule>
  </conditionalFormatting>
  <conditionalFormatting sqref="BP16:BV16 BN16">
    <cfRule type="cellIs" dxfId="14" priority="68" operator="equal">
      <formula>4</formula>
    </cfRule>
    <cfRule type="cellIs" dxfId="13" priority="69" operator="equal">
      <formula>3</formula>
    </cfRule>
    <cfRule type="cellIs" dxfId="12" priority="70" operator="equal">
      <formula>2</formula>
    </cfRule>
  </conditionalFormatting>
  <conditionalFormatting sqref="L5:AE5">
    <cfRule type="cellIs" dxfId="10" priority="59" operator="equal">
      <formula>1</formula>
    </cfRule>
  </conditionalFormatting>
  <conditionalFormatting sqref="L5:AE5">
    <cfRule type="cellIs" dxfId="9" priority="56" operator="equal">
      <formula>4</formula>
    </cfRule>
    <cfRule type="cellIs" dxfId="8" priority="57" operator="equal">
      <formula>3</formula>
    </cfRule>
    <cfRule type="cellIs" dxfId="7" priority="58" operator="equal">
      <formula>2</formula>
    </cfRule>
  </conditionalFormatting>
  <conditionalFormatting sqref="L3:CK16">
    <cfRule type="cellIs" dxfId="6" priority="50" operator="equal">
      <formula>6</formula>
    </cfRule>
    <cfRule type="cellIs" dxfId="5" priority="51" operator="equal">
      <formula>5</formula>
    </cfRule>
    <cfRule type="cellIs" dxfId="4" priority="52" operator="equal">
      <formula>4</formula>
    </cfRule>
    <cfRule type="cellIs" dxfId="3" priority="53" operator="equal">
      <formula>3</formula>
    </cfRule>
    <cfRule type="cellIs" dxfId="2" priority="54" operator="equal">
      <formula>2</formula>
    </cfRule>
    <cfRule type="cellIs" dxfId="1" priority="55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 r:id="rId1"/>
  <headerFooter>
    <oddHeader>&amp;L&amp;"Arial,Regular"&amp;24SFO Equipment Inventory</oddHeader>
    <oddFooter>&amp;C&amp;D</oddFooter>
  </headerFooter>
  <colBreaks count="2" manualBreakCount="2">
    <brk id="10" max="1048575" man="1"/>
    <brk id="5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style="6" customWidth="1"/>
    <col min="2" max="2" width="43.85546875" style="12" bestFit="1" customWidth="1"/>
    <col min="3" max="3" width="28.5703125" style="12" bestFit="1" customWidth="1"/>
    <col min="4" max="4" width="30.7109375" style="6" bestFit="1" customWidth="1"/>
    <col min="5" max="5" width="44.28515625" style="56" hidden="1" customWidth="1"/>
    <col min="6" max="6" width="18.85546875" style="57" bestFit="1" customWidth="1"/>
    <col min="7" max="7" width="13" style="57" bestFit="1" customWidth="1"/>
    <col min="8" max="8" width="22.85546875" style="57" bestFit="1" customWidth="1"/>
    <col min="9" max="9" width="60.7109375" style="7" bestFit="1" customWidth="1"/>
    <col min="10" max="10" width="20.7109375" style="132" customWidth="1"/>
    <col min="11" max="16384" width="9.140625" style="6"/>
  </cols>
  <sheetData>
    <row r="1" spans="1:10" s="53" customFormat="1" ht="35.1" customHeight="1" x14ac:dyDescent="0.25">
      <c r="A1" s="70"/>
      <c r="B1" s="128" t="s">
        <v>206</v>
      </c>
      <c r="C1" s="114" t="s">
        <v>254</v>
      </c>
      <c r="D1" s="71" t="s">
        <v>207</v>
      </c>
      <c r="E1" s="72" t="s">
        <v>1</v>
      </c>
      <c r="F1" s="140" t="s">
        <v>210</v>
      </c>
      <c r="G1" s="141"/>
      <c r="H1" s="142"/>
      <c r="I1" s="73" t="s">
        <v>208</v>
      </c>
      <c r="J1" s="73" t="s">
        <v>300</v>
      </c>
    </row>
    <row r="2" spans="1:10" s="59" customFormat="1" ht="49.5" customHeight="1" x14ac:dyDescent="0.25">
      <c r="A2" s="74"/>
      <c r="B2" s="129"/>
      <c r="C2" s="75"/>
      <c r="D2" s="76" t="s">
        <v>211</v>
      </c>
      <c r="E2" s="77"/>
      <c r="F2" s="76" t="s">
        <v>266</v>
      </c>
      <c r="G2" s="76" t="s">
        <v>268</v>
      </c>
      <c r="H2" s="76" t="s">
        <v>215</v>
      </c>
      <c r="I2" s="78"/>
      <c r="J2" s="78"/>
    </row>
    <row r="3" spans="1:10" s="59" customFormat="1" ht="45.75" customHeight="1" x14ac:dyDescent="0.25">
      <c r="A3" s="74"/>
      <c r="B3" s="129"/>
      <c r="C3" s="75"/>
      <c r="D3" s="76"/>
      <c r="E3" s="77"/>
      <c r="F3" s="76"/>
      <c r="G3" s="76"/>
      <c r="H3" s="76"/>
      <c r="I3" s="78"/>
      <c r="J3" s="78"/>
    </row>
    <row r="4" spans="1:10" s="53" customFormat="1" ht="23.1" customHeight="1" x14ac:dyDescent="0.25">
      <c r="A4" s="79" t="s">
        <v>204</v>
      </c>
      <c r="B4" s="130"/>
      <c r="C4" s="79"/>
      <c r="D4" s="80"/>
      <c r="E4" s="81"/>
      <c r="F4" s="80"/>
      <c r="G4" s="80"/>
      <c r="H4" s="80"/>
      <c r="I4" s="82"/>
      <c r="J4" s="82"/>
    </row>
    <row r="5" spans="1:10" ht="15.95" customHeight="1" x14ac:dyDescent="0.2">
      <c r="A5" s="58">
        <v>1</v>
      </c>
      <c r="B5" s="124" t="str">
        <f>'SFO_Common Attributes'!C15</f>
        <v xml:space="preserve">SFO_TypeDescription </v>
      </c>
      <c r="C5" s="58" t="s">
        <v>257</v>
      </c>
      <c r="D5" s="54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5" t="str">
        <f t="shared" ref="E5:E51" si="0">CONCATENATE(D5, "-", B5)</f>
        <v xml:space="preserve">TYPE-SFO_TypeDescription </v>
      </c>
      <c r="F5" s="11" t="s">
        <v>267</v>
      </c>
      <c r="G5" s="11" t="s">
        <v>9</v>
      </c>
      <c r="H5" s="11" t="s">
        <v>212</v>
      </c>
      <c r="I5" s="58" t="s">
        <v>205</v>
      </c>
      <c r="J5" s="131">
        <v>1</v>
      </c>
    </row>
    <row r="6" spans="1:10" ht="15.95" customHeight="1" x14ac:dyDescent="0.2">
      <c r="A6" s="58">
        <v>2</v>
      </c>
      <c r="B6" s="124" t="str">
        <f>'SFO_Common Attributes'!C16</f>
        <v>SFO_ParentChild</v>
      </c>
      <c r="C6" s="58" t="s">
        <v>264</v>
      </c>
      <c r="D6" s="54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5" t="str">
        <f t="shared" si="0"/>
        <v>INSTANCE-SFO_ParentChild</v>
      </c>
      <c r="F6" s="11" t="s">
        <v>267</v>
      </c>
      <c r="G6" s="11" t="s">
        <v>9</v>
      </c>
      <c r="H6" s="11"/>
      <c r="I6" s="58" t="s">
        <v>194</v>
      </c>
      <c r="J6" s="131">
        <v>1</v>
      </c>
    </row>
    <row r="7" spans="1:10" ht="15.95" customHeight="1" x14ac:dyDescent="0.2">
      <c r="A7" s="58">
        <v>3</v>
      </c>
      <c r="B7" s="124" t="str">
        <f>'SFO_Common Attributes'!C17</f>
        <v>SFO_CreatedBy</v>
      </c>
      <c r="C7" s="58" t="s">
        <v>257</v>
      </c>
      <c r="D7" s="54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5" t="str">
        <f t="shared" si="0"/>
        <v>INSTANCE-SFO_CreatedBy</v>
      </c>
      <c r="F7" s="11" t="s">
        <v>267</v>
      </c>
      <c r="G7" s="11" t="s">
        <v>9</v>
      </c>
      <c r="H7" s="11"/>
      <c r="I7" s="58"/>
      <c r="J7" s="131">
        <v>1</v>
      </c>
    </row>
    <row r="8" spans="1:10" ht="15.95" customHeight="1" thickBot="1" x14ac:dyDescent="0.25">
      <c r="A8" s="63">
        <v>4</v>
      </c>
      <c r="B8" s="122" t="str">
        <f>'SFO_Common Attributes'!C18</f>
        <v>SFO_CreatedOn</v>
      </c>
      <c r="C8" s="63" t="s">
        <v>257</v>
      </c>
      <c r="D8" s="118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19" t="str">
        <f t="shared" si="0"/>
        <v>INSTANCE-SFO_CreatedOn</v>
      </c>
      <c r="F8" s="120" t="s">
        <v>267</v>
      </c>
      <c r="G8" s="120" t="s">
        <v>9</v>
      </c>
      <c r="H8" s="120"/>
      <c r="I8" s="63"/>
      <c r="J8" s="131">
        <v>1</v>
      </c>
    </row>
    <row r="9" spans="1:10" ht="15.95" customHeight="1" x14ac:dyDescent="0.2">
      <c r="A9" s="62">
        <v>5</v>
      </c>
      <c r="B9" s="123" t="str">
        <f>'SFO_Common Attributes'!C19</f>
        <v>SFO_AssetClass</v>
      </c>
      <c r="C9" s="62" t="s">
        <v>260</v>
      </c>
      <c r="D9" s="115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16" t="str">
        <f t="shared" si="0"/>
        <v>TYPE-SFO_AssetClass</v>
      </c>
      <c r="F9" s="117" t="s">
        <v>267</v>
      </c>
      <c r="G9" s="117" t="s">
        <v>9</v>
      </c>
      <c r="H9" s="117" t="s">
        <v>6</v>
      </c>
      <c r="I9" s="62" t="s">
        <v>195</v>
      </c>
      <c r="J9" s="131">
        <v>1</v>
      </c>
    </row>
    <row r="10" spans="1:10" ht="15.95" customHeight="1" x14ac:dyDescent="0.2">
      <c r="A10" s="58">
        <v>6</v>
      </c>
      <c r="B10" s="124" t="str">
        <f>'SFO_Common Attributes'!C20</f>
        <v>SFO_AssetID</v>
      </c>
      <c r="C10" s="58" t="s">
        <v>260</v>
      </c>
      <c r="D10" s="54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5" t="str">
        <f t="shared" si="0"/>
        <v>INSTANCE-SFO_AssetID</v>
      </c>
      <c r="F10" s="11" t="s">
        <v>267</v>
      </c>
      <c r="G10" s="11" t="s">
        <v>237</v>
      </c>
      <c r="H10" s="11" t="s">
        <v>6</v>
      </c>
      <c r="I10" s="58" t="s">
        <v>195</v>
      </c>
      <c r="J10" s="131">
        <v>1</v>
      </c>
    </row>
    <row r="11" spans="1:10" ht="15.95" customHeight="1" x14ac:dyDescent="0.2">
      <c r="A11" s="58">
        <v>7</v>
      </c>
      <c r="B11" s="124" t="str">
        <f>'SFO_Common Attributes'!C21</f>
        <v>SFO_BIMUI</v>
      </c>
      <c r="C11" s="58" t="s">
        <v>257</v>
      </c>
      <c r="D11" s="54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5" t="str">
        <f t="shared" si="0"/>
        <v>INSTANCE-SFO_BIMUI</v>
      </c>
      <c r="F11" s="11" t="s">
        <v>267</v>
      </c>
      <c r="G11" s="11" t="s">
        <v>9</v>
      </c>
      <c r="H11" s="11" t="s">
        <v>213</v>
      </c>
      <c r="I11" s="58" t="s">
        <v>33</v>
      </c>
      <c r="J11" s="131">
        <v>1</v>
      </c>
    </row>
    <row r="12" spans="1:10" ht="15.95" customHeight="1" thickBot="1" x14ac:dyDescent="0.25">
      <c r="A12" s="63">
        <v>8</v>
      </c>
      <c r="B12" s="122" t="str">
        <f>'SFO_Common Attributes'!C22</f>
        <v>SFO_Tag</v>
      </c>
      <c r="C12" s="63" t="s">
        <v>257</v>
      </c>
      <c r="D12" s="118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19" t="str">
        <f t="shared" si="0"/>
        <v>INSTANCE-SFO_Tag</v>
      </c>
      <c r="F12" s="120" t="s">
        <v>267</v>
      </c>
      <c r="G12" s="120" t="s">
        <v>9</v>
      </c>
      <c r="H12" s="120"/>
      <c r="I12" s="63" t="s">
        <v>196</v>
      </c>
      <c r="J12" s="131">
        <v>1</v>
      </c>
    </row>
    <row r="13" spans="1:10" ht="15.95" customHeight="1" x14ac:dyDescent="0.2">
      <c r="A13" s="62">
        <v>9</v>
      </c>
      <c r="B13" s="123" t="str">
        <f>'SFO_Common Attributes'!C23</f>
        <v>SFO_OmniClassT23Number</v>
      </c>
      <c r="C13" s="62" t="s">
        <v>255</v>
      </c>
      <c r="D13" s="115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16" t="str">
        <f t="shared" si="0"/>
        <v>TYPE-SFO_OmniClassT23Number</v>
      </c>
      <c r="F13" s="117" t="s">
        <v>267</v>
      </c>
      <c r="G13" s="117" t="s">
        <v>9</v>
      </c>
      <c r="H13" s="117" t="s">
        <v>4</v>
      </c>
      <c r="I13" s="62"/>
      <c r="J13" s="131">
        <v>2</v>
      </c>
    </row>
    <row r="14" spans="1:10" ht="15.95" customHeight="1" x14ac:dyDescent="0.2">
      <c r="A14" s="58">
        <v>10</v>
      </c>
      <c r="B14" s="124" t="str">
        <f>'SFO_Common Attributes'!C24</f>
        <v>SFO_OmniClassT23Title</v>
      </c>
      <c r="C14" s="58" t="s">
        <v>255</v>
      </c>
      <c r="D14" s="54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5" t="str">
        <f t="shared" si="0"/>
        <v>TYPE-SFO_OmniClassT23Title</v>
      </c>
      <c r="F14" s="11" t="s">
        <v>267</v>
      </c>
      <c r="G14" s="11" t="s">
        <v>9</v>
      </c>
      <c r="H14" s="11" t="s">
        <v>4</v>
      </c>
      <c r="I14" s="58"/>
      <c r="J14" s="131">
        <v>1</v>
      </c>
    </row>
    <row r="15" spans="1:10" ht="15.95" customHeight="1" x14ac:dyDescent="0.2">
      <c r="A15" s="58">
        <v>11</v>
      </c>
      <c r="B15" s="124" t="str">
        <f>'SFO_Common Attributes'!C25</f>
        <v>SFO_CSIMF</v>
      </c>
      <c r="C15" s="58" t="s">
        <v>255</v>
      </c>
      <c r="D15" s="54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5" t="str">
        <f t="shared" si="0"/>
        <v>TYPE-SFO_CSIMF</v>
      </c>
      <c r="F15" s="11" t="s">
        <v>267</v>
      </c>
      <c r="G15" s="11" t="s">
        <v>9</v>
      </c>
      <c r="H15" s="11" t="s">
        <v>4</v>
      </c>
      <c r="I15" s="58" t="s">
        <v>197</v>
      </c>
      <c r="J15" s="131">
        <v>1</v>
      </c>
    </row>
    <row r="16" spans="1:10" ht="15.95" customHeight="1" thickBot="1" x14ac:dyDescent="0.25">
      <c r="A16" s="63">
        <v>12</v>
      </c>
      <c r="B16" s="122" t="str">
        <f>'SFO_Common Attributes'!C26</f>
        <v>SFO_AssemblyCode</v>
      </c>
      <c r="C16" s="63" t="s">
        <v>255</v>
      </c>
      <c r="D16" s="118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19" t="str">
        <f t="shared" si="0"/>
        <v>TYPE-SFO_AssemblyCode</v>
      </c>
      <c r="F16" s="120" t="s">
        <v>267</v>
      </c>
      <c r="G16" s="120" t="s">
        <v>9</v>
      </c>
      <c r="H16" s="120" t="s">
        <v>4</v>
      </c>
      <c r="I16" s="63" t="s">
        <v>198</v>
      </c>
      <c r="J16" s="131">
        <v>1</v>
      </c>
    </row>
    <row r="17" spans="1:10" ht="15.95" customHeight="1" x14ac:dyDescent="0.2">
      <c r="A17" s="62">
        <v>13</v>
      </c>
      <c r="B17" s="123" t="str">
        <f>'SFO_Common Attributes'!C27</f>
        <v>SFO_BuildingName</v>
      </c>
      <c r="C17" s="62" t="s">
        <v>257</v>
      </c>
      <c r="D17" s="115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16" t="str">
        <f t="shared" si="0"/>
        <v>INSTANCE-SFO_BuildingName</v>
      </c>
      <c r="F17" s="117" t="s">
        <v>267</v>
      </c>
      <c r="G17" s="117" t="s">
        <v>9</v>
      </c>
      <c r="H17" s="117" t="s">
        <v>11</v>
      </c>
      <c r="I17" s="62"/>
      <c r="J17" s="131">
        <v>1</v>
      </c>
    </row>
    <row r="18" spans="1:10" ht="15.95" customHeight="1" x14ac:dyDescent="0.2">
      <c r="A18" s="58">
        <v>14</v>
      </c>
      <c r="B18" s="124" t="str">
        <f>'SFO_Common Attributes'!C28</f>
        <v>SFO_BuildingNumber</v>
      </c>
      <c r="C18" s="58" t="s">
        <v>257</v>
      </c>
      <c r="D18" s="54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5" t="str">
        <f t="shared" si="0"/>
        <v>INSTANCE-SFO_BuildingNumber</v>
      </c>
      <c r="F18" s="11" t="s">
        <v>267</v>
      </c>
      <c r="G18" s="11" t="s">
        <v>9</v>
      </c>
      <c r="H18" s="11" t="s">
        <v>11</v>
      </c>
      <c r="I18" s="58"/>
      <c r="J18" s="131">
        <v>1</v>
      </c>
    </row>
    <row r="19" spans="1:10" ht="15.95" customHeight="1" x14ac:dyDescent="0.2">
      <c r="A19" s="58">
        <v>15</v>
      </c>
      <c r="B19" s="124" t="str">
        <f>'SFO_Common Attributes'!C29</f>
        <v>SFO_BoardingArea</v>
      </c>
      <c r="C19" s="58" t="s">
        <v>257</v>
      </c>
      <c r="D19" s="54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5" t="str">
        <f t="shared" si="0"/>
        <v>INSTANCE-SFO_BoardingArea</v>
      </c>
      <c r="F19" s="11" t="s">
        <v>267</v>
      </c>
      <c r="G19" s="11" t="s">
        <v>9</v>
      </c>
      <c r="H19" s="11" t="s">
        <v>11</v>
      </c>
      <c r="I19" s="58" t="s">
        <v>199</v>
      </c>
      <c r="J19" s="131">
        <v>1</v>
      </c>
    </row>
    <row r="20" spans="1:10" ht="15.95" customHeight="1" x14ac:dyDescent="0.2">
      <c r="A20" s="58">
        <v>16</v>
      </c>
      <c r="B20" s="124" t="str">
        <f>'SFO_Common Attributes'!C30</f>
        <v>SFO_LevelNumber</v>
      </c>
      <c r="C20" s="58" t="s">
        <v>257</v>
      </c>
      <c r="D20" s="54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5" t="str">
        <f t="shared" si="0"/>
        <v>INSTANCE-SFO_LevelNumber</v>
      </c>
      <c r="F20" s="11" t="s">
        <v>267</v>
      </c>
      <c r="G20" s="11" t="s">
        <v>9</v>
      </c>
      <c r="H20" s="11" t="s">
        <v>11</v>
      </c>
      <c r="I20" s="58" t="s">
        <v>199</v>
      </c>
      <c r="J20" s="131">
        <v>1</v>
      </c>
    </row>
    <row r="21" spans="1:10" ht="15.95" customHeight="1" x14ac:dyDescent="0.2">
      <c r="A21" s="58">
        <v>17</v>
      </c>
      <c r="B21" s="124" t="str">
        <f>'SFO_Common Attributes'!C31</f>
        <v>SFO_RoomNumber</v>
      </c>
      <c r="C21" s="58" t="s">
        <v>257</v>
      </c>
      <c r="D21" s="54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5" t="str">
        <f t="shared" si="0"/>
        <v>INSTANCE-SFO_RoomNumber</v>
      </c>
      <c r="F21" s="11" t="s">
        <v>267</v>
      </c>
      <c r="G21" s="11" t="s">
        <v>9</v>
      </c>
      <c r="H21" s="11" t="s">
        <v>11</v>
      </c>
      <c r="I21" s="58"/>
      <c r="J21" s="131">
        <v>1</v>
      </c>
    </row>
    <row r="22" spans="1:10" ht="15.95" customHeight="1" x14ac:dyDescent="0.2">
      <c r="A22" s="58">
        <v>18</v>
      </c>
      <c r="B22" s="124" t="str">
        <f>'SFO_Common Attributes'!C32</f>
        <v>SFO_RoomName</v>
      </c>
      <c r="C22" s="58" t="s">
        <v>257</v>
      </c>
      <c r="D22" s="54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5" t="str">
        <f t="shared" si="0"/>
        <v>INSTANCE-SFO_RoomName</v>
      </c>
      <c r="F22" s="11" t="s">
        <v>267</v>
      </c>
      <c r="G22" s="11" t="s">
        <v>9</v>
      </c>
      <c r="H22" s="11" t="s">
        <v>11</v>
      </c>
      <c r="I22" s="58"/>
      <c r="J22" s="131">
        <v>1</v>
      </c>
    </row>
    <row r="23" spans="1:10" ht="15.95" customHeight="1" thickBot="1" x14ac:dyDescent="0.25">
      <c r="A23" s="63">
        <v>19</v>
      </c>
      <c r="B23" s="122" t="str">
        <f>'SFO_Common Attributes'!C33</f>
        <v>SFO_AreaServed</v>
      </c>
      <c r="C23" s="63" t="s">
        <v>256</v>
      </c>
      <c r="D23" s="118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19" t="str">
        <f t="shared" si="0"/>
        <v>INSTANCE-SFO_AreaServed</v>
      </c>
      <c r="F23" s="120" t="s">
        <v>267</v>
      </c>
      <c r="G23" s="120" t="s">
        <v>9</v>
      </c>
      <c r="H23" s="120"/>
      <c r="I23" s="63"/>
      <c r="J23" s="131">
        <v>1</v>
      </c>
    </row>
    <row r="24" spans="1:10" ht="15.95" customHeight="1" x14ac:dyDescent="0.2">
      <c r="A24" s="62">
        <v>20</v>
      </c>
      <c r="B24" s="123" t="str">
        <f>'SFO_Common Attributes'!C34</f>
        <v>SFO_AssetType</v>
      </c>
      <c r="C24" s="62" t="s">
        <v>259</v>
      </c>
      <c r="D24" s="115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16" t="str">
        <f t="shared" si="0"/>
        <v>TYPE-SFO_AssetType</v>
      </c>
      <c r="F24" s="117" t="s">
        <v>267</v>
      </c>
      <c r="G24" s="117" t="s">
        <v>9</v>
      </c>
      <c r="H24" s="117"/>
      <c r="I24" s="62" t="s">
        <v>258</v>
      </c>
      <c r="J24" s="131">
        <v>1</v>
      </c>
    </row>
    <row r="25" spans="1:10" ht="15.95" customHeight="1" x14ac:dyDescent="0.2">
      <c r="A25" s="58">
        <v>21</v>
      </c>
      <c r="B25" s="124" t="str">
        <f>'SFO_Common Attributes'!C35</f>
        <v>SFO_Manufacturer</v>
      </c>
      <c r="C25" s="58" t="s">
        <v>259</v>
      </c>
      <c r="D25" s="54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5" t="str">
        <f t="shared" si="0"/>
        <v>TYPE-SFO_Manufacturer</v>
      </c>
      <c r="F25" s="11" t="s">
        <v>267</v>
      </c>
      <c r="G25" s="11" t="s">
        <v>237</v>
      </c>
      <c r="H25" s="11" t="s">
        <v>7</v>
      </c>
      <c r="I25" s="58"/>
      <c r="J25" s="131">
        <v>5</v>
      </c>
    </row>
    <row r="26" spans="1:10" ht="15.95" customHeight="1" x14ac:dyDescent="0.2">
      <c r="A26" s="58">
        <v>22</v>
      </c>
      <c r="B26" s="124" t="str">
        <f>'SFO_Common Attributes'!C36</f>
        <v>SFO_ModelNumber</v>
      </c>
      <c r="C26" s="58" t="s">
        <v>259</v>
      </c>
      <c r="D26" s="54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5" t="str">
        <f t="shared" si="0"/>
        <v>TYPE-SFO_ModelNumber</v>
      </c>
      <c r="F26" s="11" t="s">
        <v>267</v>
      </c>
      <c r="G26" s="11" t="s">
        <v>237</v>
      </c>
      <c r="H26" s="11" t="s">
        <v>7</v>
      </c>
      <c r="I26" s="58"/>
      <c r="J26" s="131">
        <v>5</v>
      </c>
    </row>
    <row r="27" spans="1:10" ht="15.95" customHeight="1" x14ac:dyDescent="0.2">
      <c r="A27" s="58">
        <v>23</v>
      </c>
      <c r="B27" s="124" t="str">
        <f>'SFO_Common Attributes'!C37</f>
        <v>SFO_SerialNumber</v>
      </c>
      <c r="C27" s="58" t="s">
        <v>259</v>
      </c>
      <c r="D27" s="54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5" t="str">
        <f t="shared" si="0"/>
        <v>INSTANCE-SFO_SerialNumber</v>
      </c>
      <c r="F27" s="11" t="s">
        <v>253</v>
      </c>
      <c r="G27" s="11" t="s">
        <v>237</v>
      </c>
      <c r="H27" s="11"/>
      <c r="I27" s="58"/>
      <c r="J27" s="131">
        <v>5</v>
      </c>
    </row>
    <row r="28" spans="1:10" ht="15.95" customHeight="1" x14ac:dyDescent="0.2">
      <c r="A28" s="58">
        <v>24</v>
      </c>
      <c r="B28" s="124" t="str">
        <f>'SFO_Common Attributes'!C38</f>
        <v>SFO_ExpectedLife</v>
      </c>
      <c r="C28" s="58" t="s">
        <v>260</v>
      </c>
      <c r="D28" s="54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5" t="str">
        <f t="shared" si="0"/>
        <v>TYPE-SFO_ExpectedLife</v>
      </c>
      <c r="F28" s="11" t="s">
        <v>267</v>
      </c>
      <c r="G28" s="11" t="s">
        <v>9</v>
      </c>
      <c r="H28" s="11" t="s">
        <v>8</v>
      </c>
      <c r="I28" s="58" t="s">
        <v>200</v>
      </c>
      <c r="J28" s="131">
        <v>5</v>
      </c>
    </row>
    <row r="29" spans="1:10" ht="15.95" customHeight="1" x14ac:dyDescent="0.2">
      <c r="A29" s="58">
        <v>25</v>
      </c>
      <c r="B29" s="124" t="str">
        <f>'SFO_Common Attributes'!C39</f>
        <v>SFO_InstallDate</v>
      </c>
      <c r="C29" s="58" t="s">
        <v>260</v>
      </c>
      <c r="D29" s="54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5" t="str">
        <f t="shared" si="0"/>
        <v>INSTANCE-SFO_InstallDate</v>
      </c>
      <c r="F29" s="11" t="s">
        <v>253</v>
      </c>
      <c r="G29" s="11" t="s">
        <v>9</v>
      </c>
      <c r="H29" s="11"/>
      <c r="I29" s="58"/>
      <c r="J29" s="131">
        <v>5</v>
      </c>
    </row>
    <row r="30" spans="1:10" ht="15.95" customHeight="1" x14ac:dyDescent="0.2">
      <c r="A30" s="58">
        <v>26</v>
      </c>
      <c r="B30" s="124" t="str">
        <f>'SFO_Common Attributes'!C40</f>
        <v xml:space="preserve">SFO_ModelYear </v>
      </c>
      <c r="C30" s="58" t="s">
        <v>260</v>
      </c>
      <c r="D30" s="54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5" t="str">
        <f t="shared" si="0"/>
        <v xml:space="preserve">INSTANCE-SFO_ModelYear </v>
      </c>
      <c r="F30" s="11" t="s">
        <v>267</v>
      </c>
      <c r="G30" s="11" t="s">
        <v>9</v>
      </c>
      <c r="H30" s="11" t="s">
        <v>8</v>
      </c>
      <c r="I30" s="58"/>
      <c r="J30" s="131">
        <v>5</v>
      </c>
    </row>
    <row r="31" spans="1:10" ht="15.95" customHeight="1" x14ac:dyDescent="0.2">
      <c r="A31" s="58">
        <v>27</v>
      </c>
      <c r="B31" s="124" t="str">
        <f>'SFO_Common Attributes'!C41</f>
        <v xml:space="preserve">SFO_AssetHeight </v>
      </c>
      <c r="C31" s="58" t="s">
        <v>259</v>
      </c>
      <c r="D31" s="54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5" t="str">
        <f t="shared" si="0"/>
        <v xml:space="preserve">TYPE-SFO_AssetHeight </v>
      </c>
      <c r="F31" s="11" t="s">
        <v>267</v>
      </c>
      <c r="G31" s="11" t="s">
        <v>9</v>
      </c>
      <c r="H31" s="11" t="s">
        <v>8</v>
      </c>
      <c r="I31" s="58"/>
      <c r="J31" s="131">
        <v>5</v>
      </c>
    </row>
    <row r="32" spans="1:10" ht="15.95" customHeight="1" x14ac:dyDescent="0.2">
      <c r="A32" s="58">
        <v>28</v>
      </c>
      <c r="B32" s="124" t="str">
        <f>'SFO_Common Attributes'!C42</f>
        <v>SFO_AssetWeight</v>
      </c>
      <c r="C32" s="58" t="s">
        <v>259</v>
      </c>
      <c r="D32" s="54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5" t="str">
        <f t="shared" si="0"/>
        <v>TYPE-SFO_AssetWeight</v>
      </c>
      <c r="F32" s="11" t="s">
        <v>267</v>
      </c>
      <c r="G32" s="11" t="s">
        <v>9</v>
      </c>
      <c r="H32" s="11" t="s">
        <v>8</v>
      </c>
      <c r="I32" s="58"/>
      <c r="J32" s="131">
        <v>5</v>
      </c>
    </row>
    <row r="33" spans="1:10" ht="15.95" customHeight="1" x14ac:dyDescent="0.2">
      <c r="A33" s="58">
        <v>29</v>
      </c>
      <c r="B33" s="124" t="str">
        <f>'SFO_Common Attributes'!C43</f>
        <v>SFO_Barcode</v>
      </c>
      <c r="C33" s="58" t="s">
        <v>259</v>
      </c>
      <c r="D33" s="54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5" t="str">
        <f t="shared" si="0"/>
        <v>INSTANCE-SFO_Barcode</v>
      </c>
      <c r="F33" s="11" t="s">
        <v>253</v>
      </c>
      <c r="G33" s="11" t="s">
        <v>237</v>
      </c>
      <c r="H33" s="11"/>
      <c r="I33" s="58" t="s">
        <v>2</v>
      </c>
      <c r="J33" s="131">
        <v>6</v>
      </c>
    </row>
    <row r="34" spans="1:10" ht="15.95" customHeight="1" x14ac:dyDescent="0.2">
      <c r="A34" s="58">
        <v>30</v>
      </c>
      <c r="B34" s="124" t="str">
        <f>'SFO_Common Attributes'!C44</f>
        <v>SFO_RFID</v>
      </c>
      <c r="C34" s="58" t="s">
        <v>259</v>
      </c>
      <c r="D34" s="54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5" t="str">
        <f t="shared" si="0"/>
        <v>INSTANCE-SFO_RFID</v>
      </c>
      <c r="F34" s="11" t="s">
        <v>253</v>
      </c>
      <c r="G34" s="11" t="s">
        <v>237</v>
      </c>
      <c r="H34" s="11"/>
      <c r="I34" s="58" t="s">
        <v>2</v>
      </c>
      <c r="J34" s="131">
        <v>6</v>
      </c>
    </row>
    <row r="35" spans="1:10" ht="15.95" customHeight="1" x14ac:dyDescent="0.2">
      <c r="A35" s="58">
        <v>31</v>
      </c>
      <c r="B35" s="124" t="str">
        <f>'SFO_Common Attributes'!C45</f>
        <v xml:space="preserve">SFO_Contractor </v>
      </c>
      <c r="C35" s="58" t="s">
        <v>262</v>
      </c>
      <c r="D35" s="54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5" t="str">
        <f t="shared" si="0"/>
        <v xml:space="preserve">INSTANCE-SFO_Contractor </v>
      </c>
      <c r="F35" s="11" t="s">
        <v>253</v>
      </c>
      <c r="G35" s="11" t="s">
        <v>9</v>
      </c>
      <c r="H35" s="11"/>
      <c r="I35" s="58" t="s">
        <v>201</v>
      </c>
      <c r="J35" s="131">
        <v>4</v>
      </c>
    </row>
    <row r="36" spans="1:10" ht="15.95" customHeight="1" thickBot="1" x14ac:dyDescent="0.25">
      <c r="A36" s="63">
        <v>32</v>
      </c>
      <c r="B36" s="122" t="str">
        <f>'SFO_Common Attributes'!C46</f>
        <v>SFO_ReplacementCost</v>
      </c>
      <c r="C36" s="63" t="s">
        <v>261</v>
      </c>
      <c r="D36" s="118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19" t="str">
        <f t="shared" si="0"/>
        <v>TYPE-SFO_ReplacementCost</v>
      </c>
      <c r="F36" s="120" t="s">
        <v>267</v>
      </c>
      <c r="G36" s="120" t="s">
        <v>9</v>
      </c>
      <c r="H36" s="120" t="s">
        <v>214</v>
      </c>
      <c r="I36" s="63" t="s">
        <v>202</v>
      </c>
      <c r="J36" s="131">
        <v>5</v>
      </c>
    </row>
    <row r="37" spans="1:10" ht="15.95" customHeight="1" x14ac:dyDescent="0.2">
      <c r="A37" s="62">
        <v>33</v>
      </c>
      <c r="B37" s="123" t="str">
        <f>'SFO_Common Attributes'!C47</f>
        <v>SFO_SubmittalItem</v>
      </c>
      <c r="C37" s="62" t="s">
        <v>255</v>
      </c>
      <c r="D37" s="115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16" t="str">
        <f t="shared" si="0"/>
        <v>INSTANCE-SFO_SubmittalItem</v>
      </c>
      <c r="F37" s="117" t="s">
        <v>267</v>
      </c>
      <c r="G37" s="117" t="s">
        <v>9</v>
      </c>
      <c r="H37" s="117" t="s">
        <v>7</v>
      </c>
      <c r="I37" s="62" t="s">
        <v>203</v>
      </c>
      <c r="J37" s="131">
        <v>5</v>
      </c>
    </row>
    <row r="38" spans="1:10" ht="15.95" customHeight="1" x14ac:dyDescent="0.2">
      <c r="A38" s="58">
        <v>34</v>
      </c>
      <c r="B38" s="124" t="str">
        <f>'SFO_Common Attributes'!C48</f>
        <v>SFO_O&amp;MManual</v>
      </c>
      <c r="C38" s="58" t="s">
        <v>256</v>
      </c>
      <c r="D38" s="54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5" t="str">
        <f t="shared" si="0"/>
        <v>TYPE-SFO_O&amp;MManual</v>
      </c>
      <c r="F38" s="11" t="s">
        <v>267</v>
      </c>
      <c r="G38" s="11" t="s">
        <v>9</v>
      </c>
      <c r="H38" s="11" t="s">
        <v>214</v>
      </c>
      <c r="I38" s="58" t="s">
        <v>203</v>
      </c>
      <c r="J38" s="131">
        <v>7</v>
      </c>
    </row>
    <row r="39" spans="1:10" ht="15.95" customHeight="1" x14ac:dyDescent="0.2">
      <c r="A39" s="58">
        <v>35</v>
      </c>
      <c r="B39" s="124" t="str">
        <f>'SFO_Common Attributes'!C49</f>
        <v>SFO_PartsList</v>
      </c>
      <c r="C39" s="58" t="s">
        <v>256</v>
      </c>
      <c r="D39" s="54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5" t="str">
        <f t="shared" si="0"/>
        <v>TYPE-SFO_PartsList</v>
      </c>
      <c r="F39" s="11" t="s">
        <v>267</v>
      </c>
      <c r="G39" s="11" t="s">
        <v>9</v>
      </c>
      <c r="H39" s="11" t="s">
        <v>214</v>
      </c>
      <c r="I39" s="58" t="s">
        <v>203</v>
      </c>
      <c r="J39" s="131">
        <v>7</v>
      </c>
    </row>
    <row r="40" spans="1:10" ht="15.95" customHeight="1" thickBot="1" x14ac:dyDescent="0.25">
      <c r="A40" s="63">
        <v>36</v>
      </c>
      <c r="B40" s="122" t="str">
        <f>'SFO_Common Attributes'!C50</f>
        <v>SFO_CommisioningReport</v>
      </c>
      <c r="C40" s="63" t="s">
        <v>256</v>
      </c>
      <c r="D40" s="118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19" t="str">
        <f t="shared" si="0"/>
        <v>INSTANCE-SFO_CommisioningReport</v>
      </c>
      <c r="F40" s="120" t="s">
        <v>267</v>
      </c>
      <c r="G40" s="120" t="s">
        <v>237</v>
      </c>
      <c r="H40" s="120" t="s">
        <v>214</v>
      </c>
      <c r="I40" s="63" t="s">
        <v>203</v>
      </c>
      <c r="J40" s="131">
        <v>7</v>
      </c>
    </row>
    <row r="41" spans="1:10" ht="15.95" customHeight="1" x14ac:dyDescent="0.2">
      <c r="A41" s="62">
        <v>37</v>
      </c>
      <c r="B41" s="123" t="str">
        <f>'SFO_Common Attributes'!C51</f>
        <v>SFO_WarrantyGuarantorParts</v>
      </c>
      <c r="C41" s="62" t="s">
        <v>263</v>
      </c>
      <c r="D41" s="115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16" t="str">
        <f t="shared" si="0"/>
        <v>TYPE-SFO_WarrantyGuarantorParts</v>
      </c>
      <c r="F41" s="117" t="s">
        <v>267</v>
      </c>
      <c r="G41" s="117" t="s">
        <v>9</v>
      </c>
      <c r="H41" s="117" t="s">
        <v>214</v>
      </c>
      <c r="I41" s="62"/>
      <c r="J41" s="131">
        <v>5</v>
      </c>
    </row>
    <row r="42" spans="1:10" ht="15.95" customHeight="1" x14ac:dyDescent="0.2">
      <c r="A42" s="58">
        <v>38</v>
      </c>
      <c r="B42" s="124" t="str">
        <f>'SFO_Common Attributes'!C52</f>
        <v>SFO_WarrantyDurationParts</v>
      </c>
      <c r="C42" s="58" t="s">
        <v>263</v>
      </c>
      <c r="D42" s="54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5" t="str">
        <f t="shared" si="0"/>
        <v>TYPE-SFO_WarrantyDurationParts</v>
      </c>
      <c r="F42" s="11" t="s">
        <v>267</v>
      </c>
      <c r="G42" s="11" t="s">
        <v>9</v>
      </c>
      <c r="H42" s="11" t="s">
        <v>214</v>
      </c>
      <c r="I42" s="58"/>
      <c r="J42" s="131">
        <v>5</v>
      </c>
    </row>
    <row r="43" spans="1:10" ht="15.95" customHeight="1" x14ac:dyDescent="0.2">
      <c r="A43" s="58">
        <v>39</v>
      </c>
      <c r="B43" s="124" t="str">
        <f>'SFO_Common Attributes'!C53</f>
        <v>SFO_WarrantyGuarantorLabor</v>
      </c>
      <c r="C43" s="58" t="s">
        <v>263</v>
      </c>
      <c r="D43" s="54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5" t="str">
        <f t="shared" si="0"/>
        <v>TYPE-SFO_WarrantyGuarantorLabor</v>
      </c>
      <c r="F43" s="11" t="s">
        <v>267</v>
      </c>
      <c r="G43" s="11" t="s">
        <v>9</v>
      </c>
      <c r="H43" s="11" t="s">
        <v>214</v>
      </c>
      <c r="I43" s="58"/>
      <c r="J43" s="131">
        <v>5</v>
      </c>
    </row>
    <row r="44" spans="1:10" ht="15.95" customHeight="1" x14ac:dyDescent="0.2">
      <c r="A44" s="58">
        <v>40</v>
      </c>
      <c r="B44" s="124" t="str">
        <f>'SFO_Common Attributes'!C54</f>
        <v>SFO_WarrantyDurationLabor</v>
      </c>
      <c r="C44" s="58" t="s">
        <v>263</v>
      </c>
      <c r="D44" s="54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5" t="str">
        <f t="shared" si="0"/>
        <v>TYPE-SFO_WarrantyDurationLabor</v>
      </c>
      <c r="F44" s="11" t="s">
        <v>267</v>
      </c>
      <c r="G44" s="11" t="s">
        <v>9</v>
      </c>
      <c r="H44" s="11" t="s">
        <v>214</v>
      </c>
      <c r="I44" s="58"/>
      <c r="J44" s="131">
        <v>5</v>
      </c>
    </row>
    <row r="45" spans="1:10" ht="15.95" customHeight="1" x14ac:dyDescent="0.2">
      <c r="A45" s="58">
        <v>41</v>
      </c>
      <c r="B45" s="124" t="str">
        <f>'SFO_Common Attributes'!C55</f>
        <v>SFO_WarrantyDescription</v>
      </c>
      <c r="C45" s="58" t="s">
        <v>263</v>
      </c>
      <c r="D45" s="54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5" t="str">
        <f t="shared" si="0"/>
        <v>TYPE-SFO_WarrantyDescription</v>
      </c>
      <c r="F45" s="11" t="s">
        <v>267</v>
      </c>
      <c r="G45" s="11" t="s">
        <v>9</v>
      </c>
      <c r="H45" s="11" t="s">
        <v>214</v>
      </c>
      <c r="I45" s="58"/>
      <c r="J45" s="131">
        <v>5</v>
      </c>
    </row>
    <row r="46" spans="1:10" ht="15.95" customHeight="1" x14ac:dyDescent="0.2">
      <c r="A46" s="58">
        <v>42</v>
      </c>
      <c r="B46" s="124" t="str">
        <f>'SFO_Common Attributes'!C56</f>
        <v>SFO_WarrantyStartDate</v>
      </c>
      <c r="C46" s="58" t="s">
        <v>263</v>
      </c>
      <c r="D46" s="54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5" t="str">
        <f t="shared" si="0"/>
        <v>INSTANCE-SFO_WarrantyStartDate</v>
      </c>
      <c r="F46" s="11" t="s">
        <v>253</v>
      </c>
      <c r="G46" s="11" t="s">
        <v>9</v>
      </c>
      <c r="H46" s="11" t="s">
        <v>214</v>
      </c>
      <c r="I46" s="58"/>
      <c r="J46" s="131">
        <v>7</v>
      </c>
    </row>
    <row r="47" spans="1:10" ht="15.95" customHeight="1" x14ac:dyDescent="0.2">
      <c r="A47" s="58">
        <v>43</v>
      </c>
      <c r="B47" s="124" t="str">
        <f>'SFO_Common Attributes'!C57</f>
        <v>SFO_WarrantyEndDate</v>
      </c>
      <c r="C47" s="58" t="s">
        <v>263</v>
      </c>
      <c r="D47" s="54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5" t="str">
        <f t="shared" si="0"/>
        <v>INSTANCE-SFO_WarrantyEndDate</v>
      </c>
      <c r="F47" s="11" t="s">
        <v>253</v>
      </c>
      <c r="G47" s="11" t="s">
        <v>9</v>
      </c>
      <c r="H47" s="11" t="s">
        <v>214</v>
      </c>
      <c r="I47" s="58"/>
      <c r="J47" s="131">
        <v>7</v>
      </c>
    </row>
    <row r="48" spans="1:10" ht="15.95" customHeight="1" thickBot="1" x14ac:dyDescent="0.25">
      <c r="A48" s="63">
        <v>44</v>
      </c>
      <c r="B48" s="122" t="str">
        <f>'SFO_Common Attributes'!C58</f>
        <v>SFO_WarrantySpecSection</v>
      </c>
      <c r="C48" s="63" t="s">
        <v>263</v>
      </c>
      <c r="D48" s="118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19" t="str">
        <f t="shared" si="0"/>
        <v>TYPE-SFO_WarrantySpecSection</v>
      </c>
      <c r="F48" s="120" t="s">
        <v>267</v>
      </c>
      <c r="G48" s="120" t="s">
        <v>9</v>
      </c>
      <c r="H48" s="120" t="s">
        <v>214</v>
      </c>
      <c r="I48" s="63" t="s">
        <v>203</v>
      </c>
      <c r="J48" s="131">
        <v>5</v>
      </c>
    </row>
    <row r="49" spans="1:10" ht="15.95" customHeight="1" x14ac:dyDescent="0.2">
      <c r="A49" s="62">
        <v>45</v>
      </c>
      <c r="B49" s="123" t="str">
        <f>'SFO_Common Attributes'!C59</f>
        <v>SFO_SustainabilityPerformanceSpec</v>
      </c>
      <c r="C49" s="62" t="s">
        <v>255</v>
      </c>
      <c r="D49" s="115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16" t="str">
        <f t="shared" si="0"/>
        <v>TYPE-SFO_SustainabilityPerformanceSpec</v>
      </c>
      <c r="F49" s="117" t="s">
        <v>267</v>
      </c>
      <c r="G49" s="117" t="s">
        <v>237</v>
      </c>
      <c r="H49" s="117" t="s">
        <v>3</v>
      </c>
      <c r="I49" s="62" t="s">
        <v>203</v>
      </c>
      <c r="J49" s="131">
        <v>2</v>
      </c>
    </row>
    <row r="50" spans="1:10" ht="15.95" customHeight="1" x14ac:dyDescent="0.2">
      <c r="A50" s="58">
        <v>46</v>
      </c>
      <c r="B50" s="124" t="str">
        <f>'SFO_Common Attributes'!C60</f>
        <v>SFO_AccessibilityPerformanceSpec</v>
      </c>
      <c r="C50" s="58" t="s">
        <v>255</v>
      </c>
      <c r="D50" s="54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5" t="str">
        <f t="shared" si="0"/>
        <v>TYPE-SFO_AccessibilityPerformanceSpec</v>
      </c>
      <c r="F50" s="11" t="s">
        <v>267</v>
      </c>
      <c r="G50" s="11" t="s">
        <v>9</v>
      </c>
      <c r="H50" s="11" t="s">
        <v>3</v>
      </c>
      <c r="I50" s="58" t="s">
        <v>203</v>
      </c>
      <c r="J50" s="131">
        <v>2</v>
      </c>
    </row>
    <row r="51" spans="1:10" ht="15.95" customHeight="1" x14ac:dyDescent="0.2">
      <c r="A51" s="58">
        <v>47</v>
      </c>
      <c r="B51" s="124" t="str">
        <f>'SFO_Common Attributes'!C61</f>
        <v>SFO_CodePerformanceSpec</v>
      </c>
      <c r="C51" s="58" t="s">
        <v>255</v>
      </c>
      <c r="D51" s="54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5" t="str">
        <f t="shared" si="0"/>
        <v>TYPE-SFO_CodePerformanceSpec</v>
      </c>
      <c r="F51" s="11" t="s">
        <v>267</v>
      </c>
      <c r="G51" s="11" t="s">
        <v>9</v>
      </c>
      <c r="H51" s="11" t="s">
        <v>3</v>
      </c>
      <c r="I51" s="58" t="s">
        <v>203</v>
      </c>
      <c r="J51" s="131">
        <v>2</v>
      </c>
    </row>
    <row r="52" spans="1:10" ht="23.1" customHeight="1" x14ac:dyDescent="0.2">
      <c r="A52" s="79" t="s">
        <v>209</v>
      </c>
      <c r="B52" s="130"/>
      <c r="C52" s="79"/>
      <c r="D52" s="80"/>
      <c r="E52" s="81"/>
      <c r="F52" s="80"/>
      <c r="G52" s="80"/>
      <c r="H52" s="80"/>
      <c r="I52" s="82"/>
      <c r="J52" s="131"/>
    </row>
    <row r="53" spans="1:10" ht="15.95" customHeight="1" x14ac:dyDescent="0.2">
      <c r="A53" s="58">
        <v>1</v>
      </c>
      <c r="B53" s="124" t="str">
        <f>'SFO_FM Attributes '!C7</f>
        <v>SFO_NumberofMotors</v>
      </c>
      <c r="C53" s="58" t="s">
        <v>265</v>
      </c>
      <c r="D53" s="54" t="str">
        <f>IF(OR(VLOOKUP(B53,'SFO_FM Attributes '!$C$7:$E$36,3,FALSE)=1, VLOOKUP(B53,'SFO_FM Attributes '!$C$7:$E$36,3,FALSE)=2),"TYPE","INSTANCE")</f>
        <v>TYPE</v>
      </c>
      <c r="E53" s="55" t="str">
        <f t="shared" ref="E53:E82" si="1">CONCATENATE(D53, "-", B53)</f>
        <v>TYPE-SFO_NumberofMotors</v>
      </c>
      <c r="F53" s="11" t="s">
        <v>267</v>
      </c>
      <c r="G53" s="11" t="s">
        <v>9</v>
      </c>
      <c r="H53" s="11" t="s">
        <v>8</v>
      </c>
      <c r="I53" s="58"/>
      <c r="J53" s="131">
        <v>5</v>
      </c>
    </row>
    <row r="54" spans="1:10" ht="15.95" customHeight="1" x14ac:dyDescent="0.2">
      <c r="A54" s="58">
        <v>2</v>
      </c>
      <c r="B54" s="124" t="str">
        <f>'SFO_FM Attributes '!C8</f>
        <v>SFO_MotorManufacturer</v>
      </c>
      <c r="C54" s="58" t="s">
        <v>264</v>
      </c>
      <c r="D54" s="54" t="str">
        <f>IF(OR(VLOOKUP(B54,'SFO_FM Attributes '!$C$7:$E$36,3,FALSE)=1, VLOOKUP(B54,'SFO_FM Attributes '!$C$7:$E$36,3,FALSE)=2),"TYPE","INSTANCE")</f>
        <v>TYPE</v>
      </c>
      <c r="E54" s="55" t="str">
        <f t="shared" si="1"/>
        <v>TYPE-SFO_MotorManufacturer</v>
      </c>
      <c r="F54" s="11" t="s">
        <v>267</v>
      </c>
      <c r="G54" s="11" t="s">
        <v>9</v>
      </c>
      <c r="H54" s="11" t="s">
        <v>7</v>
      </c>
      <c r="I54" s="58"/>
      <c r="J54" s="131">
        <v>5</v>
      </c>
    </row>
    <row r="55" spans="1:10" ht="15.95" customHeight="1" x14ac:dyDescent="0.2">
      <c r="A55" s="58">
        <v>3</v>
      </c>
      <c r="B55" s="124" t="str">
        <f>'SFO_FM Attributes '!C9</f>
        <v>SFO_MotorModelNo</v>
      </c>
      <c r="C55" s="58" t="s">
        <v>264</v>
      </c>
      <c r="D55" s="54" t="str">
        <f>IF(OR(VLOOKUP(B55,'SFO_FM Attributes '!$C$7:$E$36,3,FALSE)=1, VLOOKUP(B55,'SFO_FM Attributes '!$C$7:$E$36,3,FALSE)=2),"TYPE","INSTANCE")</f>
        <v>TYPE</v>
      </c>
      <c r="E55" s="55" t="str">
        <f t="shared" si="1"/>
        <v>TYPE-SFO_MotorModelNo</v>
      </c>
      <c r="F55" s="11" t="s">
        <v>267</v>
      </c>
      <c r="G55" s="11" t="s">
        <v>237</v>
      </c>
      <c r="H55" s="11" t="s">
        <v>7</v>
      </c>
      <c r="I55" s="58"/>
      <c r="J55" s="131">
        <v>5</v>
      </c>
    </row>
    <row r="56" spans="1:10" ht="15.95" customHeight="1" x14ac:dyDescent="0.2">
      <c r="A56" s="58">
        <v>4</v>
      </c>
      <c r="B56" s="124" t="str">
        <f>'SFO_FM Attributes '!C10</f>
        <v>SFO_ShaftSize</v>
      </c>
      <c r="C56" s="58" t="s">
        <v>264</v>
      </c>
      <c r="D56" s="54" t="str">
        <f>IF(OR(VLOOKUP(B56,'SFO_FM Attributes '!$C$7:$E$36,3,FALSE)=1, VLOOKUP(B56,'SFO_FM Attributes '!$C$7:$E$36,3,FALSE)=2),"TYPE","INSTANCE")</f>
        <v>TYPE</v>
      </c>
      <c r="E56" s="55" t="str">
        <f t="shared" si="1"/>
        <v>TYPE-SFO_ShaftSize</v>
      </c>
      <c r="F56" s="11" t="s">
        <v>267</v>
      </c>
      <c r="G56" s="11" t="s">
        <v>9</v>
      </c>
      <c r="H56" s="11" t="s">
        <v>8</v>
      </c>
      <c r="I56" s="58"/>
      <c r="J56" s="131">
        <v>5</v>
      </c>
    </row>
    <row r="57" spans="1:10" ht="15.95" customHeight="1" x14ac:dyDescent="0.2">
      <c r="A57" s="58">
        <v>5</v>
      </c>
      <c r="B57" s="124" t="str">
        <f>'SFO_FM Attributes '!C11</f>
        <v>SFO_Frame</v>
      </c>
      <c r="C57" s="58" t="s">
        <v>264</v>
      </c>
      <c r="D57" s="54" t="str">
        <f>IF(OR(VLOOKUP(B57,'SFO_FM Attributes '!$C$7:$E$36,3,FALSE)=1, VLOOKUP(B57,'SFO_FM Attributes '!$C$7:$E$36,3,FALSE)=2),"TYPE","INSTANCE")</f>
        <v>TYPE</v>
      </c>
      <c r="E57" s="55" t="str">
        <f t="shared" si="1"/>
        <v>TYPE-SFO_Frame</v>
      </c>
      <c r="F57" s="11" t="s">
        <v>267</v>
      </c>
      <c r="G57" s="11" t="s">
        <v>9</v>
      </c>
      <c r="H57" s="11" t="s">
        <v>8</v>
      </c>
      <c r="I57" s="58"/>
      <c r="J57" s="131">
        <v>5</v>
      </c>
    </row>
    <row r="58" spans="1:10" ht="15.95" customHeight="1" thickBot="1" x14ac:dyDescent="0.25">
      <c r="A58" s="63">
        <v>6</v>
      </c>
      <c r="B58" s="122" t="str">
        <f>'SFO_FM Attributes '!C12</f>
        <v>SFO_FramePartNumber</v>
      </c>
      <c r="C58" s="63" t="s">
        <v>264</v>
      </c>
      <c r="D58" s="118" t="str">
        <f>IF(OR(VLOOKUP(B58,'SFO_FM Attributes '!$C$7:$E$36,3,FALSE)=1, VLOOKUP(B58,'SFO_FM Attributes '!$C$7:$E$36,3,FALSE)=2),"TYPE","INSTANCE")</f>
        <v>TYPE</v>
      </c>
      <c r="E58" s="119" t="str">
        <f t="shared" si="1"/>
        <v>TYPE-SFO_FramePartNumber</v>
      </c>
      <c r="F58" s="120" t="s">
        <v>267</v>
      </c>
      <c r="G58" s="120" t="s">
        <v>9</v>
      </c>
      <c r="H58" s="120" t="s">
        <v>8</v>
      </c>
      <c r="I58" s="63"/>
      <c r="J58" s="131">
        <v>5</v>
      </c>
    </row>
    <row r="59" spans="1:10" ht="15.95" customHeight="1" x14ac:dyDescent="0.2">
      <c r="A59" s="62">
        <v>7</v>
      </c>
      <c r="B59" s="123" t="str">
        <f>'SFO_FM Attributes '!C13</f>
        <v>SFO_Size</v>
      </c>
      <c r="C59" s="62" t="s">
        <v>265</v>
      </c>
      <c r="D59" s="115" t="str">
        <f>IF(OR(VLOOKUP(B59,'SFO_FM Attributes '!$C$7:$E$36,3,FALSE)=1, VLOOKUP(B59,'SFO_FM Attributes '!$C$7:$E$36,3,FALSE)=2),"TYPE","INSTANCE")</f>
        <v>TYPE</v>
      </c>
      <c r="E59" s="116" t="str">
        <f t="shared" si="1"/>
        <v>TYPE-SFO_Size</v>
      </c>
      <c r="F59" s="117" t="s">
        <v>267</v>
      </c>
      <c r="G59" s="117" t="s">
        <v>237</v>
      </c>
      <c r="H59" s="117" t="s">
        <v>8</v>
      </c>
      <c r="I59" s="62"/>
      <c r="J59" s="131">
        <v>5</v>
      </c>
    </row>
    <row r="60" spans="1:10" ht="15.95" customHeight="1" x14ac:dyDescent="0.2">
      <c r="A60" s="58">
        <v>8</v>
      </c>
      <c r="B60" s="124" t="str">
        <f>'SFO_FM Attributes '!C14</f>
        <v>SFO_Control</v>
      </c>
      <c r="C60" s="58" t="s">
        <v>265</v>
      </c>
      <c r="D60" s="54" t="str">
        <f>IF(OR(VLOOKUP(B60,'SFO_FM Attributes '!$C$7:$E$36,3,FALSE)=1, VLOOKUP(B60,'SFO_FM Attributes '!$C$7:$E$36,3,FALSE)=2),"TYPE","INSTANCE")</f>
        <v>TYPE</v>
      </c>
      <c r="E60" s="55" t="str">
        <f t="shared" si="1"/>
        <v>TYPE-SFO_Control</v>
      </c>
      <c r="F60" s="11" t="s">
        <v>267</v>
      </c>
      <c r="G60" s="11" t="s">
        <v>9</v>
      </c>
      <c r="H60" s="11" t="s">
        <v>8</v>
      </c>
      <c r="I60" s="58"/>
      <c r="J60" s="131">
        <v>5</v>
      </c>
    </row>
    <row r="61" spans="1:10" ht="15.95" customHeight="1" x14ac:dyDescent="0.2">
      <c r="A61" s="58">
        <v>9</v>
      </c>
      <c r="B61" s="124" t="str">
        <f>'SFO_FM Attributes '!C15</f>
        <v>SFO_Power</v>
      </c>
      <c r="C61" s="58" t="s">
        <v>265</v>
      </c>
      <c r="D61" s="54" t="str">
        <f>IF(OR(VLOOKUP(B61,'SFO_FM Attributes '!$C$7:$E$36,3,FALSE)=1, VLOOKUP(B61,'SFO_FM Attributes '!$C$7:$E$36,3,FALSE)=2),"TYPE","INSTANCE")</f>
        <v>TYPE</v>
      </c>
      <c r="E61" s="55" t="str">
        <f t="shared" si="1"/>
        <v>TYPE-SFO_Power</v>
      </c>
      <c r="F61" s="11" t="s">
        <v>267</v>
      </c>
      <c r="G61" s="11" t="s">
        <v>9</v>
      </c>
      <c r="H61" s="11" t="s">
        <v>8</v>
      </c>
      <c r="I61" s="58"/>
      <c r="J61" s="131">
        <v>5</v>
      </c>
    </row>
    <row r="62" spans="1:10" ht="15.95" customHeight="1" x14ac:dyDescent="0.2">
      <c r="A62" s="58">
        <v>10</v>
      </c>
      <c r="B62" s="124" t="str">
        <f>'SFO_FM Attributes '!C16</f>
        <v>SFO_Voltage</v>
      </c>
      <c r="C62" s="58" t="s">
        <v>265</v>
      </c>
      <c r="D62" s="54" t="str">
        <f>IF(OR(VLOOKUP(B62,'SFO_FM Attributes '!$C$7:$E$36,3,FALSE)=1, VLOOKUP(B62,'SFO_FM Attributes '!$C$7:$E$36,3,FALSE)=2),"TYPE","INSTANCE")</f>
        <v>TYPE</v>
      </c>
      <c r="E62" s="55" t="str">
        <f t="shared" si="1"/>
        <v>TYPE-SFO_Voltage</v>
      </c>
      <c r="F62" s="11" t="s">
        <v>267</v>
      </c>
      <c r="G62" s="11" t="s">
        <v>9</v>
      </c>
      <c r="H62" s="11" t="s">
        <v>8</v>
      </c>
      <c r="I62" s="58"/>
      <c r="J62" s="131">
        <v>5</v>
      </c>
    </row>
    <row r="63" spans="1:10" ht="15.95" customHeight="1" x14ac:dyDescent="0.2">
      <c r="A63" s="58">
        <v>11</v>
      </c>
      <c r="B63" s="124" t="str">
        <f>'SFO_FM Attributes '!C17</f>
        <v>SFO_Amps</v>
      </c>
      <c r="C63" s="58" t="s">
        <v>265</v>
      </c>
      <c r="D63" s="54" t="str">
        <f>IF(OR(VLOOKUP(B63,'SFO_FM Attributes '!$C$7:$E$36,3,FALSE)=1, VLOOKUP(B63,'SFO_FM Attributes '!$C$7:$E$36,3,FALSE)=2),"TYPE","INSTANCE")</f>
        <v>TYPE</v>
      </c>
      <c r="E63" s="55" t="str">
        <f t="shared" si="1"/>
        <v>TYPE-SFO_Amps</v>
      </c>
      <c r="F63" s="11" t="s">
        <v>267</v>
      </c>
      <c r="G63" s="11" t="s">
        <v>9</v>
      </c>
      <c r="H63" s="11" t="s">
        <v>8</v>
      </c>
      <c r="I63" s="58"/>
      <c r="J63" s="131">
        <v>5</v>
      </c>
    </row>
    <row r="64" spans="1:10" ht="15.95" customHeight="1" thickBot="1" x14ac:dyDescent="0.25">
      <c r="A64" s="63">
        <v>12</v>
      </c>
      <c r="B64" s="122" t="str">
        <f>'SFO_FM Attributes '!C18</f>
        <v>SFO_Phase</v>
      </c>
      <c r="C64" s="63" t="s">
        <v>265</v>
      </c>
      <c r="D64" s="118" t="str">
        <f>IF(OR(VLOOKUP(B64,'SFO_FM Attributes '!$C$7:$E$36,3,FALSE)=1, VLOOKUP(B64,'SFO_FM Attributes '!$C$7:$E$36,3,FALSE)=2),"TYPE","INSTANCE")</f>
        <v>TYPE</v>
      </c>
      <c r="E64" s="119" t="str">
        <f t="shared" si="1"/>
        <v>TYPE-SFO_Phase</v>
      </c>
      <c r="F64" s="120" t="s">
        <v>267</v>
      </c>
      <c r="G64" s="120" t="s">
        <v>9</v>
      </c>
      <c r="H64" s="120" t="s">
        <v>8</v>
      </c>
      <c r="I64" s="63"/>
      <c r="J64" s="131">
        <v>6</v>
      </c>
    </row>
    <row r="65" spans="1:10" ht="15.95" customHeight="1" x14ac:dyDescent="0.2">
      <c r="A65" s="62">
        <v>13</v>
      </c>
      <c r="B65" s="123" t="str">
        <f>'SFO_FM Attributes '!C19</f>
        <v>SFO_PanelFedBy</v>
      </c>
      <c r="C65" s="62" t="s">
        <v>265</v>
      </c>
      <c r="D65" s="115" t="str">
        <f>IF(OR(VLOOKUP(B65,'SFO_FM Attributes '!$C$7:$E$36,3,FALSE)=1, VLOOKUP(B65,'SFO_FM Attributes '!$C$7:$E$36,3,FALSE)=2),"TYPE","INSTANCE")</f>
        <v>INSTANCE</v>
      </c>
      <c r="E65" s="116" t="str">
        <f t="shared" si="1"/>
        <v>INSTANCE-SFO_PanelFedBy</v>
      </c>
      <c r="F65" s="117" t="s">
        <v>267</v>
      </c>
      <c r="G65" s="117" t="s">
        <v>9</v>
      </c>
      <c r="H65" s="117" t="s">
        <v>8</v>
      </c>
      <c r="I65" s="62"/>
      <c r="J65" s="131">
        <v>6</v>
      </c>
    </row>
    <row r="66" spans="1:10" ht="15.95" customHeight="1" x14ac:dyDescent="0.2">
      <c r="A66" s="58">
        <v>14</v>
      </c>
      <c r="B66" s="124" t="str">
        <f>'SFO_FM Attributes '!C20</f>
        <v>SFO_Circuit</v>
      </c>
      <c r="C66" s="58" t="s">
        <v>265</v>
      </c>
      <c r="D66" s="54" t="str">
        <f>IF(OR(VLOOKUP(B66,'SFO_FM Attributes '!$C$7:$E$36,3,FALSE)=1, VLOOKUP(B66,'SFO_FM Attributes '!$C$7:$E$36,3,FALSE)=2),"TYPE","INSTANCE")</f>
        <v>INSTANCE</v>
      </c>
      <c r="E66" s="55" t="str">
        <f t="shared" si="1"/>
        <v>INSTANCE-SFO_Circuit</v>
      </c>
      <c r="F66" s="11" t="s">
        <v>267</v>
      </c>
      <c r="G66" s="11" t="s">
        <v>9</v>
      </c>
      <c r="H66" s="11" t="s">
        <v>8</v>
      </c>
      <c r="I66" s="58"/>
      <c r="J66" s="131">
        <v>6</v>
      </c>
    </row>
    <row r="67" spans="1:10" ht="15.95" customHeight="1" thickBot="1" x14ac:dyDescent="0.25">
      <c r="A67" s="63">
        <v>15</v>
      </c>
      <c r="B67" s="122" t="str">
        <f>'SFO_FM Attributes '!C21</f>
        <v>SFO_PanelLocation</v>
      </c>
      <c r="C67" s="63" t="s">
        <v>265</v>
      </c>
      <c r="D67" s="118" t="str">
        <f>IF(OR(VLOOKUP(B67,'SFO_FM Attributes '!$C$7:$E$36,3,FALSE)=1, VLOOKUP(B67,'SFO_FM Attributes '!$C$7:$E$36,3,FALSE)=2),"TYPE","INSTANCE")</f>
        <v>INSTANCE</v>
      </c>
      <c r="E67" s="119" t="str">
        <f t="shared" si="1"/>
        <v>INSTANCE-SFO_PanelLocation</v>
      </c>
      <c r="F67" s="120" t="s">
        <v>267</v>
      </c>
      <c r="G67" s="120" t="s">
        <v>9</v>
      </c>
      <c r="H67" s="120" t="s">
        <v>8</v>
      </c>
      <c r="I67" s="63"/>
      <c r="J67" s="131">
        <v>6</v>
      </c>
    </row>
    <row r="68" spans="1:10" ht="15.95" customHeight="1" x14ac:dyDescent="0.2">
      <c r="A68" s="62">
        <v>16</v>
      </c>
      <c r="B68" s="123" t="str">
        <f>'SFO_FM Attributes '!C22</f>
        <v>SFO_Starter</v>
      </c>
      <c r="C68" s="62" t="s">
        <v>264</v>
      </c>
      <c r="D68" s="115" t="str">
        <f>IF(OR(VLOOKUP(B68,'SFO_FM Attributes '!$C$7:$E$36,3,FALSE)=1, VLOOKUP(B68,'SFO_FM Attributes '!$C$7:$E$36,3,FALSE)=2),"TYPE","INSTANCE")</f>
        <v>TYPE</v>
      </c>
      <c r="E68" s="116" t="str">
        <f t="shared" si="1"/>
        <v>TYPE-SFO_Starter</v>
      </c>
      <c r="F68" s="117" t="s">
        <v>267</v>
      </c>
      <c r="G68" s="117" t="s">
        <v>9</v>
      </c>
      <c r="H68" s="117" t="s">
        <v>8</v>
      </c>
      <c r="I68" s="62"/>
      <c r="J68" s="131">
        <v>5</v>
      </c>
    </row>
    <row r="69" spans="1:10" ht="15.95" customHeight="1" thickBot="1" x14ac:dyDescent="0.25">
      <c r="A69" s="63">
        <v>17</v>
      </c>
      <c r="B69" s="122" t="str">
        <f>'SFO_FM Attributes '!C23</f>
        <v>SFO_FuelType</v>
      </c>
      <c r="C69" s="63" t="s">
        <v>264</v>
      </c>
      <c r="D69" s="118" t="str">
        <f>IF(OR(VLOOKUP(B69,'SFO_FM Attributes '!$C$7:$E$36,3,FALSE)=1, VLOOKUP(B69,'SFO_FM Attributes '!$C$7:$E$36,3,FALSE)=2),"TYPE","INSTANCE")</f>
        <v>TYPE</v>
      </c>
      <c r="E69" s="119" t="str">
        <f t="shared" si="1"/>
        <v>TYPE-SFO_FuelType</v>
      </c>
      <c r="F69" s="120" t="s">
        <v>267</v>
      </c>
      <c r="G69" s="120" t="s">
        <v>9</v>
      </c>
      <c r="H69" s="120" t="s">
        <v>8</v>
      </c>
      <c r="I69" s="63"/>
      <c r="J69" s="131">
        <v>5</v>
      </c>
    </row>
    <row r="70" spans="1:10" ht="15.95" customHeight="1" x14ac:dyDescent="0.2">
      <c r="A70" s="62">
        <v>18</v>
      </c>
      <c r="B70" s="123" t="str">
        <f>'SFO_FM Attributes '!C24</f>
        <v>SFO_DriveType</v>
      </c>
      <c r="C70" s="62" t="s">
        <v>265</v>
      </c>
      <c r="D70" s="115" t="str">
        <f>IF(OR(VLOOKUP(B70,'SFO_FM Attributes '!$C$7:$E$36,3,FALSE)=1, VLOOKUP(B70,'SFO_FM Attributes '!$C$7:$E$36,3,FALSE)=2),"TYPE","INSTANCE")</f>
        <v>TYPE</v>
      </c>
      <c r="E70" s="116" t="str">
        <f t="shared" si="1"/>
        <v>TYPE-SFO_DriveType</v>
      </c>
      <c r="F70" s="117" t="s">
        <v>267</v>
      </c>
      <c r="G70" s="117" t="s">
        <v>9</v>
      </c>
      <c r="H70" s="117" t="s">
        <v>8</v>
      </c>
      <c r="I70" s="62"/>
      <c r="J70" s="131">
        <v>5</v>
      </c>
    </row>
    <row r="71" spans="1:10" ht="15.95" customHeight="1" x14ac:dyDescent="0.2">
      <c r="A71" s="58">
        <v>19</v>
      </c>
      <c r="B71" s="124" t="str">
        <f>'SFO_FM Attributes '!C25</f>
        <v>SFO_DriveBeltSize</v>
      </c>
      <c r="C71" s="58" t="s">
        <v>264</v>
      </c>
      <c r="D71" s="54" t="str">
        <f>IF(OR(VLOOKUP(B71,'SFO_FM Attributes '!$C$7:$E$36,3,FALSE)=1, VLOOKUP(B71,'SFO_FM Attributes '!$C$7:$E$36,3,FALSE)=2),"TYPE","INSTANCE")</f>
        <v>TYPE</v>
      </c>
      <c r="E71" s="55" t="str">
        <f t="shared" si="1"/>
        <v>TYPE-SFO_DriveBeltSize</v>
      </c>
      <c r="F71" s="11" t="s">
        <v>267</v>
      </c>
      <c r="G71" s="11" t="s">
        <v>9</v>
      </c>
      <c r="H71" s="11" t="s">
        <v>8</v>
      </c>
      <c r="I71" s="58"/>
      <c r="J71" s="131">
        <v>5</v>
      </c>
    </row>
    <row r="72" spans="1:10" ht="15.95" customHeight="1" x14ac:dyDescent="0.2">
      <c r="A72" s="58">
        <v>20</v>
      </c>
      <c r="B72" s="124" t="str">
        <f>'SFO_FM Attributes '!C26</f>
        <v>SFO_DriveBeltQuantity</v>
      </c>
      <c r="C72" s="58" t="s">
        <v>264</v>
      </c>
      <c r="D72" s="54" t="str">
        <f>IF(OR(VLOOKUP(B72,'SFO_FM Attributes '!$C$7:$E$36,3,FALSE)=1, VLOOKUP(B72,'SFO_FM Attributes '!$C$7:$E$36,3,FALSE)=2),"TYPE","INSTANCE")</f>
        <v>TYPE</v>
      </c>
      <c r="E72" s="55" t="str">
        <f t="shared" si="1"/>
        <v>TYPE-SFO_DriveBeltQuantity</v>
      </c>
      <c r="F72" s="11" t="s">
        <v>267</v>
      </c>
      <c r="G72" s="11" t="s">
        <v>9</v>
      </c>
      <c r="H72" s="11" t="s">
        <v>8</v>
      </c>
      <c r="I72" s="58"/>
      <c r="J72" s="131">
        <v>5</v>
      </c>
    </row>
    <row r="73" spans="1:10" ht="15.95" customHeight="1" thickBot="1" x14ac:dyDescent="0.25">
      <c r="A73" s="63">
        <v>21</v>
      </c>
      <c r="B73" s="122" t="str">
        <f>'SFO_FM Attributes '!C27</f>
        <v>SFO_DriveBeltPartNumber</v>
      </c>
      <c r="C73" s="63" t="s">
        <v>264</v>
      </c>
      <c r="D73" s="118" t="str">
        <f>IF(OR(VLOOKUP(B73,'SFO_FM Attributes '!$C$7:$E$36,3,FALSE)=1, VLOOKUP(B73,'SFO_FM Attributes '!$C$7:$E$36,3,FALSE)=2),"TYPE","INSTANCE")</f>
        <v>TYPE</v>
      </c>
      <c r="E73" s="119" t="str">
        <f t="shared" si="1"/>
        <v>TYPE-SFO_DriveBeltPartNumber</v>
      </c>
      <c r="F73" s="120" t="s">
        <v>267</v>
      </c>
      <c r="G73" s="120" t="s">
        <v>9</v>
      </c>
      <c r="H73" s="120" t="s">
        <v>8</v>
      </c>
      <c r="I73" s="63"/>
      <c r="J73" s="131">
        <v>5</v>
      </c>
    </row>
    <row r="74" spans="1:10" ht="15.95" customHeight="1" x14ac:dyDescent="0.2">
      <c r="A74" s="62">
        <v>22</v>
      </c>
      <c r="B74" s="123" t="str">
        <f>'SFO_FM Attributes '!C28</f>
        <v>SFO_PulleySize</v>
      </c>
      <c r="C74" s="62" t="s">
        <v>264</v>
      </c>
      <c r="D74" s="115" t="str">
        <f>IF(OR(VLOOKUP(B74,'SFO_FM Attributes '!$C$7:$E$36,3,FALSE)=1, VLOOKUP(B74,'SFO_FM Attributes '!$C$7:$E$36,3,FALSE)=2),"TYPE","INSTANCE")</f>
        <v>TYPE</v>
      </c>
      <c r="E74" s="116" t="str">
        <f t="shared" si="1"/>
        <v>TYPE-SFO_PulleySize</v>
      </c>
      <c r="F74" s="117" t="s">
        <v>267</v>
      </c>
      <c r="G74" s="117" t="s">
        <v>9</v>
      </c>
      <c r="H74" s="117" t="s">
        <v>8</v>
      </c>
      <c r="I74" s="62"/>
      <c r="J74" s="131">
        <v>5</v>
      </c>
    </row>
    <row r="75" spans="1:10" ht="15.95" customHeight="1" thickBot="1" x14ac:dyDescent="0.25">
      <c r="A75" s="63">
        <v>23</v>
      </c>
      <c r="B75" s="122" t="str">
        <f>'SFO_FM Attributes '!C29</f>
        <v>SFO_FanRPM</v>
      </c>
      <c r="C75" s="63" t="s">
        <v>265</v>
      </c>
      <c r="D75" s="118" t="str">
        <f>IF(OR(VLOOKUP(B75,'SFO_FM Attributes '!$C$7:$E$36,3,FALSE)=1, VLOOKUP(B75,'SFO_FM Attributes '!$C$7:$E$36,3,FALSE)=2),"TYPE","INSTANCE")</f>
        <v>TYPE</v>
      </c>
      <c r="E75" s="119" t="str">
        <f t="shared" si="1"/>
        <v>TYPE-SFO_FanRPM</v>
      </c>
      <c r="F75" s="120" t="s">
        <v>267</v>
      </c>
      <c r="G75" s="120" t="s">
        <v>9</v>
      </c>
      <c r="H75" s="120" t="s">
        <v>8</v>
      </c>
      <c r="I75" s="63"/>
      <c r="J75" s="131">
        <v>5</v>
      </c>
    </row>
    <row r="76" spans="1:10" ht="15.95" customHeight="1" x14ac:dyDescent="0.2">
      <c r="A76" s="62">
        <v>24</v>
      </c>
      <c r="B76" s="123" t="str">
        <f>'SFO_FM Attributes '!C30</f>
        <v>SFO_FilterSize</v>
      </c>
      <c r="C76" s="62" t="s">
        <v>264</v>
      </c>
      <c r="D76" s="115" t="str">
        <f>IF(OR(VLOOKUP(B76,'SFO_FM Attributes '!$C$7:$E$36,3,FALSE)=1, VLOOKUP(B76,'SFO_FM Attributes '!$C$7:$E$36,3,FALSE)=2),"TYPE","INSTANCE")</f>
        <v>TYPE</v>
      </c>
      <c r="E76" s="116" t="str">
        <f t="shared" si="1"/>
        <v>TYPE-SFO_FilterSize</v>
      </c>
      <c r="F76" s="117" t="s">
        <v>267</v>
      </c>
      <c r="G76" s="117" t="s">
        <v>237</v>
      </c>
      <c r="H76" s="117" t="s">
        <v>8</v>
      </c>
      <c r="I76" s="62"/>
      <c r="J76" s="131">
        <v>5</v>
      </c>
    </row>
    <row r="77" spans="1:10" ht="15.95" customHeight="1" x14ac:dyDescent="0.2">
      <c r="A77" s="58">
        <v>25</v>
      </c>
      <c r="B77" s="124" t="str">
        <f>'SFO_FM Attributes '!C31</f>
        <v>SFO_FilterQuantity</v>
      </c>
      <c r="C77" s="58" t="s">
        <v>264</v>
      </c>
      <c r="D77" s="54" t="str">
        <f>IF(OR(VLOOKUP(B77,'SFO_FM Attributes '!$C$7:$E$36,3,FALSE)=1, VLOOKUP(B77,'SFO_FM Attributes '!$C$7:$E$36,3,FALSE)=2),"TYPE","INSTANCE")</f>
        <v>TYPE</v>
      </c>
      <c r="E77" s="55" t="str">
        <f t="shared" si="1"/>
        <v>TYPE-SFO_FilterQuantity</v>
      </c>
      <c r="F77" s="11" t="s">
        <v>267</v>
      </c>
      <c r="G77" s="11" t="s">
        <v>9</v>
      </c>
      <c r="H77" s="11" t="s">
        <v>8</v>
      </c>
      <c r="I77" s="58"/>
      <c r="J77" s="131">
        <v>5</v>
      </c>
    </row>
    <row r="78" spans="1:10" ht="15.95" customHeight="1" thickBot="1" x14ac:dyDescent="0.25">
      <c r="A78" s="63">
        <v>26</v>
      </c>
      <c r="B78" s="122" t="str">
        <f>'SFO_FM Attributes '!C32</f>
        <v>SFO_FilterPartNumber</v>
      </c>
      <c r="C78" s="63" t="s">
        <v>264</v>
      </c>
      <c r="D78" s="118" t="str">
        <f>IF(OR(VLOOKUP(B78,'SFO_FM Attributes '!$C$7:$E$36,3,FALSE)=1, VLOOKUP(B78,'SFO_FM Attributes '!$C$7:$E$36,3,FALSE)=2),"TYPE","INSTANCE")</f>
        <v>TYPE</v>
      </c>
      <c r="E78" s="119" t="str">
        <f t="shared" si="1"/>
        <v>TYPE-SFO_FilterPartNumber</v>
      </c>
      <c r="F78" s="120" t="s">
        <v>267</v>
      </c>
      <c r="G78" s="120" t="s">
        <v>237</v>
      </c>
      <c r="H78" s="120" t="s">
        <v>8</v>
      </c>
      <c r="I78" s="63"/>
      <c r="J78" s="131">
        <v>5</v>
      </c>
    </row>
    <row r="79" spans="1:10" ht="15.95" customHeight="1" x14ac:dyDescent="0.2">
      <c r="A79" s="62">
        <v>27</v>
      </c>
      <c r="B79" s="123" t="str">
        <f>'SFO_FM Attributes '!C33</f>
        <v>SFO_Lubrication</v>
      </c>
      <c r="C79" s="62" t="s">
        <v>264</v>
      </c>
      <c r="D79" s="115" t="str">
        <f>IF(OR(VLOOKUP(B79,'SFO_FM Attributes '!$C$7:$E$36,3,FALSE)=1, VLOOKUP(B79,'SFO_FM Attributes '!$C$7:$E$36,3,FALSE)=2),"TYPE","INSTANCE")</f>
        <v>TYPE</v>
      </c>
      <c r="E79" s="116" t="str">
        <f t="shared" si="1"/>
        <v>TYPE-SFO_Lubrication</v>
      </c>
      <c r="F79" s="117" t="s">
        <v>267</v>
      </c>
      <c r="G79" s="117" t="s">
        <v>9</v>
      </c>
      <c r="H79" s="117" t="s">
        <v>8</v>
      </c>
      <c r="I79" s="62"/>
      <c r="J79" s="131">
        <v>5</v>
      </c>
    </row>
    <row r="80" spans="1:10" ht="15.95" customHeight="1" x14ac:dyDescent="0.2">
      <c r="A80" s="58">
        <v>28</v>
      </c>
      <c r="B80" s="124" t="str">
        <f>'SFO_FM Attributes '!C34</f>
        <v>SFO_Refrigerant</v>
      </c>
      <c r="C80" s="58" t="s">
        <v>264</v>
      </c>
      <c r="D80" s="54" t="str">
        <f>IF(OR(VLOOKUP(B80,'SFO_FM Attributes '!$C$7:$E$36,3,FALSE)=1, VLOOKUP(B80,'SFO_FM Attributes '!$C$7:$E$36,3,FALSE)=2),"TYPE","INSTANCE")</f>
        <v>TYPE</v>
      </c>
      <c r="E80" s="55" t="str">
        <f t="shared" si="1"/>
        <v>TYPE-SFO_Refrigerant</v>
      </c>
      <c r="F80" s="11" t="s">
        <v>267</v>
      </c>
      <c r="G80" s="11" t="s">
        <v>9</v>
      </c>
      <c r="H80" s="11" t="s">
        <v>8</v>
      </c>
      <c r="I80" s="58"/>
      <c r="J80" s="131">
        <v>5</v>
      </c>
    </row>
    <row r="81" spans="1:10" ht="15.95" customHeight="1" x14ac:dyDescent="0.2">
      <c r="A81" s="58">
        <v>29</v>
      </c>
      <c r="B81" s="124" t="str">
        <f>'SFO_FM Attributes '!C35</f>
        <v>SFO_Capacity</v>
      </c>
      <c r="C81" s="58" t="s">
        <v>265</v>
      </c>
      <c r="D81" s="54" t="str">
        <f>IF(OR(VLOOKUP(B81,'SFO_FM Attributes '!$C$7:$E$36,3,FALSE)=1, VLOOKUP(B81,'SFO_FM Attributes '!$C$7:$E$36,3,FALSE)=2),"TYPE","INSTANCE")</f>
        <v>TYPE</v>
      </c>
      <c r="E81" s="55" t="str">
        <f t="shared" si="1"/>
        <v>TYPE-SFO_Capacity</v>
      </c>
      <c r="F81" s="11" t="s">
        <v>267</v>
      </c>
      <c r="G81" s="11" t="s">
        <v>9</v>
      </c>
      <c r="H81" s="11" t="s">
        <v>8</v>
      </c>
      <c r="I81" s="58"/>
      <c r="J81" s="131">
        <v>5</v>
      </c>
    </row>
    <row r="82" spans="1:10" ht="15.95" customHeight="1" x14ac:dyDescent="0.2">
      <c r="A82" s="58">
        <v>30</v>
      </c>
      <c r="B82" s="124" t="str">
        <f>'SFO_FM Attributes '!C36</f>
        <v>SFO_ElectricalHookup</v>
      </c>
      <c r="C82" s="58" t="s">
        <v>265</v>
      </c>
      <c r="D82" s="54" t="str">
        <f>IF(OR(VLOOKUP(B82,'SFO_FM Attributes '!$C$7:$E$36,3,FALSE)=1, VLOOKUP(B82,'SFO_FM Attributes '!$C$7:$E$36,3,FALSE)=2),"TYPE","INSTANCE")</f>
        <v>TYPE</v>
      </c>
      <c r="E82" s="55" t="str">
        <f t="shared" si="1"/>
        <v>TYPE-SFO_ElectricalHookup</v>
      </c>
      <c r="F82" s="11" t="s">
        <v>267</v>
      </c>
      <c r="G82" s="11" t="s">
        <v>9</v>
      </c>
      <c r="H82" s="11"/>
      <c r="I82" s="58"/>
      <c r="J82" s="131">
        <v>5</v>
      </c>
    </row>
    <row r="85" spans="1:10" ht="15.95" customHeight="1" x14ac:dyDescent="0.2">
      <c r="B85" s="33" t="s">
        <v>10</v>
      </c>
    </row>
  </sheetData>
  <autoFilter ref="A1:J85">
    <filterColumn colId="5" showButton="0"/>
    <filterColumn colId="6" showButton="0"/>
  </autoFilter>
  <mergeCells count="1"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16</v>
      </c>
    </row>
    <row r="2" spans="1:5" x14ac:dyDescent="0.25">
      <c r="A2" t="s">
        <v>17</v>
      </c>
      <c r="B2" t="s">
        <v>18</v>
      </c>
      <c r="C2" t="s">
        <v>19</v>
      </c>
    </row>
    <row r="3" spans="1:5" x14ac:dyDescent="0.25">
      <c r="A3" t="s">
        <v>20</v>
      </c>
      <c r="B3">
        <v>1</v>
      </c>
      <c r="C3" s="35" t="s">
        <v>21</v>
      </c>
    </row>
    <row r="4" spans="1:5" x14ac:dyDescent="0.25">
      <c r="A4" t="s">
        <v>20</v>
      </c>
      <c r="B4">
        <v>2</v>
      </c>
      <c r="C4" s="35" t="s">
        <v>22</v>
      </c>
    </row>
    <row r="5" spans="1:5" x14ac:dyDescent="0.25">
      <c r="A5" t="s">
        <v>20</v>
      </c>
      <c r="B5">
        <v>3</v>
      </c>
      <c r="C5" s="36" t="s">
        <v>23</v>
      </c>
    </row>
    <row r="6" spans="1:5" x14ac:dyDescent="0.25">
      <c r="A6" t="s">
        <v>20</v>
      </c>
      <c r="B6">
        <v>4</v>
      </c>
      <c r="C6" s="34" t="s">
        <v>24</v>
      </c>
    </row>
    <row r="7" spans="1:5" x14ac:dyDescent="0.25">
      <c r="A7" t="s">
        <v>20</v>
      </c>
      <c r="B7">
        <v>5</v>
      </c>
      <c r="C7" s="37" t="s">
        <v>25</v>
      </c>
    </row>
    <row r="8" spans="1:5" x14ac:dyDescent="0.25">
      <c r="A8" t="s">
        <v>20</v>
      </c>
      <c r="B8">
        <v>6</v>
      </c>
      <c r="C8" s="37" t="s">
        <v>26</v>
      </c>
    </row>
    <row r="9" spans="1:5" x14ac:dyDescent="0.25">
      <c r="A9" t="s">
        <v>20</v>
      </c>
      <c r="B9">
        <v>7</v>
      </c>
      <c r="C9" s="38" t="s">
        <v>27</v>
      </c>
    </row>
    <row r="10" spans="1:5" x14ac:dyDescent="0.25">
      <c r="A10" t="s">
        <v>20</v>
      </c>
      <c r="B10">
        <v>8</v>
      </c>
      <c r="C10" s="38" t="s">
        <v>28</v>
      </c>
    </row>
    <row r="11" spans="1:5" x14ac:dyDescent="0.25">
      <c r="A11" t="s">
        <v>20</v>
      </c>
      <c r="B11">
        <v>9</v>
      </c>
      <c r="C11" s="39" t="s">
        <v>29</v>
      </c>
    </row>
    <row r="12" spans="1:5" x14ac:dyDescent="0.25">
      <c r="A12" t="s">
        <v>20</v>
      </c>
      <c r="B12">
        <v>10</v>
      </c>
      <c r="C12" s="39" t="s">
        <v>30</v>
      </c>
    </row>
    <row r="13" spans="1:5" x14ac:dyDescent="0.25">
      <c r="A13" t="s">
        <v>20</v>
      </c>
      <c r="B13">
        <v>11</v>
      </c>
      <c r="C13" s="40" t="s">
        <v>31</v>
      </c>
    </row>
    <row r="14" spans="1:5" x14ac:dyDescent="0.25">
      <c r="A14" t="s">
        <v>32</v>
      </c>
      <c r="B14" t="s">
        <v>33</v>
      </c>
      <c r="C14" t="s">
        <v>19</v>
      </c>
      <c r="D14" t="s">
        <v>34</v>
      </c>
      <c r="E14" t="s">
        <v>20</v>
      </c>
    </row>
    <row r="15" spans="1:5" x14ac:dyDescent="0.25">
      <c r="A15" t="s">
        <v>35</v>
      </c>
      <c r="B15" t="s">
        <v>36</v>
      </c>
      <c r="C15" s="35" t="s">
        <v>37</v>
      </c>
      <c r="D15" s="41" t="s">
        <v>5</v>
      </c>
      <c r="E15">
        <v>1</v>
      </c>
    </row>
    <row r="16" spans="1:5" x14ac:dyDescent="0.25">
      <c r="A16" t="s">
        <v>35</v>
      </c>
      <c r="B16" t="s">
        <v>38</v>
      </c>
      <c r="C16" s="35" t="s">
        <v>39</v>
      </c>
      <c r="D16" t="s">
        <v>5</v>
      </c>
      <c r="E16">
        <v>2</v>
      </c>
    </row>
    <row r="17" spans="1:5" x14ac:dyDescent="0.25">
      <c r="A17" t="s">
        <v>35</v>
      </c>
      <c r="B17" t="s">
        <v>40</v>
      </c>
      <c r="C17" s="35" t="s">
        <v>41</v>
      </c>
      <c r="D17" t="s">
        <v>5</v>
      </c>
      <c r="E17">
        <v>2</v>
      </c>
    </row>
    <row r="18" spans="1:5" x14ac:dyDescent="0.25">
      <c r="A18" t="s">
        <v>35</v>
      </c>
      <c r="B18" t="s">
        <v>42</v>
      </c>
      <c r="C18" s="35" t="s">
        <v>43</v>
      </c>
      <c r="D18" t="s">
        <v>5</v>
      </c>
      <c r="E18">
        <v>2</v>
      </c>
    </row>
    <row r="19" spans="1:5" x14ac:dyDescent="0.25">
      <c r="A19" t="s">
        <v>35</v>
      </c>
      <c r="B19" t="s">
        <v>44</v>
      </c>
      <c r="C19" s="35" t="s">
        <v>45</v>
      </c>
      <c r="D19" t="s">
        <v>5</v>
      </c>
      <c r="E19">
        <v>1</v>
      </c>
    </row>
    <row r="20" spans="1:5" x14ac:dyDescent="0.25">
      <c r="A20" t="s">
        <v>35</v>
      </c>
      <c r="B20" t="s">
        <v>46</v>
      </c>
      <c r="C20" s="35" t="s">
        <v>47</v>
      </c>
      <c r="D20" t="s">
        <v>5</v>
      </c>
      <c r="E20">
        <v>2</v>
      </c>
    </row>
    <row r="21" spans="1:5" x14ac:dyDescent="0.25">
      <c r="A21" t="s">
        <v>35</v>
      </c>
      <c r="B21" t="s">
        <v>48</v>
      </c>
      <c r="C21" s="35" t="s">
        <v>49</v>
      </c>
      <c r="D21" t="s">
        <v>5</v>
      </c>
      <c r="E21">
        <v>2</v>
      </c>
    </row>
    <row r="22" spans="1:5" x14ac:dyDescent="0.25">
      <c r="A22" t="s">
        <v>35</v>
      </c>
      <c r="B22" t="s">
        <v>50</v>
      </c>
      <c r="C22" s="42" t="s">
        <v>51</v>
      </c>
      <c r="D22" t="s">
        <v>5</v>
      </c>
      <c r="E22">
        <v>2</v>
      </c>
    </row>
    <row r="23" spans="1:5" x14ac:dyDescent="0.25">
      <c r="A23" t="s">
        <v>35</v>
      </c>
      <c r="B23" t="s">
        <v>52</v>
      </c>
      <c r="C23" s="36" t="s">
        <v>53</v>
      </c>
      <c r="D23" t="s">
        <v>5</v>
      </c>
      <c r="E23">
        <v>3</v>
      </c>
    </row>
    <row r="24" spans="1:5" x14ac:dyDescent="0.25">
      <c r="A24" t="s">
        <v>35</v>
      </c>
      <c r="B24" t="s">
        <v>54</v>
      </c>
      <c r="C24" s="36" t="s">
        <v>55</v>
      </c>
      <c r="D24" t="s">
        <v>5</v>
      </c>
      <c r="E24">
        <v>3</v>
      </c>
    </row>
    <row r="25" spans="1:5" x14ac:dyDescent="0.25">
      <c r="A25" t="s">
        <v>35</v>
      </c>
      <c r="B25" t="s">
        <v>56</v>
      </c>
      <c r="C25" s="36" t="s">
        <v>57</v>
      </c>
      <c r="D25" t="s">
        <v>5</v>
      </c>
      <c r="E25">
        <v>3</v>
      </c>
    </row>
    <row r="26" spans="1:5" x14ac:dyDescent="0.25">
      <c r="A26" t="s">
        <v>35</v>
      </c>
      <c r="B26" t="s">
        <v>58</v>
      </c>
      <c r="C26" s="43" t="s">
        <v>59</v>
      </c>
      <c r="D26" t="s">
        <v>5</v>
      </c>
      <c r="E26">
        <v>3</v>
      </c>
    </row>
    <row r="27" spans="1:5" x14ac:dyDescent="0.25">
      <c r="A27" t="s">
        <v>35</v>
      </c>
      <c r="B27" t="s">
        <v>60</v>
      </c>
      <c r="C27" s="34" t="s">
        <v>61</v>
      </c>
      <c r="D27" t="s">
        <v>5</v>
      </c>
      <c r="E27">
        <v>4</v>
      </c>
    </row>
    <row r="28" spans="1:5" x14ac:dyDescent="0.25">
      <c r="A28" t="s">
        <v>35</v>
      </c>
      <c r="B28" t="s">
        <v>62</v>
      </c>
      <c r="C28" s="34" t="s">
        <v>63</v>
      </c>
      <c r="D28" t="s">
        <v>5</v>
      </c>
      <c r="E28">
        <v>4</v>
      </c>
    </row>
    <row r="29" spans="1:5" x14ac:dyDescent="0.25">
      <c r="A29" t="s">
        <v>35</v>
      </c>
      <c r="B29" t="s">
        <v>64</v>
      </c>
      <c r="C29" s="34" t="s">
        <v>65</v>
      </c>
      <c r="D29" t="s">
        <v>5</v>
      </c>
      <c r="E29">
        <v>4</v>
      </c>
    </row>
    <row r="30" spans="1:5" x14ac:dyDescent="0.25">
      <c r="A30" t="s">
        <v>35</v>
      </c>
      <c r="B30" t="s">
        <v>66</v>
      </c>
      <c r="C30" s="34" t="s">
        <v>67</v>
      </c>
      <c r="D30" t="s">
        <v>5</v>
      </c>
      <c r="E30">
        <v>4</v>
      </c>
    </row>
    <row r="31" spans="1:5" x14ac:dyDescent="0.25">
      <c r="A31" t="s">
        <v>35</v>
      </c>
      <c r="B31" t="s">
        <v>68</v>
      </c>
      <c r="C31" s="34" t="s">
        <v>69</v>
      </c>
      <c r="D31" t="s">
        <v>5</v>
      </c>
      <c r="E31">
        <v>4</v>
      </c>
    </row>
    <row r="32" spans="1:5" x14ac:dyDescent="0.25">
      <c r="A32" t="s">
        <v>35</v>
      </c>
      <c r="B32" t="s">
        <v>70</v>
      </c>
      <c r="C32" s="34" t="s">
        <v>71</v>
      </c>
      <c r="D32" t="s">
        <v>5</v>
      </c>
      <c r="E32">
        <v>4</v>
      </c>
    </row>
    <row r="33" spans="1:5" x14ac:dyDescent="0.25">
      <c r="A33" t="s">
        <v>35</v>
      </c>
      <c r="B33" t="s">
        <v>72</v>
      </c>
      <c r="C33" s="44" t="s">
        <v>73</v>
      </c>
      <c r="D33" t="s">
        <v>5</v>
      </c>
      <c r="E33">
        <v>4</v>
      </c>
    </row>
    <row r="34" spans="1:5" x14ac:dyDescent="0.25">
      <c r="A34" t="s">
        <v>35</v>
      </c>
      <c r="B34" t="s">
        <v>74</v>
      </c>
      <c r="C34" s="37" t="s">
        <v>75</v>
      </c>
      <c r="D34" t="s">
        <v>5</v>
      </c>
      <c r="E34">
        <v>5</v>
      </c>
    </row>
    <row r="35" spans="1:5" x14ac:dyDescent="0.25">
      <c r="A35" t="s">
        <v>35</v>
      </c>
      <c r="B35" t="s">
        <v>76</v>
      </c>
      <c r="C35" s="37" t="s">
        <v>77</v>
      </c>
      <c r="D35" t="s">
        <v>5</v>
      </c>
      <c r="E35">
        <v>5</v>
      </c>
    </row>
    <row r="36" spans="1:5" x14ac:dyDescent="0.25">
      <c r="A36" t="s">
        <v>35</v>
      </c>
      <c r="B36" t="s">
        <v>78</v>
      </c>
      <c r="C36" s="37" t="s">
        <v>79</v>
      </c>
      <c r="D36" t="s">
        <v>5</v>
      </c>
      <c r="E36">
        <v>5</v>
      </c>
    </row>
    <row r="37" spans="1:5" x14ac:dyDescent="0.25">
      <c r="A37" t="s">
        <v>35</v>
      </c>
      <c r="B37" t="s">
        <v>80</v>
      </c>
      <c r="C37" s="37" t="s">
        <v>81</v>
      </c>
      <c r="D37" t="s">
        <v>5</v>
      </c>
      <c r="E37">
        <v>6</v>
      </c>
    </row>
    <row r="38" spans="1:5" x14ac:dyDescent="0.25">
      <c r="A38" t="s">
        <v>35</v>
      </c>
      <c r="B38" t="s">
        <v>82</v>
      </c>
      <c r="C38" s="37" t="s">
        <v>83</v>
      </c>
      <c r="D38" t="s">
        <v>5</v>
      </c>
      <c r="E38">
        <v>5</v>
      </c>
    </row>
    <row r="39" spans="1:5" x14ac:dyDescent="0.25">
      <c r="A39" t="s">
        <v>35</v>
      </c>
      <c r="B39" t="s">
        <v>84</v>
      </c>
      <c r="C39" s="37" t="s">
        <v>85</v>
      </c>
      <c r="D39" t="s">
        <v>5</v>
      </c>
      <c r="E39">
        <v>6</v>
      </c>
    </row>
    <row r="40" spans="1:5" x14ac:dyDescent="0.25">
      <c r="A40" t="s">
        <v>35</v>
      </c>
      <c r="B40" t="s">
        <v>86</v>
      </c>
      <c r="C40" s="37" t="s">
        <v>87</v>
      </c>
      <c r="D40" t="s">
        <v>5</v>
      </c>
      <c r="E40">
        <v>6</v>
      </c>
    </row>
    <row r="41" spans="1:5" x14ac:dyDescent="0.25">
      <c r="A41" t="s">
        <v>35</v>
      </c>
      <c r="B41" t="s">
        <v>88</v>
      </c>
      <c r="C41" s="37" t="s">
        <v>89</v>
      </c>
      <c r="D41" t="s">
        <v>5</v>
      </c>
      <c r="E41">
        <v>5</v>
      </c>
    </row>
    <row r="42" spans="1:5" x14ac:dyDescent="0.25">
      <c r="A42" t="s">
        <v>35</v>
      </c>
      <c r="B42" t="s">
        <v>90</v>
      </c>
      <c r="C42" s="37" t="s">
        <v>91</v>
      </c>
      <c r="D42" t="s">
        <v>5</v>
      </c>
      <c r="E42">
        <v>5</v>
      </c>
    </row>
    <row r="43" spans="1:5" x14ac:dyDescent="0.25">
      <c r="A43" t="s">
        <v>35</v>
      </c>
      <c r="B43" t="s">
        <v>92</v>
      </c>
      <c r="C43" s="37" t="s">
        <v>93</v>
      </c>
      <c r="D43" t="s">
        <v>5</v>
      </c>
      <c r="E43">
        <v>6</v>
      </c>
    </row>
    <row r="44" spans="1:5" x14ac:dyDescent="0.25">
      <c r="A44" t="s">
        <v>35</v>
      </c>
      <c r="B44" t="s">
        <v>94</v>
      </c>
      <c r="C44" s="45" t="s">
        <v>95</v>
      </c>
      <c r="D44" t="s">
        <v>5</v>
      </c>
      <c r="E44">
        <v>6</v>
      </c>
    </row>
    <row r="45" spans="1:5" x14ac:dyDescent="0.25">
      <c r="A45" t="s">
        <v>35</v>
      </c>
      <c r="B45" t="s">
        <v>96</v>
      </c>
      <c r="C45" s="38" t="s">
        <v>97</v>
      </c>
      <c r="D45" t="s">
        <v>5</v>
      </c>
      <c r="E45">
        <v>8</v>
      </c>
    </row>
    <row r="46" spans="1:5" x14ac:dyDescent="0.25">
      <c r="A46" t="s">
        <v>35</v>
      </c>
      <c r="B46" t="s">
        <v>98</v>
      </c>
      <c r="C46" s="38" t="s">
        <v>99</v>
      </c>
      <c r="D46" t="s">
        <v>5</v>
      </c>
      <c r="E46">
        <v>7</v>
      </c>
    </row>
    <row r="47" spans="1:5" x14ac:dyDescent="0.25">
      <c r="A47" t="s">
        <v>35</v>
      </c>
      <c r="B47" t="s">
        <v>100</v>
      </c>
      <c r="C47" s="38" t="s">
        <v>101</v>
      </c>
      <c r="D47" t="s">
        <v>5</v>
      </c>
      <c r="E47">
        <v>8</v>
      </c>
    </row>
    <row r="48" spans="1:5" x14ac:dyDescent="0.25">
      <c r="A48" t="s">
        <v>35</v>
      </c>
      <c r="B48" t="s">
        <v>102</v>
      </c>
      <c r="C48" s="38" t="s">
        <v>103</v>
      </c>
      <c r="D48" t="s">
        <v>5</v>
      </c>
      <c r="E48">
        <v>7</v>
      </c>
    </row>
    <row r="49" spans="1:5" x14ac:dyDescent="0.25">
      <c r="A49" t="s">
        <v>35</v>
      </c>
      <c r="B49" t="s">
        <v>104</v>
      </c>
      <c r="C49" s="38" t="s">
        <v>105</v>
      </c>
      <c r="D49" t="s">
        <v>5</v>
      </c>
      <c r="E49">
        <v>7</v>
      </c>
    </row>
    <row r="50" spans="1:5" x14ac:dyDescent="0.25">
      <c r="A50" t="s">
        <v>35</v>
      </c>
      <c r="B50" t="s">
        <v>106</v>
      </c>
      <c r="C50" s="46" t="s">
        <v>107</v>
      </c>
      <c r="D50" t="s">
        <v>5</v>
      </c>
      <c r="E50">
        <v>8</v>
      </c>
    </row>
    <row r="51" spans="1:5" x14ac:dyDescent="0.25">
      <c r="A51" t="s">
        <v>35</v>
      </c>
      <c r="B51" t="s">
        <v>108</v>
      </c>
      <c r="C51" s="39" t="s">
        <v>109</v>
      </c>
      <c r="D51" t="s">
        <v>5</v>
      </c>
      <c r="E51">
        <v>9</v>
      </c>
    </row>
    <row r="52" spans="1:5" x14ac:dyDescent="0.25">
      <c r="A52" t="s">
        <v>35</v>
      </c>
      <c r="B52" t="s">
        <v>110</v>
      </c>
      <c r="C52" s="39" t="s">
        <v>111</v>
      </c>
      <c r="D52" t="s">
        <v>5</v>
      </c>
      <c r="E52">
        <v>9</v>
      </c>
    </row>
    <row r="53" spans="1:5" x14ac:dyDescent="0.25">
      <c r="A53" t="s">
        <v>35</v>
      </c>
      <c r="B53" t="s">
        <v>112</v>
      </c>
      <c r="C53" s="39" t="s">
        <v>113</v>
      </c>
      <c r="D53" t="s">
        <v>5</v>
      </c>
      <c r="E53">
        <v>9</v>
      </c>
    </row>
    <row r="54" spans="1:5" x14ac:dyDescent="0.25">
      <c r="A54" t="s">
        <v>35</v>
      </c>
      <c r="B54" t="s">
        <v>114</v>
      </c>
      <c r="C54" s="39" t="s">
        <v>115</v>
      </c>
      <c r="D54" t="s">
        <v>5</v>
      </c>
      <c r="E54">
        <v>9</v>
      </c>
    </row>
    <row r="55" spans="1:5" x14ac:dyDescent="0.25">
      <c r="A55" t="s">
        <v>35</v>
      </c>
      <c r="B55" t="s">
        <v>116</v>
      </c>
      <c r="C55" s="39" t="s">
        <v>117</v>
      </c>
      <c r="D55" t="s">
        <v>5</v>
      </c>
      <c r="E55">
        <v>9</v>
      </c>
    </row>
    <row r="56" spans="1:5" x14ac:dyDescent="0.25">
      <c r="A56" t="s">
        <v>35</v>
      </c>
      <c r="B56" t="s">
        <v>118</v>
      </c>
      <c r="C56" s="39" t="s">
        <v>119</v>
      </c>
      <c r="D56" t="s">
        <v>5</v>
      </c>
      <c r="E56">
        <v>10</v>
      </c>
    </row>
    <row r="57" spans="1:5" x14ac:dyDescent="0.25">
      <c r="A57" t="s">
        <v>35</v>
      </c>
      <c r="B57" t="s">
        <v>120</v>
      </c>
      <c r="C57" s="39" t="s">
        <v>121</v>
      </c>
      <c r="D57" t="s">
        <v>5</v>
      </c>
      <c r="E57">
        <v>10</v>
      </c>
    </row>
    <row r="58" spans="1:5" x14ac:dyDescent="0.25">
      <c r="A58" t="s">
        <v>35</v>
      </c>
      <c r="B58" t="s">
        <v>122</v>
      </c>
      <c r="C58" s="47" t="s">
        <v>123</v>
      </c>
      <c r="D58" t="s">
        <v>5</v>
      </c>
      <c r="E58">
        <v>9</v>
      </c>
    </row>
    <row r="59" spans="1:5" x14ac:dyDescent="0.25">
      <c r="A59" t="s">
        <v>35</v>
      </c>
      <c r="B59" t="s">
        <v>124</v>
      </c>
      <c r="C59" s="40" t="s">
        <v>125</v>
      </c>
      <c r="D59" t="s">
        <v>5</v>
      </c>
      <c r="E59">
        <v>11</v>
      </c>
    </row>
    <row r="60" spans="1:5" x14ac:dyDescent="0.25">
      <c r="A60" t="s">
        <v>35</v>
      </c>
      <c r="B60" t="s">
        <v>126</v>
      </c>
      <c r="C60" s="40" t="s">
        <v>127</v>
      </c>
      <c r="D60" t="s">
        <v>5</v>
      </c>
      <c r="E60">
        <v>11</v>
      </c>
    </row>
    <row r="61" spans="1:5" x14ac:dyDescent="0.25">
      <c r="A61" t="s">
        <v>35</v>
      </c>
      <c r="B61" t="s">
        <v>128</v>
      </c>
      <c r="C61" s="40" t="s">
        <v>129</v>
      </c>
      <c r="D61" t="s">
        <v>5</v>
      </c>
      <c r="E61">
        <v>11</v>
      </c>
    </row>
    <row r="62" spans="1:5" x14ac:dyDescent="0.25">
      <c r="C62" s="25"/>
    </row>
  </sheetData>
  <printOptions gridLines="1"/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16</v>
      </c>
    </row>
    <row r="2" spans="1:5" x14ac:dyDescent="0.25">
      <c r="A2" t="s">
        <v>17</v>
      </c>
      <c r="B2" t="s">
        <v>18</v>
      </c>
      <c r="C2" t="s">
        <v>19</v>
      </c>
    </row>
    <row r="3" spans="1:5" x14ac:dyDescent="0.25">
      <c r="A3" t="s">
        <v>20</v>
      </c>
      <c r="B3">
        <v>1</v>
      </c>
      <c r="C3" s="35" t="s">
        <v>130</v>
      </c>
    </row>
    <row r="4" spans="1:5" x14ac:dyDescent="0.25">
      <c r="A4" t="s">
        <v>20</v>
      </c>
      <c r="B4">
        <v>2</v>
      </c>
      <c r="C4" s="36" t="s">
        <v>131</v>
      </c>
    </row>
    <row r="5" spans="1:5" x14ac:dyDescent="0.25">
      <c r="A5" t="s">
        <v>20</v>
      </c>
      <c r="B5">
        <v>3</v>
      </c>
      <c r="C5" s="36" t="s">
        <v>132</v>
      </c>
    </row>
    <row r="6" spans="1:5" x14ac:dyDescent="0.25">
      <c r="A6" t="s">
        <v>32</v>
      </c>
      <c r="B6" t="s">
        <v>33</v>
      </c>
      <c r="C6" t="s">
        <v>19</v>
      </c>
      <c r="D6" t="s">
        <v>34</v>
      </c>
      <c r="E6" t="s">
        <v>20</v>
      </c>
    </row>
    <row r="7" spans="1:5" x14ac:dyDescent="0.25">
      <c r="A7" t="s">
        <v>35</v>
      </c>
      <c r="B7" t="s">
        <v>133</v>
      </c>
      <c r="C7" s="35" t="s">
        <v>134</v>
      </c>
      <c r="D7" s="41" t="s">
        <v>5</v>
      </c>
      <c r="E7" s="25">
        <v>1</v>
      </c>
    </row>
    <row r="8" spans="1:5" x14ac:dyDescent="0.25">
      <c r="A8" t="s">
        <v>35</v>
      </c>
      <c r="B8" t="s">
        <v>135</v>
      </c>
      <c r="C8" s="35" t="s">
        <v>136</v>
      </c>
      <c r="D8" s="41" t="s">
        <v>5</v>
      </c>
      <c r="E8" s="25">
        <v>1</v>
      </c>
    </row>
    <row r="9" spans="1:5" x14ac:dyDescent="0.25">
      <c r="A9" t="s">
        <v>35</v>
      </c>
      <c r="B9" t="s">
        <v>137</v>
      </c>
      <c r="C9" s="35" t="s">
        <v>138</v>
      </c>
      <c r="D9" s="41" t="s">
        <v>5</v>
      </c>
      <c r="E9" s="25">
        <v>1</v>
      </c>
    </row>
    <row r="10" spans="1:5" x14ac:dyDescent="0.25">
      <c r="A10" t="s">
        <v>35</v>
      </c>
      <c r="B10" t="s">
        <v>139</v>
      </c>
      <c r="C10" s="35" t="s">
        <v>140</v>
      </c>
      <c r="D10" s="41" t="s">
        <v>5</v>
      </c>
      <c r="E10" s="25">
        <v>1</v>
      </c>
    </row>
    <row r="11" spans="1:5" x14ac:dyDescent="0.25">
      <c r="A11" t="s">
        <v>35</v>
      </c>
      <c r="B11" t="s">
        <v>141</v>
      </c>
      <c r="C11" s="35" t="s">
        <v>142</v>
      </c>
      <c r="D11" s="41" t="s">
        <v>5</v>
      </c>
      <c r="E11" s="25">
        <v>1</v>
      </c>
    </row>
    <row r="12" spans="1:5" x14ac:dyDescent="0.25">
      <c r="A12" t="s">
        <v>35</v>
      </c>
      <c r="B12" t="s">
        <v>143</v>
      </c>
      <c r="C12" s="42" t="s">
        <v>144</v>
      </c>
      <c r="D12" s="41" t="s">
        <v>5</v>
      </c>
      <c r="E12" s="25">
        <v>1</v>
      </c>
    </row>
    <row r="13" spans="1:5" x14ac:dyDescent="0.25">
      <c r="A13" t="s">
        <v>35</v>
      </c>
      <c r="B13" t="s">
        <v>145</v>
      </c>
      <c r="C13" s="36" t="s">
        <v>146</v>
      </c>
      <c r="D13" s="41" t="s">
        <v>5</v>
      </c>
      <c r="E13" s="25">
        <v>2</v>
      </c>
    </row>
    <row r="14" spans="1:5" x14ac:dyDescent="0.25">
      <c r="A14" t="s">
        <v>35</v>
      </c>
      <c r="B14" t="s">
        <v>147</v>
      </c>
      <c r="C14" s="36" t="s">
        <v>148</v>
      </c>
      <c r="D14" s="41" t="s">
        <v>5</v>
      </c>
      <c r="E14" s="25">
        <v>2</v>
      </c>
    </row>
    <row r="15" spans="1:5" x14ac:dyDescent="0.25">
      <c r="A15" t="s">
        <v>35</v>
      </c>
      <c r="B15" t="s">
        <v>149</v>
      </c>
      <c r="C15" s="43" t="s">
        <v>150</v>
      </c>
      <c r="D15" s="41" t="s">
        <v>5</v>
      </c>
      <c r="E15" s="25">
        <v>2</v>
      </c>
    </row>
    <row r="16" spans="1:5" x14ac:dyDescent="0.25">
      <c r="A16" t="s">
        <v>35</v>
      </c>
      <c r="B16" t="s">
        <v>151</v>
      </c>
      <c r="C16" s="36" t="s">
        <v>152</v>
      </c>
      <c r="D16" s="41" t="s">
        <v>5</v>
      </c>
      <c r="E16" s="25">
        <v>2</v>
      </c>
    </row>
    <row r="17" spans="1:5" x14ac:dyDescent="0.25">
      <c r="A17" t="s">
        <v>35</v>
      </c>
      <c r="B17" t="s">
        <v>153</v>
      </c>
      <c r="C17" s="36" t="s">
        <v>154</v>
      </c>
      <c r="D17" s="41" t="s">
        <v>5</v>
      </c>
      <c r="E17" s="25">
        <v>2</v>
      </c>
    </row>
    <row r="18" spans="1:5" x14ac:dyDescent="0.25">
      <c r="A18" t="s">
        <v>35</v>
      </c>
      <c r="B18" t="s">
        <v>155</v>
      </c>
      <c r="C18" s="43" t="s">
        <v>156</v>
      </c>
      <c r="D18" s="41" t="s">
        <v>5</v>
      </c>
      <c r="E18" s="25">
        <v>2</v>
      </c>
    </row>
    <row r="19" spans="1:5" x14ac:dyDescent="0.25">
      <c r="A19" t="s">
        <v>35</v>
      </c>
      <c r="B19" t="s">
        <v>157</v>
      </c>
      <c r="C19" s="36" t="s">
        <v>158</v>
      </c>
      <c r="D19" s="41" t="s">
        <v>5</v>
      </c>
      <c r="E19" s="25">
        <v>3</v>
      </c>
    </row>
    <row r="20" spans="1:5" x14ac:dyDescent="0.25">
      <c r="A20" t="s">
        <v>35</v>
      </c>
      <c r="B20" t="s">
        <v>159</v>
      </c>
      <c r="C20" s="36" t="s">
        <v>160</v>
      </c>
      <c r="D20" s="41" t="s">
        <v>5</v>
      </c>
      <c r="E20" s="25">
        <v>3</v>
      </c>
    </row>
    <row r="21" spans="1:5" x14ac:dyDescent="0.25">
      <c r="A21" t="s">
        <v>35</v>
      </c>
      <c r="B21" t="s">
        <v>161</v>
      </c>
      <c r="C21" s="43" t="s">
        <v>162</v>
      </c>
      <c r="D21" s="41" t="s">
        <v>5</v>
      </c>
      <c r="E21" s="25">
        <v>3</v>
      </c>
    </row>
    <row r="22" spans="1:5" x14ac:dyDescent="0.25">
      <c r="A22" t="s">
        <v>35</v>
      </c>
      <c r="B22" t="s">
        <v>163</v>
      </c>
      <c r="C22" s="35" t="s">
        <v>164</v>
      </c>
      <c r="D22" s="41" t="s">
        <v>5</v>
      </c>
      <c r="E22" s="25">
        <v>1</v>
      </c>
    </row>
    <row r="23" spans="1:5" x14ac:dyDescent="0.25">
      <c r="A23" t="s">
        <v>35</v>
      </c>
      <c r="B23" t="s">
        <v>165</v>
      </c>
      <c r="C23" s="42" t="s">
        <v>166</v>
      </c>
      <c r="D23" s="41" t="s">
        <v>5</v>
      </c>
      <c r="E23" s="25">
        <v>1</v>
      </c>
    </row>
    <row r="24" spans="1:5" x14ac:dyDescent="0.25">
      <c r="A24" t="s">
        <v>35</v>
      </c>
      <c r="B24" t="s">
        <v>167</v>
      </c>
      <c r="C24" s="35" t="s">
        <v>168</v>
      </c>
      <c r="D24" s="41" t="s">
        <v>5</v>
      </c>
      <c r="E24" s="25">
        <v>1</v>
      </c>
    </row>
    <row r="25" spans="1:5" x14ac:dyDescent="0.25">
      <c r="A25" t="s">
        <v>35</v>
      </c>
      <c r="B25" t="s">
        <v>169</v>
      </c>
      <c r="C25" s="35" t="s">
        <v>170</v>
      </c>
      <c r="D25" s="41" t="s">
        <v>5</v>
      </c>
      <c r="E25" s="25">
        <v>1</v>
      </c>
    </row>
    <row r="26" spans="1:5" x14ac:dyDescent="0.25">
      <c r="A26" t="s">
        <v>35</v>
      </c>
      <c r="B26" t="s">
        <v>171</v>
      </c>
      <c r="C26" s="35" t="s">
        <v>172</v>
      </c>
      <c r="D26" s="41" t="s">
        <v>5</v>
      </c>
      <c r="E26" s="25">
        <v>1</v>
      </c>
    </row>
    <row r="27" spans="1:5" x14ac:dyDescent="0.25">
      <c r="A27" t="s">
        <v>35</v>
      </c>
      <c r="B27" t="s">
        <v>173</v>
      </c>
      <c r="C27" s="42" t="s">
        <v>174</v>
      </c>
      <c r="D27" s="41" t="s">
        <v>5</v>
      </c>
      <c r="E27" s="25">
        <v>1</v>
      </c>
    </row>
    <row r="28" spans="1:5" x14ac:dyDescent="0.25">
      <c r="A28" t="s">
        <v>35</v>
      </c>
      <c r="B28" t="s">
        <v>175</v>
      </c>
      <c r="C28" s="35" t="s">
        <v>176</v>
      </c>
      <c r="D28" s="41" t="s">
        <v>5</v>
      </c>
      <c r="E28" s="25">
        <v>1</v>
      </c>
    </row>
    <row r="29" spans="1:5" x14ac:dyDescent="0.25">
      <c r="A29" t="s">
        <v>35</v>
      </c>
      <c r="B29" t="s">
        <v>177</v>
      </c>
      <c r="C29" s="42" t="s">
        <v>178</v>
      </c>
      <c r="D29" s="41" t="s">
        <v>5</v>
      </c>
      <c r="E29" s="25">
        <v>1</v>
      </c>
    </row>
    <row r="30" spans="1:5" x14ac:dyDescent="0.25">
      <c r="A30" t="s">
        <v>35</v>
      </c>
      <c r="B30" t="s">
        <v>179</v>
      </c>
      <c r="C30" s="35" t="s">
        <v>180</v>
      </c>
      <c r="D30" s="41" t="s">
        <v>5</v>
      </c>
      <c r="E30" s="25">
        <v>1</v>
      </c>
    </row>
    <row r="31" spans="1:5" x14ac:dyDescent="0.25">
      <c r="A31" t="s">
        <v>35</v>
      </c>
      <c r="B31" t="s">
        <v>181</v>
      </c>
      <c r="C31" s="35" t="s">
        <v>182</v>
      </c>
      <c r="D31" s="41" t="s">
        <v>5</v>
      </c>
      <c r="E31" s="25">
        <v>1</v>
      </c>
    </row>
    <row r="32" spans="1:5" x14ac:dyDescent="0.25">
      <c r="A32" t="s">
        <v>35</v>
      </c>
      <c r="B32" t="s">
        <v>183</v>
      </c>
      <c r="C32" s="42" t="s">
        <v>184</v>
      </c>
      <c r="D32" s="41" t="s">
        <v>5</v>
      </c>
      <c r="E32" s="25">
        <v>1</v>
      </c>
    </row>
    <row r="33" spans="1:5" x14ac:dyDescent="0.25">
      <c r="A33" t="s">
        <v>35</v>
      </c>
      <c r="B33" t="s">
        <v>185</v>
      </c>
      <c r="C33" s="48" t="s">
        <v>186</v>
      </c>
      <c r="D33" s="41" t="s">
        <v>5</v>
      </c>
      <c r="E33" s="25">
        <v>1</v>
      </c>
    </row>
    <row r="34" spans="1:5" x14ac:dyDescent="0.25">
      <c r="A34" t="s">
        <v>35</v>
      </c>
      <c r="B34" t="s">
        <v>187</v>
      </c>
      <c r="C34" s="49" t="s">
        <v>188</v>
      </c>
      <c r="D34" s="41" t="s">
        <v>5</v>
      </c>
      <c r="E34" s="25">
        <v>1</v>
      </c>
    </row>
    <row r="35" spans="1:5" x14ac:dyDescent="0.25">
      <c r="A35" t="s">
        <v>35</v>
      </c>
      <c r="B35" t="s">
        <v>189</v>
      </c>
      <c r="C35" s="49" t="s">
        <v>190</v>
      </c>
      <c r="D35" s="41" t="s">
        <v>5</v>
      </c>
      <c r="E35" s="25">
        <v>1</v>
      </c>
    </row>
    <row r="36" spans="1:5" x14ac:dyDescent="0.25">
      <c r="A36" t="s">
        <v>35</v>
      </c>
      <c r="B36" t="s">
        <v>191</v>
      </c>
      <c r="C36" s="42" t="s">
        <v>192</v>
      </c>
      <c r="D36" s="41" t="s">
        <v>193</v>
      </c>
      <c r="E36" s="25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Prashant Gholap</cp:lastModifiedBy>
  <cp:revision/>
  <cp:lastPrinted>2016-09-26T16:25:21Z</cp:lastPrinted>
  <dcterms:created xsi:type="dcterms:W3CDTF">2016-05-17T09:22:29Z</dcterms:created>
  <dcterms:modified xsi:type="dcterms:W3CDTF">2017-07-10T15:10:18Z</dcterms:modified>
  <cp:category/>
  <cp:contentStatus/>
</cp:coreProperties>
</file>