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bookViews>
    <workbookView xWindow="0" yWindow="0" windowWidth="23040" windowHeight="9084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EqMatrix!$A$2:$J$30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<sst xmlns="http://schemas.openxmlformats.org/spreadsheetml/2006/main" count="927" uniqueCount="368">
  <si>
    <t>Assembly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</si>
  <si>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</si>
  <si>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</si>
  <si>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</si>
  <si>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</si>
  <si>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</si>
  <si>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</si>
  <si>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</si>
  <si>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</si>
  <si>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</si>
  <si>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</si>
  <si>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</si>
  <si>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</si>
  <si>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</si>
  <si>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</si>
  <si>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</si>
  <si>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</si>
  <si>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</si>
  <si>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</si>
  <si>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</si>
  <si>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</si>
  <si>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</si>
  <si>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</si>
  <si>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</si>
  <si>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</si>
  <si>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</si>
  <si>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</si>
  <si>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</si>
  <si>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</si>
  <si>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</si>
  <si>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</si>
  <si>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</si>
  <si>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</si>
  <si>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</si>
  <si>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</si>
  <si>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</si>
  <si>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</si>
  <si>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</si>
  <si>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</si>
  <si>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</si>
  <si>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</si>
  <si>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</si>
  <si>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</si>
  <si>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</si>
  <si>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</si>
  <si>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</si>
  <si>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</si>
  <si>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</si>
  <si>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</si>
  <si>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</si>
  <si>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</si>
  <si>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</si>
  <si>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</si>
  <si>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</si>
  <si>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</si>
  <si>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</si>
  <si>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</si>
  <si>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</si>
  <si>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</si>
  <si>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</si>
  <si>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</si>
  <si>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</si>
  <si>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</si>
  <si>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</si>
  <si>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</si>
  <si>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</si>
  <si>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</si>
  <si>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</si>
  <si>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</si>
  <si>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</si>
  <si>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</si>
  <si>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</si>
  <si>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</si>
  <si>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</si>
  <si>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</si>
  <si>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</si>
  <si>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</si>
  <si>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</si>
  <si>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</si>
  <si>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</si>
  <si>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</si>
  <si>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</si>
  <si>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</si>
  <si>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</si>
  <si>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</si>
  <si>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</si>
  <si>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</si>
  <si>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</si>
  <si>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</si>
  <si>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</si>
  <si>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</si>
  <si>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</si>
  <si>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</si>
  <si>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</si>
  <si>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</si>
  <si>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</si>
  <si>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</si>
  <si>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</si>
  <si>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</si>
  <si>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</si>
  <si>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</si>
  <si>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</si>
  <si>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</si>
  <si>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</si>
  <si>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</si>
  <si>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</si>
  <si>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</si>
  <si>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</si>
  <si>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</si>
  <si>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</si>
  <si>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</si>
  <si>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</si>
  <si>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</si>
  <si>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</si>
  <si>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</si>
  <si>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</si>
  <si>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</si>
  <si>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</si>
  <si>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</si>
  <si>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</si>
  <si>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</si>
  <si>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</si>
  <si>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</si>
  <si>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</si>
  <si>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</si>
  <si>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</si>
  <si>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</si>
  <si>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</si>
  <si>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</si>
  <si>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</si>
  <si>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</si>
  <si>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</si>
  <si>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</si>
  <si>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</si>
  <si>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</si>
  <si>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</si>
  <si>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</si>
  <si>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</si>
  <si>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</si>
  <si>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</si>
  <si>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</si>
  <si>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</si>
  <si>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</si>
  <si>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</si>
  <si>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</si>
  <si>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</si>
  <si>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</si>
  <si>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</si>
  <si>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</si>
  <si>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</si>
  <si>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</si>
  <si>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</si>
  <si>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</si>
  <si>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</si>
  <si>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</si>
  <si>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</si>
  <si>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</si>
  <si>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</si>
  <si>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</si>
  <si>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</si>
  <si>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</si>
  <si>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</si>
  <si>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</si>
  <si>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</si>
  <si>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</si>
  <si>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</si>
  <si>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</si>
  <si>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</si>
  <si>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</si>
  <si>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</si>
  <si>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</si>
  <si>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</si>
  <si>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</si>
  <si>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</si>
  <si>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</si>
  <si>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</si>
  <si>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</si>
  <si>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</si>
  <si>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</si>
  <si>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</si>
  <si>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</si>
  <si>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</si>
  <si>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</si>
  <si>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</si>
  <si>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</si>
  <si>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</si>
  <si>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</si>
  <si>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</si>
  <si>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</si>
  <si>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</si>
  <si>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</si>
  <si>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</si>
  <si>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</si>
  <si>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</si>
  <si>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</si>
  <si>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</si>
  <si>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</si>
  <si>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</si>
  <si>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</si>
  <si>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</si>
  <si>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</si>
  <si>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</si>
  <si>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</si>
  <si>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</si>
  <si>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</si>
  <si>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</si>
  <si>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</si>
  <si>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</si>
  <si>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</si>
  <si>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</si>
  <si>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</si>
  <si>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</si>
  <si>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</si>
  <si>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</si>
  <si>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</si>
  <si>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</si>
  <si>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</si>
  <si>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</si>
  <si>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</si>
  <si>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</si>
  <si>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</si>
  <si>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</si>
  <si>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</si>
  <si>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</si>
  <si>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</si>
  <si>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</si>
  <si>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</si>
  <si>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</si>
  <si>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</si>
  <si>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</si>
  <si>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</si>
  <si>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</si>
  <si>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</si>
  <si>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</si>
  <si>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</si>
  <si>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</si>
  <si>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</si>
  <si>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</si>
  <si>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</si>
  <si>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D20 Plumbing</t>
  </si>
  <si>
    <t>Drainage Pump Station</t>
  </si>
  <si>
    <t xml:space="preserve">Eyewash station and showers </t>
  </si>
  <si>
    <t>Hot Water Generator</t>
  </si>
  <si>
    <t>Hydration Stations</t>
  </si>
  <si>
    <t>Pressure Reducing Station</t>
  </si>
  <si>
    <t>Pressure Regulating Valve</t>
  </si>
  <si>
    <t xml:space="preserve">Pump </t>
  </si>
  <si>
    <t xml:space="preserve">Tank </t>
  </si>
  <si>
    <t xml:space="preserve">Valve 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</si>
  <si>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</si>
  <si>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</si>
  <si>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</si>
  <si>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</si>
  <si>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</si>
  <si>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</si>
  <si>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</si>
  <si>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</si>
  <si>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</si>
  <si>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</si>
  <si>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</si>
  <si>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</si>
  <si>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</si>
  <si>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</si>
  <si>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</si>
  <si>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</si>
  <si>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</si>
  <si>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</si>
  <si>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</si>
  <si>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</si>
  <si>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</si>
  <si>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</si>
  <si>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</si>
  <si>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</si>
  <si>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</si>
  <si>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</si>
  <si>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</si>
  <si>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</si>
  <si>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</si>
  <si>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</si>
  <si>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</si>
  <si>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</si>
  <si>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</si>
  <si>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</si>
  <si>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</si>
  <si>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D2030</t>
  </si>
  <si>
    <t>22 13 19</t>
  </si>
  <si>
    <t>23-27 31 11</t>
  </si>
  <si>
    <t>D2040</t>
  </si>
  <si>
    <t>22 14 00</t>
  </si>
  <si>
    <t>23-39 29 13</t>
  </si>
  <si>
    <t>D2090</t>
  </si>
  <si>
    <t>22 45 00</t>
  </si>
  <si>
    <t>23-29 37 13</t>
  </si>
  <si>
    <t>D2020</t>
  </si>
  <si>
    <t>22 33 00</t>
  </si>
  <si>
    <t>23-31 29 00</t>
  </si>
  <si>
    <t>22 47 00</t>
  </si>
  <si>
    <t>23-31 31 00</t>
  </si>
  <si>
    <t>23 22 00</t>
  </si>
  <si>
    <t>23-27 27 00</t>
  </si>
  <si>
    <t>23 05 00</t>
  </si>
  <si>
    <t>23-27 31 00</t>
  </si>
  <si>
    <t>22 11 00</t>
  </si>
  <si>
    <t>23-33 17 00</t>
  </si>
  <si>
    <t>22 12 00</t>
  </si>
  <si>
    <t>23-27 29 00</t>
  </si>
  <si>
    <t>D3060</t>
  </si>
  <si>
    <t>23 61 00</t>
  </si>
  <si>
    <t>23-27 21 00</t>
  </si>
  <si>
    <t>D3050</t>
  </si>
  <si>
    <t>23 81 00</t>
  </si>
  <si>
    <t>23-33 39 00</t>
  </si>
  <si>
    <t>23-33 39 21</t>
  </si>
  <si>
    <t>23-33 47 00</t>
  </si>
  <si>
    <t>23 74 00</t>
  </si>
  <si>
    <t>23-33 25 00</t>
  </si>
  <si>
    <t>D3040</t>
  </si>
  <si>
    <t>23 21 00</t>
  </si>
  <si>
    <t>23 36 00</t>
  </si>
  <si>
    <t>23-33 41 17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</si>
  <si>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</si>
  <si>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</si>
  <si>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</si>
  <si>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</si>
  <si>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</si>
  <si>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</si>
  <si>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</si>
  <si>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</si>
  <si>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 xml:space="preserve">23 62/63 00 </t>
  </si>
  <si>
    <t>23-33 43 00</t>
  </si>
  <si>
    <t>D3090</t>
  </si>
  <si>
    <t>23 84 00</t>
  </si>
  <si>
    <t>23-33 27 13</t>
  </si>
  <si>
    <t>23 34 00</t>
  </si>
  <si>
    <t>23-33 31 19</t>
  </si>
  <si>
    <t>23 82 19</t>
  </si>
  <si>
    <t>23-33 33 11</t>
  </si>
  <si>
    <t>23 57 00</t>
  </si>
  <si>
    <t>23-27 23 00</t>
  </si>
  <si>
    <t xml:space="preserve">23 83 00 </t>
  </si>
  <si>
    <t>23-33 15 00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</si>
  <si>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</si>
  <si>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A: Pipe Size, Type (DDCA, Fire)</t>
  </si>
  <si>
    <t>D: Pumps, VFD, MCC, Valves (check, shut-off), A: Size of discharge, Depth of station</t>
  </si>
  <si>
    <t>A: Temp. mixing valve (yes or no)</t>
  </si>
  <si>
    <t>D: Tankless hot water generator</t>
  </si>
  <si>
    <t>A: Pipe Size</t>
  </si>
  <si>
    <t>A: Pipe Size, Range (min. &amp; max pressure)</t>
  </si>
  <si>
    <t>T: Air, Water, Pre-Heat or Expansion</t>
  </si>
  <si>
    <t>T: Any/all types, D: Describe operation, what they feed, zones</t>
  </si>
  <si>
    <t>D: Fan Coil Unit, Condenser</t>
  </si>
  <si>
    <t>D: Heat Exchanger, Supply Fan, Return Fan, Dehumidifier, Coil</t>
  </si>
  <si>
    <t>T: Constant Air Volume, Variable Air Volume</t>
  </si>
  <si>
    <t>T: Exhaust, Return, Supply</t>
  </si>
  <si>
    <t>FACILITY ATTRIBUTES</t>
  </si>
  <si>
    <t>Backflow  Prevention Device</t>
  </si>
  <si>
    <t>Group</t>
  </si>
  <si>
    <t>E</t>
  </si>
  <si>
    <t>M</t>
  </si>
  <si>
    <t>A/M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</si>
  <si>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</si>
  <si>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</si>
  <si>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</si>
  <si>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</si>
  <si>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</si>
  <si>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</si>
  <si>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No</t>
  </si>
  <si>
    <t>PBB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</si>
</sst>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" xfId="2" applyBorder="1"/>
    <xf numFmtId="0" fontId="3" fillId="4" borderId="11" xfId="2" applyBorder="1"/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20" fillId="4" borderId="12" xfId="2" applyFont="1" applyBorder="1"/>
    <xf numFmtId="0" fontId="3" fillId="4" borderId="12" xfId="2" applyBorder="1"/>
    <xf numFmtId="0" fontId="1" fillId="3" borderId="12" xfId="1" applyBorder="1" applyAlignment="1">
      <alignment horizontal="center" vertical="center"/>
    </xf>
    <xf numFmtId="0" fontId="3" fillId="4" borderId="12" xfId="2" applyBorder="1" applyAlignment="1">
      <alignment vertical="center"/>
    </xf>
    <xf numFmtId="0" fontId="20" fillId="4" borderId="1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12" borderId="21" xfId="0" applyFont="1" applyFill="1" applyBorder="1" applyAlignment="1">
      <alignment horizontal="center" vertical="center" textRotation="90"/>
    </xf>
    <xf numFmtId="0" fontId="20" fillId="4" borderId="22" xfId="2" applyFont="1" applyBorder="1"/>
    <xf numFmtId="0" fontId="3" fillId="4" borderId="22" xfId="2" applyBorder="1"/>
    <xf numFmtId="0" fontId="3" fillId="4" borderId="22" xfId="2" applyBorder="1" applyAlignment="1">
      <alignment vertical="center"/>
    </xf>
    <xf numFmtId="0" fontId="1" fillId="3" borderId="22" xfId="1" applyBorder="1" applyAlignment="1">
      <alignment horizontal="center" vertical="center"/>
    </xf>
    <xf numFmtId="0" fontId="1" fillId="12" borderId="21" xfId="0" applyFont="1" applyFill="1" applyBorder="1" applyAlignment="1">
      <alignment vertical="center" textRotation="90"/>
    </xf>
    <xf numFmtId="0" fontId="1" fillId="12" borderId="23" xfId="0" applyFont="1" applyFill="1" applyBorder="1" applyAlignment="1">
      <alignment horizontal="center" vertical="center" textRotation="90"/>
    </xf>
    <xf numFmtId="0" fontId="1" fillId="12" borderId="23" xfId="0" applyFont="1" applyFill="1" applyBorder="1" applyAlignment="1">
      <alignment vertical="center" textRotation="90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textRotation="90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" fillId="2" borderId="25" xfId="0" applyFont="1" applyFill="1" applyBorder="1" applyAlignment="1">
      <alignment horizontal="left" vertical="center" textRotation="90"/>
    </xf>
    <xf numFmtId="0" fontId="1" fillId="2" borderId="26" xfId="0" applyFont="1" applyFill="1" applyBorder="1" applyAlignment="1">
      <alignment horizontal="left" vertical="center" textRotation="90"/>
    </xf>
    <xf numFmtId="0" fontId="1" fillId="2" borderId="27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3" fillId="4" borderId="12" xfId="2" applyFont="1" applyBorder="1"/>
    <xf numFmtId="0" fontId="3" fillId="4" borderId="1" xfId="2" applyFont="1" applyBorder="1"/>
    <xf numFmtId="0" fontId="3" fillId="4" borderId="22" xfId="2" applyFont="1" applyBorder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3" borderId="1" xfId="1" applyBorder="1" applyAlignment="1">
      <alignment horizontal="center" vertical="center" wrapText="1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126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3" zoomScale="80" zoomScaleNormal="100" zoomScaleSheetLayoutView="80" workbookViewId="0">
      <selection activeCell="C27" sqref="C27"/>
    </sheetView>
  </sheetViews>
  <sheetFormatPr defaultColWidth="9.109375" defaultRowHeight="13.8" x14ac:dyDescent="0.3"/>
  <cols>
    <col min="1" max="1" width="4.6640625" style="10" customWidth="1"/>
    <col min="2" max="2" width="13.109375" style="10" customWidth="1"/>
    <col min="3" max="3" width="52.44140625" style="10" customWidth="1"/>
    <col min="4" max="4" width="55.109375" style="10" customWidth="1"/>
    <col min="5" max="5" width="3.6640625" style="10" customWidth="1"/>
    <col min="6" max="6" width="14.44140625" style="10" customWidth="1"/>
    <col min="7" max="7" width="9.109375" style="10"/>
    <col min="8" max="8" width="3.88671875" style="10" customWidth="1"/>
    <col min="9" max="16384" width="9.109375" style="10"/>
  </cols>
  <sheetData>
    <row r="1" spans="1:7" ht="28.2" x14ac:dyDescent="0.3">
      <c r="B1" s="124" t="s">
        <v>263</v>
      </c>
      <c r="C1" s="9"/>
    </row>
    <row r="2" spans="1:7" ht="15.6" x14ac:dyDescent="0.3">
      <c r="B2" s="11"/>
      <c r="C2" s="9"/>
    </row>
    <row r="3" spans="1:7" ht="21" x14ac:dyDescent="0.3">
      <c r="A3" s="11"/>
      <c r="B3" s="114" t="s">
        <v>253</v>
      </c>
      <c r="C3" s="9"/>
      <c r="D3"/>
      <c r="E3"/>
    </row>
    <row r="4" spans="1:7" ht="15.6" x14ac:dyDescent="0.25">
      <c r="B4" s="59"/>
      <c r="C4" s="9" t="s">
        <v>254</v>
      </c>
    </row>
    <row r="5" spans="1:7" ht="15.6" x14ac:dyDescent="0.3">
      <c r="B5" s="113"/>
      <c r="C5" s="9" t="s">
        <v>255</v>
      </c>
    </row>
    <row r="6" spans="1:7" ht="15.6" x14ac:dyDescent="0.3">
      <c r="C6" s="9"/>
    </row>
    <row r="7" spans="1:7" s="17" customFormat="1" ht="21" x14ac:dyDescent="0.3">
      <c r="A7" s="28"/>
      <c r="B7" s="114" t="s">
        <v>256</v>
      </c>
      <c r="C7" s="114" t="s">
        <v>250</v>
      </c>
      <c r="D7" s="28"/>
      <c r="E7" s="28"/>
      <c r="F7" s="28"/>
    </row>
    <row r="8" spans="1:7" s="17" customFormat="1" ht="25.5" customHeight="1" x14ac:dyDescent="0.3">
      <c r="A8" s="28"/>
      <c r="B8" s="120"/>
      <c r="C8" s="180" t="s">
        <v>264</v>
      </c>
      <c r="D8" s="180"/>
      <c r="E8" s="125"/>
      <c r="F8" s="28"/>
    </row>
    <row r="9" spans="1:7" s="14" customFormat="1" ht="181.5" customHeight="1" x14ac:dyDescent="0.3">
      <c r="B9" s="115"/>
      <c r="C9" s="20"/>
      <c r="D9" s="20"/>
      <c r="E9" s="20"/>
      <c r="F9" s="20"/>
    </row>
    <row r="10" spans="1:7" s="14" customFormat="1" x14ac:dyDescent="0.3">
      <c r="B10" s="117"/>
      <c r="C10" s="15"/>
    </row>
    <row r="11" spans="1:7" s="23" customFormat="1" ht="21" x14ac:dyDescent="0.3">
      <c r="A11" s="29"/>
      <c r="B11" s="116" t="s">
        <v>257</v>
      </c>
      <c r="C11" s="116" t="s">
        <v>251</v>
      </c>
      <c r="D11" s="29"/>
      <c r="E11" s="29"/>
      <c r="F11" s="29"/>
    </row>
    <row r="12" spans="1:7" s="23" customFormat="1" ht="17.399999999999999" x14ac:dyDescent="0.3">
      <c r="A12" s="29"/>
      <c r="B12" s="120"/>
      <c r="C12" s="27" t="s">
        <v>12</v>
      </c>
      <c r="D12" s="29"/>
      <c r="E12" s="29"/>
      <c r="F12" s="29"/>
    </row>
    <row r="13" spans="1:7" s="21" customFormat="1" ht="167.25" customHeight="1" x14ac:dyDescent="0.25">
      <c r="B13" s="18"/>
      <c r="C13" s="19"/>
      <c r="D13" s="20"/>
      <c r="E13" s="20"/>
      <c r="F13" s="20"/>
    </row>
    <row r="14" spans="1:7" s="24" customFormat="1" ht="21" x14ac:dyDescent="0.3">
      <c r="A14" s="32"/>
      <c r="B14" s="114" t="s">
        <v>258</v>
      </c>
      <c r="C14" s="114" t="s">
        <v>252</v>
      </c>
      <c r="D14" s="32"/>
      <c r="E14" s="32"/>
      <c r="F14" s="32"/>
      <c r="G14" s="32"/>
    </row>
    <row r="15" spans="1:7" s="24" customFormat="1" ht="18" customHeight="1" x14ac:dyDescent="0.3">
      <c r="A15" s="32"/>
      <c r="B15" s="120"/>
      <c r="C15" s="27" t="s">
        <v>13</v>
      </c>
      <c r="D15" s="32"/>
      <c r="E15" s="32"/>
      <c r="F15" s="32"/>
      <c r="G15" s="32"/>
    </row>
    <row r="16" spans="1:7" ht="14.4" x14ac:dyDescent="0.3">
      <c r="A16" s="11"/>
      <c r="B16" s="30"/>
      <c r="C16" s="31"/>
      <c r="D16" s="11"/>
      <c r="E16" s="11"/>
      <c r="F16" s="11"/>
      <c r="G16" s="11"/>
    </row>
    <row r="17" spans="2:7" s="22" customFormat="1" ht="114.75" customHeight="1" x14ac:dyDescent="0.3">
      <c r="B17" s="118"/>
      <c r="C17" s="27"/>
      <c r="D17" s="27"/>
      <c r="E17" s="27"/>
      <c r="F17" s="27"/>
      <c r="G17" s="27"/>
    </row>
    <row r="18" spans="2:7" s="22" customFormat="1" ht="21" customHeight="1" x14ac:dyDescent="0.3">
      <c r="B18" s="123" t="s">
        <v>262</v>
      </c>
      <c r="C18" s="27"/>
      <c r="D18" s="27"/>
      <c r="E18" s="27"/>
      <c r="F18" s="27"/>
      <c r="G18" s="27"/>
    </row>
    <row r="19" spans="2:7" s="22" customFormat="1" ht="30" customHeight="1" x14ac:dyDescent="0.3">
      <c r="B19" s="121" t="s">
        <v>260</v>
      </c>
      <c r="C19" s="121" t="s">
        <v>261</v>
      </c>
      <c r="D19" s="121" t="s">
        <v>259</v>
      </c>
      <c r="E19" s="126"/>
      <c r="F19" s="27"/>
      <c r="G19" s="27"/>
    </row>
    <row r="20" spans="2:7" ht="18" customHeight="1" x14ac:dyDescent="0.3">
      <c r="B20" s="25">
        <v>1</v>
      </c>
      <c r="C20" s="25"/>
      <c r="D20" s="164">
        <v>42704</v>
      </c>
      <c r="E20" s="11"/>
      <c r="F20" s="11"/>
      <c r="G20" s="11"/>
    </row>
    <row r="21" spans="2:7" ht="18" customHeight="1" x14ac:dyDescent="0.3">
      <c r="B21" s="25">
        <v>2</v>
      </c>
      <c r="C21" s="122" t="s">
        <v>363</v>
      </c>
      <c r="D21" s="164">
        <v>42811</v>
      </c>
      <c r="E21" s="11"/>
      <c r="F21" s="11"/>
      <c r="G21" s="11"/>
    </row>
    <row r="22" spans="2:7" ht="33.75" customHeight="1" x14ac:dyDescent="0.3">
      <c r="B22" s="25">
        <v>3</v>
      </c>
      <c r="C22" s="25" t="s">
        <v>14</v>
      </c>
      <c r="D22" s="165" t="s">
        <v>365</v>
      </c>
      <c r="E22" s="11"/>
      <c r="F22" s="11"/>
      <c r="G22" s="11"/>
    </row>
    <row r="23" spans="2:7" ht="29.25" customHeight="1" x14ac:dyDescent="0.3">
      <c r="B23" s="25">
        <v>4</v>
      </c>
      <c r="C23" s="122" t="s">
        <v>364</v>
      </c>
      <c r="D23" s="164">
        <v>42944</v>
      </c>
      <c r="E23" s="11"/>
      <c r="F23" s="11"/>
      <c r="G23" s="11"/>
    </row>
    <row r="24" spans="2:7" ht="48.75" customHeight="1" x14ac:dyDescent="0.3">
      <c r="B24" s="25">
        <v>5</v>
      </c>
      <c r="C24" s="16" t="s">
        <v>362</v>
      </c>
      <c r="D24" s="166" t="s">
        <v>361</v>
      </c>
      <c r="E24" s="119"/>
      <c r="F24" s="11"/>
      <c r="G24" s="11"/>
    </row>
    <row r="25" spans="2:7" ht="46.5" customHeight="1" x14ac:dyDescent="0.3">
      <c r="B25" s="25">
        <v>6</v>
      </c>
      <c r="C25" s="25" t="s">
        <v>15</v>
      </c>
      <c r="D25" s="166" t="s">
        <v>360</v>
      </c>
      <c r="E25" s="119"/>
      <c r="F25" s="11"/>
      <c r="G25" s="11"/>
    </row>
    <row r="26" spans="2:7" ht="18" customHeight="1" x14ac:dyDescent="0.3">
      <c r="B26" s="11"/>
      <c r="C26" s="11"/>
      <c r="D26" s="119"/>
      <c r="E26" s="119"/>
      <c r="F26" s="11"/>
      <c r="G26" s="11"/>
    </row>
    <row r="27" spans="2:7" ht="18" customHeight="1" x14ac:dyDescent="0.3">
      <c r="B27" s="11"/>
      <c r="D27" s="11"/>
      <c r="E27" s="11"/>
      <c r="F27" s="11"/>
      <c r="G27" s="11"/>
    </row>
    <row r="28" spans="2:7" x14ac:dyDescent="0.3">
      <c r="B28" s="11"/>
      <c r="C28" s="11"/>
      <c r="D28" s="11"/>
      <c r="E28" s="11"/>
      <c r="F28" s="11"/>
      <c r="G28" s="11"/>
    </row>
    <row r="29" spans="2:7" ht="14.4" x14ac:dyDescent="0.3">
      <c r="B29" s="11"/>
      <c r="C29" s="33"/>
      <c r="D29" s="11"/>
      <c r="E29" s="11"/>
      <c r="F29" s="11"/>
      <c r="G29" s="11"/>
    </row>
    <row r="30" spans="2:7" x14ac:dyDescent="0.3">
      <c r="B30" s="11"/>
      <c r="C30" s="11"/>
      <c r="D30" s="11"/>
      <c r="E30" s="11"/>
      <c r="F30" s="11"/>
      <c r="G30" s="11"/>
    </row>
  </sheetData>
  <mergeCells count="1">
    <mergeCell ref="C8:D8"/>
  </mergeCells>
  <pageMargins left="0.25" right="0.25" top="0.75" bottom="0.75" header="0.3" footer="0.3"/>
  <pageSetup scale="68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45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9.109375" defaultRowHeight="13.2" outlineLevelCol="1" x14ac:dyDescent="0.25"/>
  <cols>
    <col min="1" max="1" width="23.6640625" style="1" bestFit="1" customWidth="1"/>
    <col min="2" max="4" width="10.6640625" style="1" customWidth="1"/>
    <col min="5" max="5" width="3" style="1" bestFit="1" customWidth="1"/>
    <col min="6" max="6" width="30.6640625" style="2" customWidth="1"/>
    <col min="7" max="7" width="16.5546875" style="1" customWidth="1"/>
    <col min="8" max="8" width="77.6640625" style="6" bestFit="1" customWidth="1"/>
    <col min="9" max="9" width="12.5546875" style="4" bestFit="1" customWidth="1"/>
    <col min="10" max="10" width="21" style="4" bestFit="1" customWidth="1"/>
    <col min="11" max="11" width="3.6640625" style="135" customWidth="1"/>
    <col min="12" max="58" width="3.6640625" style="52" customWidth="1" outlineLevel="1"/>
    <col min="59" max="59" width="3.6640625" style="131" customWidth="1"/>
    <col min="60" max="89" width="3.6640625" style="52" customWidth="1" outlineLevel="1"/>
    <col min="90" max="90" width="3.6640625" style="52" customWidth="1"/>
    <col min="91" max="91" width="9.109375" style="52"/>
    <col min="92" max="16384" width="9.109375" style="1"/>
  </cols>
  <sheetData>
    <row r="1" spans="1:91" ht="74.25" customHeight="1" x14ac:dyDescent="0.25"/>
    <row r="2" spans="1:91" s="3" customFormat="1" ht="201" thickBot="1" x14ac:dyDescent="0.3">
      <c r="A2" s="89" t="s">
        <v>220</v>
      </c>
      <c r="B2" s="148" t="s">
        <v>281</v>
      </c>
      <c r="C2" s="148" t="s">
        <v>282</v>
      </c>
      <c r="D2" s="148" t="s">
        <v>283</v>
      </c>
      <c r="E2" s="89"/>
      <c r="F2" s="90" t="s">
        <v>218</v>
      </c>
      <c r="G2" s="90" t="s">
        <v>216</v>
      </c>
      <c r="H2" s="155" t="s">
        <v>341</v>
      </c>
      <c r="I2" s="90" t="s">
        <v>217</v>
      </c>
      <c r="J2" s="90" t="s">
        <v>219</v>
      </c>
      <c r="K2" s="61" t="s">
        <v>204</v>
      </c>
      <c r="L2" s="5" t="str">
        <f>INDEX(Attributes!$E$5:$E$82, COLUMN() - 11)</f>
        <v xml:space="preserve">TYPE-SFO_TypeDescription </v>
      </c>
      <c r="M2" s="5" t="str">
        <f>INDEX(Attributes!$E$5:$E$82, COLUMN() - 11)</f>
        <v>INSTANCE-SFO_ParentChild</v>
      </c>
      <c r="N2" s="5" t="str">
        <f>INDEX(Attributes!$E$5:$E$82, COLUMN() - 11)</f>
        <v>INSTANCE-SFO_CreatedBy</v>
      </c>
      <c r="O2" s="5" t="str">
        <f>INDEX(Attributes!$E$5:$E$82, COLUMN() - 11)</f>
        <v>INSTANCE-SFO_CreatedOn</v>
      </c>
      <c r="P2" s="5" t="str">
        <f>INDEX(Attributes!$E$5:$E$82, COLUMN() - 11)</f>
        <v>TYPE-SFO_AssetClass</v>
      </c>
      <c r="Q2" s="5" t="str">
        <f>INDEX(Attributes!$E$5:$E$82, COLUMN() - 11)</f>
        <v>INSTANCE-SFO_AssetID</v>
      </c>
      <c r="R2" s="5" t="str">
        <f>INDEX(Attributes!$E$5:$E$82, COLUMN() - 11)</f>
        <v>INSTANCE-SFO_BIMUI</v>
      </c>
      <c r="S2" s="5" t="str">
        <f>INDEX(Attributes!$E$5:$E$82, COLUMN() - 11)</f>
        <v>INSTANCE-SFO_Tag</v>
      </c>
      <c r="T2" s="5" t="str">
        <f>INDEX(Attributes!$E$5:$E$82, COLUMN() - 11)</f>
        <v>TYPE-SFO_OmniClassT23Number</v>
      </c>
      <c r="U2" s="5" t="str">
        <f>INDEX(Attributes!$E$5:$E$82, COLUMN() - 11)</f>
        <v>TYPE-SFO_OmniClassT23Title</v>
      </c>
      <c r="V2" s="5" t="str">
        <f>INDEX(Attributes!$E$5:$E$82, COLUMN() - 11)</f>
        <v>TYPE-SFO_CSIMF</v>
      </c>
      <c r="W2" s="5" t="str">
        <f>INDEX(Attributes!$E$5:$E$82, COLUMN() - 11)</f>
        <v>TYPE-SFO_AssemblyCode</v>
      </c>
      <c r="X2" s="5" t="str">
        <f>INDEX(Attributes!$E$5:$E$82, COLUMN() - 11)</f>
        <v>INSTANCE-SFO_BuildingName</v>
      </c>
      <c r="Y2" s="5" t="str">
        <f>INDEX(Attributes!$E$5:$E$82, COLUMN() - 11)</f>
        <v>INSTANCE-SFO_BuildingNumber</v>
      </c>
      <c r="Z2" s="5" t="str">
        <f>INDEX(Attributes!$E$5:$E$82, COLUMN() - 11)</f>
        <v>INSTANCE-SFO_BoardingArea</v>
      </c>
      <c r="AA2" s="5" t="str">
        <f>INDEX(Attributes!$E$5:$E$82, COLUMN() - 11)</f>
        <v>INSTANCE-SFO_LevelNumber</v>
      </c>
      <c r="AB2" s="5" t="str">
        <f>INDEX(Attributes!$E$5:$E$82, COLUMN() - 11)</f>
        <v>INSTANCE-SFO_RoomNumber</v>
      </c>
      <c r="AC2" s="5" t="str">
        <f>INDEX(Attributes!$E$5:$E$82, COLUMN() - 11)</f>
        <v>INSTANCE-SFO_RoomName</v>
      </c>
      <c r="AD2" s="5" t="str">
        <f>INDEX(Attributes!$E$5:$E$82, COLUMN() - 11)</f>
        <v>INSTANCE-SFO_AreaServed</v>
      </c>
      <c r="AE2" s="5" t="str">
        <f>INDEX(Attributes!$E$5:$E$82, COLUMN() - 11)</f>
        <v>TYPE-SFO_AssetType</v>
      </c>
      <c r="AF2" s="5" t="str">
        <f>INDEX(Attributes!$E$5:$E$82, COLUMN() - 11)</f>
        <v>TYPE-SFO_Manufacturer</v>
      </c>
      <c r="AG2" s="5" t="str">
        <f>INDEX(Attributes!$E$5:$E$82, COLUMN() - 11)</f>
        <v>TYPE-SFO_ModelNumber</v>
      </c>
      <c r="AH2" s="5" t="str">
        <f>INDEX(Attributes!$E$5:$E$82, COLUMN() - 11)</f>
        <v>INSTANCE-SFO_SerialNumber</v>
      </c>
      <c r="AI2" s="5" t="str">
        <f>INDEX(Attributes!$E$5:$E$82, COLUMN() - 11)</f>
        <v>TYPE-SFO_ExpectedLife</v>
      </c>
      <c r="AJ2" s="5" t="str">
        <f>INDEX(Attributes!$E$5:$E$82, COLUMN() - 11)</f>
        <v>INSTANCE-SFO_InstallDate</v>
      </c>
      <c r="AK2" s="5" t="str">
        <f>INDEX(Attributes!$E$5:$E$82, COLUMN() - 11)</f>
        <v xml:space="preserve">INSTANCE-SFO_ModelYear </v>
      </c>
      <c r="AL2" s="5" t="str">
        <f>INDEX(Attributes!$E$5:$E$82, COLUMN() - 11)</f>
        <v xml:space="preserve">TYPE-SFO_AssetHeight </v>
      </c>
      <c r="AM2" s="5" t="str">
        <f>INDEX(Attributes!$E$5:$E$82, COLUMN() - 11)</f>
        <v>TYPE-SFO_AssetWeight</v>
      </c>
      <c r="AN2" s="5" t="str">
        <f>INDEX(Attributes!$E$5:$E$82, COLUMN() - 11)</f>
        <v>INSTANCE-SFO_Barcode</v>
      </c>
      <c r="AO2" s="5" t="str">
        <f>INDEX(Attributes!$E$5:$E$82, COLUMN() - 11)</f>
        <v>INSTANCE-SFO_RFID</v>
      </c>
      <c r="AP2" s="5" t="str">
        <f>INDEX(Attributes!$E$5:$E$82, COLUMN() - 11)</f>
        <v xml:space="preserve">INSTANCE-SFO_Contractor </v>
      </c>
      <c r="AQ2" s="5" t="str">
        <f>INDEX(Attributes!$E$5:$E$82, COLUMN() - 11)</f>
        <v>TYPE-SFO_ReplacementCost</v>
      </c>
      <c r="AR2" s="5" t="str">
        <f>INDEX(Attributes!$E$5:$E$82, COLUMN() - 11)</f>
        <v>INSTANCE-SFO_SubmittalItem</v>
      </c>
      <c r="AS2" s="5" t="str">
        <f>INDEX(Attributes!$E$5:$E$82, COLUMN() - 11)</f>
        <v>TYPE-SFO_O&amp;MManual</v>
      </c>
      <c r="AT2" s="5" t="str">
        <f>INDEX(Attributes!$E$5:$E$82, COLUMN() - 11)</f>
        <v>TYPE-SFO_PartsList</v>
      </c>
      <c r="AU2" s="5" t="str">
        <f>INDEX(Attributes!$E$5:$E$82, COLUMN() - 11)</f>
        <v>INSTANCE-SFO_CommisioningReport</v>
      </c>
      <c r="AV2" s="5" t="str">
        <f>INDEX(Attributes!$E$5:$E$82, COLUMN() - 11)</f>
        <v>TYPE-SFO_WarrantyGuarantorParts</v>
      </c>
      <c r="AW2" s="5" t="str">
        <f>INDEX(Attributes!$E$5:$E$82, COLUMN() - 11)</f>
        <v>TYPE-SFO_WarrantyDurationParts</v>
      </c>
      <c r="AX2" s="5" t="str">
        <f>INDEX(Attributes!$E$5:$E$82, COLUMN() - 11)</f>
        <v>TYPE-SFO_WarrantyGuarantorLabor</v>
      </c>
      <c r="AY2" s="5" t="str">
        <f>INDEX(Attributes!$E$5:$E$82, COLUMN() - 11)</f>
        <v>TYPE-SFO_WarrantyDurationLabor</v>
      </c>
      <c r="AZ2" s="5" t="str">
        <f>INDEX(Attributes!$E$5:$E$82, COLUMN() - 11)</f>
        <v>TYPE-SFO_WarrantyDescription</v>
      </c>
      <c r="BA2" s="5" t="str">
        <f>INDEX(Attributes!$E$5:$E$82, COLUMN() - 11)</f>
        <v>INSTANCE-SFO_WarrantyStartDate</v>
      </c>
      <c r="BB2" s="5" t="str">
        <f>INDEX(Attributes!$E$5:$E$82, COLUMN() - 11)</f>
        <v>INSTANCE-SFO_WarrantyEndDate</v>
      </c>
      <c r="BC2" s="5" t="str">
        <f>INDEX(Attributes!$E$5:$E$82, COLUMN() - 11)</f>
        <v>TYPE-SFO_WarrantySpecSection</v>
      </c>
      <c r="BD2" s="5" t="str">
        <f>INDEX(Attributes!$E$5:$E$82, COLUMN() - 11)</f>
        <v>TYPE-SFO_SustainabilityPerformanceSpec</v>
      </c>
      <c r="BE2" s="5" t="str">
        <f>INDEX(Attributes!$E$5:$E$82, COLUMN() - 11)</f>
        <v>TYPE-SFO_AccessibilityPerformanceSpec</v>
      </c>
      <c r="BF2" s="5" t="str">
        <f>INDEX(Attributes!$E$5:$E$82, COLUMN() - 11)</f>
        <v>TYPE-SFO_CodePerformanceSpec</v>
      </c>
      <c r="BG2" s="61" t="s">
        <v>354</v>
      </c>
      <c r="BH2" s="5" t="str">
        <f>INDEX(Attributes!$E$5:$E$82, COLUMN() - 11)</f>
        <v>TYPE-SFO_NumberofMotors</v>
      </c>
      <c r="BI2" s="5" t="str">
        <f>INDEX(Attributes!$E$5:$E$82, COLUMN() - 11)</f>
        <v>TYPE-SFO_MotorManufacturer</v>
      </c>
      <c r="BJ2" s="5" t="str">
        <f>INDEX(Attributes!$E$5:$E$82, COLUMN() - 11)</f>
        <v>TYPE-SFO_MotorModelNo</v>
      </c>
      <c r="BK2" s="5" t="str">
        <f>INDEX(Attributes!$E$5:$E$82, COLUMN() - 11)</f>
        <v>TYPE-SFO_ShaftSize</v>
      </c>
      <c r="BL2" s="5" t="str">
        <f>INDEX(Attributes!$E$5:$E$82, COLUMN() - 11)</f>
        <v>TYPE-SFO_Frame</v>
      </c>
      <c r="BM2" s="5" t="str">
        <f>INDEX(Attributes!$E$5:$E$82, COLUMN() - 11)</f>
        <v>TYPE-SFO_FramePartNumber</v>
      </c>
      <c r="BN2" s="5" t="str">
        <f>INDEX(Attributes!$E$5:$E$82, COLUMN() - 11)</f>
        <v>TYPE-SFO_Size</v>
      </c>
      <c r="BO2" s="5" t="str">
        <f>INDEX(Attributes!$E$5:$E$82, COLUMN() - 11)</f>
        <v>TYPE-SFO_Control</v>
      </c>
      <c r="BP2" s="5" t="str">
        <f>INDEX(Attributes!$E$5:$E$82, COLUMN() - 11)</f>
        <v>TYPE-SFO_Power</v>
      </c>
      <c r="BQ2" s="5" t="str">
        <f>INDEX(Attributes!$E$5:$E$82, COLUMN() - 11)</f>
        <v>TYPE-SFO_Voltage</v>
      </c>
      <c r="BR2" s="5" t="str">
        <f>INDEX(Attributes!$E$5:$E$82, COLUMN() - 11)</f>
        <v>TYPE-SFO_Amps</v>
      </c>
      <c r="BS2" s="5" t="str">
        <f>INDEX(Attributes!$E$5:$E$82, COLUMN() - 11)</f>
        <v>TYPE-SFO_Phase</v>
      </c>
      <c r="BT2" s="5" t="str">
        <f>INDEX(Attributes!$E$5:$E$82, COLUMN() - 11)</f>
        <v>INSTANCE-SFO_PanelFedBy</v>
      </c>
      <c r="BU2" s="5" t="str">
        <f>INDEX(Attributes!$E$5:$E$82, COLUMN() - 11)</f>
        <v>INSTANCE-SFO_Circuit</v>
      </c>
      <c r="BV2" s="5" t="str">
        <f>INDEX(Attributes!$E$5:$E$82, COLUMN() - 11)</f>
        <v>INSTANCE-SFO_PanelLocation</v>
      </c>
      <c r="BW2" s="5" t="str">
        <f>INDEX(Attributes!$E$5:$E$82, COLUMN() - 11)</f>
        <v>TYPE-SFO_Starter</v>
      </c>
      <c r="BX2" s="5" t="str">
        <f>INDEX(Attributes!$E$5:$E$82, COLUMN() - 11)</f>
        <v>TYPE-SFO_FuelType</v>
      </c>
      <c r="BY2" s="5" t="str">
        <f>INDEX(Attributes!$E$5:$E$82, COLUMN() - 11)</f>
        <v>TYPE-SFO_DriveType</v>
      </c>
      <c r="BZ2" s="5" t="str">
        <f>INDEX(Attributes!$E$5:$E$82, COLUMN() - 11)</f>
        <v>TYPE-SFO_DriveBeltSize</v>
      </c>
      <c r="CA2" s="5" t="str">
        <f>INDEX(Attributes!$E$5:$E$82, COLUMN() - 11)</f>
        <v>TYPE-SFO_DriveBeltQuantity</v>
      </c>
      <c r="CB2" s="5" t="str">
        <f>INDEX(Attributes!$E$5:$E$82, COLUMN() - 11)</f>
        <v>TYPE-SFO_DriveBeltPartNumber</v>
      </c>
      <c r="CC2" s="5" t="str">
        <f>INDEX(Attributes!$E$5:$E$82, COLUMN() - 11)</f>
        <v>TYPE-SFO_PulleySize</v>
      </c>
      <c r="CD2" s="5" t="str">
        <f>INDEX(Attributes!$E$5:$E$82, COLUMN() - 11)</f>
        <v>TYPE-SFO_FanRPM</v>
      </c>
      <c r="CE2" s="5" t="str">
        <f>INDEX(Attributes!$E$5:$E$82, COLUMN() - 11)</f>
        <v>TYPE-SFO_FilterSize</v>
      </c>
      <c r="CF2" s="5" t="str">
        <f>INDEX(Attributes!$E$5:$E$82, COLUMN() - 11)</f>
        <v>TYPE-SFO_FilterQuantity</v>
      </c>
      <c r="CG2" s="5" t="str">
        <f>INDEX(Attributes!$E$5:$E$82, COLUMN() - 11)</f>
        <v>TYPE-SFO_FilterPartNumber</v>
      </c>
      <c r="CH2" s="5" t="str">
        <f>INDEX(Attributes!$E$5:$E$82, COLUMN() - 11)</f>
        <v>TYPE-SFO_Lubrication</v>
      </c>
      <c r="CI2" s="5" t="str">
        <f>INDEX(Attributes!$E$5:$E$82, COLUMN() - 11)</f>
        <v>TYPE-SFO_Refrigerant</v>
      </c>
      <c r="CJ2" s="5" t="str">
        <f>INDEX(Attributes!$E$5:$E$82, COLUMN() - 11)</f>
        <v>TYPE-SFO_Capacity</v>
      </c>
      <c r="CK2" s="5" t="str">
        <f>INDEX(Attributes!$E$5:$E$82, COLUMN() - 11)</f>
        <v>TYPE-SFO_ElectricalHookup</v>
      </c>
      <c r="CL2" s="51"/>
      <c r="CM2" s="51"/>
    </row>
    <row r="3" spans="1:91" s="68" customFormat="1" ht="15" customHeight="1" x14ac:dyDescent="0.25">
      <c r="A3" s="71" t="s">
        <v>239</v>
      </c>
      <c r="B3" s="152" t="s">
        <v>284</v>
      </c>
      <c r="C3" s="152" t="s">
        <v>285</v>
      </c>
      <c r="D3" s="152" t="s">
        <v>286</v>
      </c>
      <c r="E3" s="72">
        <v>1</v>
      </c>
      <c r="F3" s="72" t="s">
        <v>355</v>
      </c>
      <c r="G3" s="74" t="s">
        <v>238</v>
      </c>
      <c r="H3" s="72" t="s">
        <v>342</v>
      </c>
      <c r="I3" s="73" t="s">
        <v>249</v>
      </c>
      <c r="J3" s="73" t="s">
        <v>358</v>
      </c>
      <c r="K3" s="132"/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138">
        <v>1</v>
      </c>
      <c r="S3" s="138">
        <v>1</v>
      </c>
      <c r="T3" s="138">
        <v>2</v>
      </c>
      <c r="U3" s="138">
        <v>1</v>
      </c>
      <c r="V3" s="138">
        <v>1</v>
      </c>
      <c r="W3" s="138">
        <v>1</v>
      </c>
      <c r="X3" s="138">
        <v>1</v>
      </c>
      <c r="Y3" s="138">
        <v>1</v>
      </c>
      <c r="Z3" s="138">
        <v>1</v>
      </c>
      <c r="AA3" s="138">
        <v>1</v>
      </c>
      <c r="AB3" s="138">
        <v>1</v>
      </c>
      <c r="AC3" s="138">
        <v>1</v>
      </c>
      <c r="AD3" s="138">
        <v>1</v>
      </c>
      <c r="AE3" s="138">
        <v>1</v>
      </c>
      <c r="AF3" s="138">
        <v>5</v>
      </c>
      <c r="AG3" s="138">
        <v>5</v>
      </c>
      <c r="AH3" s="138">
        <v>5</v>
      </c>
      <c r="AI3" s="138">
        <v>5</v>
      </c>
      <c r="AJ3" s="138">
        <v>5</v>
      </c>
      <c r="AK3" s="138">
        <v>5</v>
      </c>
      <c r="AL3" s="138">
        <v>5</v>
      </c>
      <c r="AM3" s="138">
        <v>5</v>
      </c>
      <c r="AN3" s="138">
        <v>6</v>
      </c>
      <c r="AO3" s="138">
        <v>6</v>
      </c>
      <c r="AP3" s="138">
        <v>4</v>
      </c>
      <c r="AQ3" s="138">
        <v>5</v>
      </c>
      <c r="AR3" s="138">
        <v>5</v>
      </c>
      <c r="AS3" s="138">
        <v>7</v>
      </c>
      <c r="AT3" s="138">
        <v>7</v>
      </c>
      <c r="AU3" s="138">
        <v>7</v>
      </c>
      <c r="AV3" s="138">
        <v>5</v>
      </c>
      <c r="AW3" s="138">
        <v>5</v>
      </c>
      <c r="AX3" s="138">
        <v>5</v>
      </c>
      <c r="AY3" s="138">
        <v>5</v>
      </c>
      <c r="AZ3" s="138">
        <v>5</v>
      </c>
      <c r="BA3" s="138">
        <v>6</v>
      </c>
      <c r="BB3" s="138">
        <v>6</v>
      </c>
      <c r="BC3" s="138">
        <v>5</v>
      </c>
      <c r="BD3" s="138">
        <v>2</v>
      </c>
      <c r="BE3" s="138">
        <v>2</v>
      </c>
      <c r="BF3" s="138">
        <v>2</v>
      </c>
      <c r="BG3" s="127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10"/>
      <c r="CK3" s="110"/>
      <c r="CL3" s="67"/>
      <c r="CM3" s="67"/>
    </row>
    <row r="4" spans="1:91" s="68" customFormat="1" ht="15" customHeight="1" x14ac:dyDescent="0.25">
      <c r="A4" s="75"/>
      <c r="B4" s="153" t="s">
        <v>287</v>
      </c>
      <c r="C4" s="153" t="s">
        <v>288</v>
      </c>
      <c r="D4" s="153" t="s">
        <v>289</v>
      </c>
      <c r="E4" s="63">
        <v>2</v>
      </c>
      <c r="F4" s="63" t="s">
        <v>240</v>
      </c>
      <c r="G4" s="66" t="s">
        <v>0</v>
      </c>
      <c r="H4" s="63" t="s">
        <v>343</v>
      </c>
      <c r="I4" s="62" t="s">
        <v>249</v>
      </c>
      <c r="J4" s="62" t="s">
        <v>358</v>
      </c>
      <c r="K4" s="133"/>
      <c r="L4" s="139">
        <v>1</v>
      </c>
      <c r="M4" s="139">
        <v>1</v>
      </c>
      <c r="N4" s="139">
        <v>1</v>
      </c>
      <c r="O4" s="139">
        <v>1</v>
      </c>
      <c r="P4" s="139">
        <v>1</v>
      </c>
      <c r="Q4" s="139">
        <v>1</v>
      </c>
      <c r="R4" s="139">
        <v>1</v>
      </c>
      <c r="S4" s="139">
        <v>1</v>
      </c>
      <c r="T4" s="139">
        <v>2</v>
      </c>
      <c r="U4" s="139">
        <v>1</v>
      </c>
      <c r="V4" s="139">
        <v>1</v>
      </c>
      <c r="W4" s="139">
        <v>1</v>
      </c>
      <c r="X4" s="139">
        <v>1</v>
      </c>
      <c r="Y4" s="139">
        <v>1</v>
      </c>
      <c r="Z4" s="139">
        <v>1</v>
      </c>
      <c r="AA4" s="139">
        <v>1</v>
      </c>
      <c r="AB4" s="139">
        <v>1</v>
      </c>
      <c r="AC4" s="139">
        <v>1</v>
      </c>
      <c r="AD4" s="139">
        <v>1</v>
      </c>
      <c r="AE4" s="139">
        <v>1</v>
      </c>
      <c r="AF4" s="139">
        <v>5</v>
      </c>
      <c r="AG4" s="139">
        <v>5</v>
      </c>
      <c r="AH4" s="139">
        <v>5</v>
      </c>
      <c r="AI4" s="139">
        <v>5</v>
      </c>
      <c r="AJ4" s="139">
        <v>5</v>
      </c>
      <c r="AK4" s="139">
        <v>5</v>
      </c>
      <c r="AL4" s="139">
        <v>5</v>
      </c>
      <c r="AM4" s="139">
        <v>5</v>
      </c>
      <c r="AN4" s="139">
        <v>6</v>
      </c>
      <c r="AO4" s="139">
        <v>6</v>
      </c>
      <c r="AP4" s="139">
        <v>4</v>
      </c>
      <c r="AQ4" s="139">
        <v>5</v>
      </c>
      <c r="AR4" s="139">
        <v>5</v>
      </c>
      <c r="AS4" s="139">
        <v>7</v>
      </c>
      <c r="AT4" s="139">
        <v>7</v>
      </c>
      <c r="AU4" s="139">
        <v>7</v>
      </c>
      <c r="AV4" s="139">
        <v>5</v>
      </c>
      <c r="AW4" s="139">
        <v>5</v>
      </c>
      <c r="AX4" s="139">
        <v>5</v>
      </c>
      <c r="AY4" s="139">
        <v>5</v>
      </c>
      <c r="AZ4" s="139">
        <v>5</v>
      </c>
      <c r="BA4" s="139">
        <v>6</v>
      </c>
      <c r="BB4" s="139">
        <v>6</v>
      </c>
      <c r="BC4" s="139">
        <v>5</v>
      </c>
      <c r="BD4" s="139">
        <v>2</v>
      </c>
      <c r="BE4" s="139">
        <v>2</v>
      </c>
      <c r="BF4" s="139">
        <v>2</v>
      </c>
      <c r="BG4" s="127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4"/>
      <c r="CK4" s="94"/>
      <c r="CL4" s="67"/>
      <c r="CM4" s="67"/>
    </row>
    <row r="5" spans="1:91" s="68" customFormat="1" ht="15" customHeight="1" x14ac:dyDescent="0.25">
      <c r="A5" s="75"/>
      <c r="B5" s="153" t="s">
        <v>290</v>
      </c>
      <c r="C5" s="153" t="s">
        <v>291</v>
      </c>
      <c r="D5" s="153" t="s">
        <v>292</v>
      </c>
      <c r="E5" s="63">
        <v>3</v>
      </c>
      <c r="F5" s="63" t="s">
        <v>241</v>
      </c>
      <c r="G5" s="66" t="s">
        <v>238</v>
      </c>
      <c r="H5" s="63" t="s">
        <v>344</v>
      </c>
      <c r="I5" s="62" t="s">
        <v>249</v>
      </c>
      <c r="J5" s="62" t="s">
        <v>359</v>
      </c>
      <c r="K5" s="133"/>
      <c r="L5" s="139">
        <v>1</v>
      </c>
      <c r="M5" s="139">
        <v>1</v>
      </c>
      <c r="N5" s="139">
        <v>1</v>
      </c>
      <c r="O5" s="139">
        <v>1</v>
      </c>
      <c r="P5" s="139">
        <v>1</v>
      </c>
      <c r="Q5" s="139">
        <v>1</v>
      </c>
      <c r="R5" s="139">
        <v>1</v>
      </c>
      <c r="S5" s="139">
        <v>1</v>
      </c>
      <c r="T5" s="139">
        <v>2</v>
      </c>
      <c r="U5" s="139">
        <v>1</v>
      </c>
      <c r="V5" s="139">
        <v>1</v>
      </c>
      <c r="W5" s="139">
        <v>1</v>
      </c>
      <c r="X5" s="139">
        <v>1</v>
      </c>
      <c r="Y5" s="139">
        <v>1</v>
      </c>
      <c r="Z5" s="139">
        <v>1</v>
      </c>
      <c r="AA5" s="139">
        <v>1</v>
      </c>
      <c r="AB5" s="139">
        <v>1</v>
      </c>
      <c r="AC5" s="139">
        <v>1</v>
      </c>
      <c r="AD5" s="139">
        <v>1</v>
      </c>
      <c r="AE5" s="139">
        <v>1</v>
      </c>
      <c r="AF5" s="139">
        <v>5</v>
      </c>
      <c r="AG5" s="139">
        <v>5</v>
      </c>
      <c r="AH5" s="139">
        <v>5</v>
      </c>
      <c r="AI5" s="139">
        <v>5</v>
      </c>
      <c r="AJ5" s="139">
        <v>5</v>
      </c>
      <c r="AK5" s="139">
        <v>5</v>
      </c>
      <c r="AL5" s="139">
        <v>5</v>
      </c>
      <c r="AM5" s="139">
        <v>5</v>
      </c>
      <c r="AN5" s="139">
        <v>6</v>
      </c>
      <c r="AO5" s="139">
        <v>6</v>
      </c>
      <c r="AP5" s="139">
        <v>4</v>
      </c>
      <c r="AQ5" s="139">
        <v>5</v>
      </c>
      <c r="AR5" s="139">
        <v>5</v>
      </c>
      <c r="AS5" s="139">
        <v>7</v>
      </c>
      <c r="AT5" s="139">
        <v>7</v>
      </c>
      <c r="AU5" s="139">
        <v>7</v>
      </c>
      <c r="AV5" s="139">
        <v>5</v>
      </c>
      <c r="AW5" s="139">
        <v>5</v>
      </c>
      <c r="AX5" s="139">
        <v>5</v>
      </c>
      <c r="AY5" s="139">
        <v>5</v>
      </c>
      <c r="AZ5" s="139">
        <v>5</v>
      </c>
      <c r="BA5" s="139">
        <v>6</v>
      </c>
      <c r="BB5" s="139">
        <v>6</v>
      </c>
      <c r="BC5" s="139">
        <v>5</v>
      </c>
      <c r="BD5" s="139">
        <v>2</v>
      </c>
      <c r="BE5" s="139">
        <v>2</v>
      </c>
      <c r="BF5" s="139">
        <v>2</v>
      </c>
      <c r="BG5" s="127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4"/>
      <c r="CK5" s="94"/>
      <c r="CL5" s="67"/>
      <c r="CM5" s="67"/>
    </row>
    <row r="6" spans="1:91" s="68" customFormat="1" ht="15" customHeight="1" x14ac:dyDescent="0.25">
      <c r="A6" s="75"/>
      <c r="B6" s="153" t="s">
        <v>290</v>
      </c>
      <c r="C6" s="153" t="s">
        <v>291</v>
      </c>
      <c r="D6" s="153" t="s">
        <v>292</v>
      </c>
      <c r="E6" s="63">
        <v>3</v>
      </c>
      <c r="F6" s="63" t="s">
        <v>241</v>
      </c>
      <c r="G6" s="66" t="s">
        <v>238</v>
      </c>
      <c r="H6" s="63" t="s">
        <v>344</v>
      </c>
      <c r="I6" s="62" t="s">
        <v>249</v>
      </c>
      <c r="J6" s="62" t="s">
        <v>367</v>
      </c>
      <c r="K6" s="133"/>
      <c r="L6" s="139">
        <v>1</v>
      </c>
      <c r="M6" s="139">
        <v>1</v>
      </c>
      <c r="N6" s="139">
        <v>1</v>
      </c>
      <c r="O6" s="139">
        <v>1</v>
      </c>
      <c r="P6" s="139">
        <v>1</v>
      </c>
      <c r="Q6" s="139">
        <v>1</v>
      </c>
      <c r="R6" s="139">
        <v>1</v>
      </c>
      <c r="S6" s="139">
        <v>1</v>
      </c>
      <c r="T6" s="139">
        <v>2</v>
      </c>
      <c r="U6" s="139">
        <v>1</v>
      </c>
      <c r="V6" s="139">
        <v>1</v>
      </c>
      <c r="W6" s="139">
        <v>1</v>
      </c>
      <c r="X6" s="139">
        <v>1</v>
      </c>
      <c r="Y6" s="139">
        <v>1</v>
      </c>
      <c r="Z6" s="139">
        <v>1</v>
      </c>
      <c r="AA6" s="139">
        <v>1</v>
      </c>
      <c r="AB6" s="139">
        <v>1</v>
      </c>
      <c r="AC6" s="139">
        <v>1</v>
      </c>
      <c r="AD6" s="139">
        <v>1</v>
      </c>
      <c r="AE6" s="139">
        <v>1</v>
      </c>
      <c r="AF6" s="139">
        <v>5</v>
      </c>
      <c r="AG6" s="139">
        <v>5</v>
      </c>
      <c r="AH6" s="139">
        <v>5</v>
      </c>
      <c r="AI6" s="139">
        <v>5</v>
      </c>
      <c r="AJ6" s="139">
        <v>5</v>
      </c>
      <c r="AK6" s="139">
        <v>5</v>
      </c>
      <c r="AL6" s="139">
        <v>5</v>
      </c>
      <c r="AM6" s="139">
        <v>5</v>
      </c>
      <c r="AN6" s="139">
        <v>6</v>
      </c>
      <c r="AO6" s="139">
        <v>6</v>
      </c>
      <c r="AP6" s="139">
        <v>4</v>
      </c>
      <c r="AQ6" s="139">
        <v>5</v>
      </c>
      <c r="AR6" s="139">
        <v>5</v>
      </c>
      <c r="AS6" s="139">
        <v>7</v>
      </c>
      <c r="AT6" s="139">
        <v>7</v>
      </c>
      <c r="AU6" s="139">
        <v>7</v>
      </c>
      <c r="AV6" s="139">
        <v>5</v>
      </c>
      <c r="AW6" s="139">
        <v>5</v>
      </c>
      <c r="AX6" s="139">
        <v>5</v>
      </c>
      <c r="AY6" s="139">
        <v>5</v>
      </c>
      <c r="AZ6" s="139">
        <v>5</v>
      </c>
      <c r="BA6" s="139">
        <v>6</v>
      </c>
      <c r="BB6" s="139">
        <v>6</v>
      </c>
      <c r="BC6" s="139">
        <v>5</v>
      </c>
      <c r="BD6" s="139">
        <v>2</v>
      </c>
      <c r="BE6" s="139">
        <v>2</v>
      </c>
      <c r="BF6" s="139">
        <v>2</v>
      </c>
      <c r="BG6" s="127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4"/>
      <c r="CK6" s="94"/>
      <c r="CL6" s="67"/>
      <c r="CM6" s="67"/>
    </row>
    <row r="7" spans="1:91" s="68" customFormat="1" ht="15" customHeight="1" x14ac:dyDescent="0.25">
      <c r="A7" s="75"/>
      <c r="B7" s="153" t="s">
        <v>293</v>
      </c>
      <c r="C7" s="153" t="s">
        <v>294</v>
      </c>
      <c r="D7" s="153" t="s">
        <v>295</v>
      </c>
      <c r="E7" s="63">
        <v>4</v>
      </c>
      <c r="F7" s="63" t="s">
        <v>242</v>
      </c>
      <c r="G7" s="66" t="s">
        <v>238</v>
      </c>
      <c r="H7" s="63" t="s">
        <v>345</v>
      </c>
      <c r="I7" s="62" t="s">
        <v>249</v>
      </c>
      <c r="J7" s="163" t="s">
        <v>358</v>
      </c>
      <c r="K7" s="133"/>
      <c r="L7" s="139">
        <v>1</v>
      </c>
      <c r="M7" s="139">
        <v>1</v>
      </c>
      <c r="N7" s="139">
        <v>1</v>
      </c>
      <c r="O7" s="139">
        <v>1</v>
      </c>
      <c r="P7" s="139">
        <v>1</v>
      </c>
      <c r="Q7" s="139">
        <v>1</v>
      </c>
      <c r="R7" s="139">
        <v>1</v>
      </c>
      <c r="S7" s="139">
        <v>1</v>
      </c>
      <c r="T7" s="139">
        <v>2</v>
      </c>
      <c r="U7" s="139">
        <v>1</v>
      </c>
      <c r="V7" s="139">
        <v>1</v>
      </c>
      <c r="W7" s="139">
        <v>1</v>
      </c>
      <c r="X7" s="139">
        <v>1</v>
      </c>
      <c r="Y7" s="139">
        <v>1</v>
      </c>
      <c r="Z7" s="139">
        <v>1</v>
      </c>
      <c r="AA7" s="139">
        <v>1</v>
      </c>
      <c r="AB7" s="139">
        <v>1</v>
      </c>
      <c r="AC7" s="139">
        <v>1</v>
      </c>
      <c r="AD7" s="139">
        <v>1</v>
      </c>
      <c r="AE7" s="139">
        <v>1</v>
      </c>
      <c r="AF7" s="139">
        <v>5</v>
      </c>
      <c r="AG7" s="139">
        <v>5</v>
      </c>
      <c r="AH7" s="139">
        <v>5</v>
      </c>
      <c r="AI7" s="139">
        <v>5</v>
      </c>
      <c r="AJ7" s="139">
        <v>5</v>
      </c>
      <c r="AK7" s="139">
        <v>5</v>
      </c>
      <c r="AL7" s="139">
        <v>5</v>
      </c>
      <c r="AM7" s="139">
        <v>5</v>
      </c>
      <c r="AN7" s="139">
        <v>6</v>
      </c>
      <c r="AO7" s="139">
        <v>6</v>
      </c>
      <c r="AP7" s="139">
        <v>4</v>
      </c>
      <c r="AQ7" s="139">
        <v>5</v>
      </c>
      <c r="AR7" s="139">
        <v>5</v>
      </c>
      <c r="AS7" s="139">
        <v>7</v>
      </c>
      <c r="AT7" s="139">
        <v>7</v>
      </c>
      <c r="AU7" s="139">
        <v>7</v>
      </c>
      <c r="AV7" s="139">
        <v>5</v>
      </c>
      <c r="AW7" s="139">
        <v>5</v>
      </c>
      <c r="AX7" s="139">
        <v>5</v>
      </c>
      <c r="AY7" s="139">
        <v>5</v>
      </c>
      <c r="AZ7" s="139">
        <v>5</v>
      </c>
      <c r="BA7" s="139">
        <v>6</v>
      </c>
      <c r="BB7" s="139">
        <v>6</v>
      </c>
      <c r="BC7" s="139">
        <v>5</v>
      </c>
      <c r="BD7" s="139">
        <v>2</v>
      </c>
      <c r="BE7" s="139">
        <v>2</v>
      </c>
      <c r="BF7" s="139">
        <v>2</v>
      </c>
      <c r="BG7" s="127"/>
      <c r="BH7" s="93"/>
      <c r="BI7" s="93"/>
      <c r="BJ7" s="93"/>
      <c r="BK7" s="93"/>
      <c r="BL7" s="93"/>
      <c r="BM7" s="93"/>
      <c r="BN7" s="91">
        <v>3</v>
      </c>
      <c r="BO7" s="91">
        <v>3</v>
      </c>
      <c r="BP7" s="91">
        <v>5</v>
      </c>
      <c r="BQ7" s="91">
        <v>4</v>
      </c>
      <c r="BR7" s="91">
        <v>3</v>
      </c>
      <c r="BS7" s="91">
        <v>4</v>
      </c>
      <c r="BT7" s="91">
        <v>6</v>
      </c>
      <c r="BU7" s="91">
        <v>6</v>
      </c>
      <c r="BV7" s="91">
        <v>6</v>
      </c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1">
        <v>5</v>
      </c>
      <c r="CJ7" s="94"/>
      <c r="CK7" s="92">
        <v>5</v>
      </c>
      <c r="CL7" s="67"/>
      <c r="CM7" s="67"/>
    </row>
    <row r="8" spans="1:91" s="68" customFormat="1" ht="15" customHeight="1" x14ac:dyDescent="0.25">
      <c r="A8" s="75"/>
      <c r="B8" s="153" t="s">
        <v>293</v>
      </c>
      <c r="C8" s="153" t="s">
        <v>296</v>
      </c>
      <c r="D8" s="153" t="s">
        <v>297</v>
      </c>
      <c r="E8" s="63">
        <v>5</v>
      </c>
      <c r="F8" s="63" t="s">
        <v>243</v>
      </c>
      <c r="G8" s="66" t="s">
        <v>238</v>
      </c>
      <c r="H8" s="63"/>
      <c r="I8" s="62" t="s">
        <v>249</v>
      </c>
      <c r="J8" s="62" t="s">
        <v>359</v>
      </c>
      <c r="K8" s="133"/>
      <c r="L8" s="139">
        <v>1</v>
      </c>
      <c r="M8" s="139">
        <v>1</v>
      </c>
      <c r="N8" s="139">
        <v>1</v>
      </c>
      <c r="O8" s="139">
        <v>1</v>
      </c>
      <c r="P8" s="139">
        <v>1</v>
      </c>
      <c r="Q8" s="139">
        <v>1</v>
      </c>
      <c r="R8" s="139">
        <v>1</v>
      </c>
      <c r="S8" s="139">
        <v>1</v>
      </c>
      <c r="T8" s="139">
        <v>2</v>
      </c>
      <c r="U8" s="139">
        <v>1</v>
      </c>
      <c r="V8" s="139">
        <v>1</v>
      </c>
      <c r="W8" s="139">
        <v>1</v>
      </c>
      <c r="X8" s="139">
        <v>1</v>
      </c>
      <c r="Y8" s="139">
        <v>1</v>
      </c>
      <c r="Z8" s="139">
        <v>1</v>
      </c>
      <c r="AA8" s="139">
        <v>1</v>
      </c>
      <c r="AB8" s="139">
        <v>1</v>
      </c>
      <c r="AC8" s="139">
        <v>1</v>
      </c>
      <c r="AD8" s="139">
        <v>1</v>
      </c>
      <c r="AE8" s="139">
        <v>1</v>
      </c>
      <c r="AF8" s="139">
        <v>5</v>
      </c>
      <c r="AG8" s="139">
        <v>5</v>
      </c>
      <c r="AH8" s="139">
        <v>5</v>
      </c>
      <c r="AI8" s="139">
        <v>5</v>
      </c>
      <c r="AJ8" s="139">
        <v>5</v>
      </c>
      <c r="AK8" s="139">
        <v>5</v>
      </c>
      <c r="AL8" s="139">
        <v>5</v>
      </c>
      <c r="AM8" s="139">
        <v>5</v>
      </c>
      <c r="AN8" s="139">
        <v>6</v>
      </c>
      <c r="AO8" s="139">
        <v>6</v>
      </c>
      <c r="AP8" s="139">
        <v>4</v>
      </c>
      <c r="AQ8" s="139">
        <v>5</v>
      </c>
      <c r="AR8" s="139">
        <v>5</v>
      </c>
      <c r="AS8" s="139">
        <v>7</v>
      </c>
      <c r="AT8" s="139">
        <v>7</v>
      </c>
      <c r="AU8" s="139">
        <v>7</v>
      </c>
      <c r="AV8" s="139">
        <v>5</v>
      </c>
      <c r="AW8" s="139">
        <v>5</v>
      </c>
      <c r="AX8" s="139">
        <v>5</v>
      </c>
      <c r="AY8" s="139">
        <v>5</v>
      </c>
      <c r="AZ8" s="139">
        <v>5</v>
      </c>
      <c r="BA8" s="139">
        <v>6</v>
      </c>
      <c r="BB8" s="139">
        <v>6</v>
      </c>
      <c r="BC8" s="139">
        <v>5</v>
      </c>
      <c r="BD8" s="139">
        <v>2</v>
      </c>
      <c r="BE8" s="139">
        <v>2</v>
      </c>
      <c r="BF8" s="139">
        <v>2</v>
      </c>
      <c r="BG8" s="127"/>
      <c r="BH8" s="93"/>
      <c r="BI8" s="93"/>
      <c r="BJ8" s="93"/>
      <c r="BK8" s="93"/>
      <c r="BL8" s="93"/>
      <c r="BM8" s="93"/>
      <c r="BN8" s="93"/>
      <c r="BO8" s="91">
        <v>3</v>
      </c>
      <c r="BP8" s="93"/>
      <c r="BQ8" s="91">
        <v>4</v>
      </c>
      <c r="BR8" s="91">
        <v>3</v>
      </c>
      <c r="BS8" s="91">
        <v>4</v>
      </c>
      <c r="BT8" s="91">
        <v>6</v>
      </c>
      <c r="BU8" s="91">
        <v>6</v>
      </c>
      <c r="BV8" s="91">
        <v>6</v>
      </c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4"/>
      <c r="CJ8" s="94"/>
      <c r="CK8" s="92">
        <v>5</v>
      </c>
      <c r="CL8" s="67"/>
      <c r="CM8" s="67"/>
    </row>
    <row r="9" spans="1:91" s="68" customFormat="1" ht="15" customHeight="1" x14ac:dyDescent="0.25">
      <c r="A9" s="75"/>
      <c r="B9" s="153" t="s">
        <v>290</v>
      </c>
      <c r="C9" s="153" t="s">
        <v>298</v>
      </c>
      <c r="D9" s="153" t="s">
        <v>299</v>
      </c>
      <c r="E9" s="63">
        <v>6</v>
      </c>
      <c r="F9" s="63" t="s">
        <v>244</v>
      </c>
      <c r="G9" s="66" t="s">
        <v>238</v>
      </c>
      <c r="H9" s="63" t="s">
        <v>346</v>
      </c>
      <c r="I9" s="62" t="s">
        <v>249</v>
      </c>
      <c r="J9" s="62" t="s">
        <v>358</v>
      </c>
      <c r="K9" s="133"/>
      <c r="L9" s="139">
        <v>1</v>
      </c>
      <c r="M9" s="139">
        <v>1</v>
      </c>
      <c r="N9" s="139">
        <v>1</v>
      </c>
      <c r="O9" s="139">
        <v>1</v>
      </c>
      <c r="P9" s="139">
        <v>1</v>
      </c>
      <c r="Q9" s="139">
        <v>1</v>
      </c>
      <c r="R9" s="139">
        <v>1</v>
      </c>
      <c r="S9" s="139">
        <v>1</v>
      </c>
      <c r="T9" s="139">
        <v>2</v>
      </c>
      <c r="U9" s="139">
        <v>1</v>
      </c>
      <c r="V9" s="139">
        <v>1</v>
      </c>
      <c r="W9" s="139">
        <v>1</v>
      </c>
      <c r="X9" s="139">
        <v>1</v>
      </c>
      <c r="Y9" s="139">
        <v>1</v>
      </c>
      <c r="Z9" s="139">
        <v>1</v>
      </c>
      <c r="AA9" s="139">
        <v>1</v>
      </c>
      <c r="AB9" s="139">
        <v>1</v>
      </c>
      <c r="AC9" s="139">
        <v>1</v>
      </c>
      <c r="AD9" s="139">
        <v>1</v>
      </c>
      <c r="AE9" s="139">
        <v>1</v>
      </c>
      <c r="AF9" s="139">
        <v>5</v>
      </c>
      <c r="AG9" s="139">
        <v>5</v>
      </c>
      <c r="AH9" s="139">
        <v>5</v>
      </c>
      <c r="AI9" s="139">
        <v>5</v>
      </c>
      <c r="AJ9" s="139">
        <v>5</v>
      </c>
      <c r="AK9" s="139">
        <v>5</v>
      </c>
      <c r="AL9" s="139">
        <v>5</v>
      </c>
      <c r="AM9" s="139">
        <v>5</v>
      </c>
      <c r="AN9" s="139">
        <v>6</v>
      </c>
      <c r="AO9" s="139">
        <v>6</v>
      </c>
      <c r="AP9" s="139">
        <v>4</v>
      </c>
      <c r="AQ9" s="139">
        <v>5</v>
      </c>
      <c r="AR9" s="139">
        <v>5</v>
      </c>
      <c r="AS9" s="139">
        <v>7</v>
      </c>
      <c r="AT9" s="139">
        <v>7</v>
      </c>
      <c r="AU9" s="139">
        <v>7</v>
      </c>
      <c r="AV9" s="139">
        <v>5</v>
      </c>
      <c r="AW9" s="139">
        <v>5</v>
      </c>
      <c r="AX9" s="139">
        <v>5</v>
      </c>
      <c r="AY9" s="139">
        <v>5</v>
      </c>
      <c r="AZ9" s="139">
        <v>5</v>
      </c>
      <c r="BA9" s="139">
        <v>6</v>
      </c>
      <c r="BB9" s="139">
        <v>6</v>
      </c>
      <c r="BC9" s="139">
        <v>5</v>
      </c>
      <c r="BD9" s="139">
        <v>2</v>
      </c>
      <c r="BE9" s="139">
        <v>2</v>
      </c>
      <c r="BF9" s="139">
        <v>2</v>
      </c>
      <c r="BG9" s="127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4"/>
      <c r="CK9" s="94"/>
      <c r="CL9" s="67"/>
      <c r="CM9" s="67"/>
    </row>
    <row r="10" spans="1:91" s="68" customFormat="1" ht="15" customHeight="1" x14ac:dyDescent="0.25">
      <c r="A10" s="75"/>
      <c r="B10" s="153" t="s">
        <v>290</v>
      </c>
      <c r="C10" s="153" t="s">
        <v>300</v>
      </c>
      <c r="D10" s="153" t="s">
        <v>301</v>
      </c>
      <c r="E10" s="63">
        <v>7</v>
      </c>
      <c r="F10" s="63" t="s">
        <v>245</v>
      </c>
      <c r="G10" s="66" t="s">
        <v>238</v>
      </c>
      <c r="H10" s="63" t="s">
        <v>347</v>
      </c>
      <c r="I10" s="62" t="s">
        <v>249</v>
      </c>
      <c r="J10" s="62" t="s">
        <v>358</v>
      </c>
      <c r="K10" s="133"/>
      <c r="L10" s="139">
        <v>1</v>
      </c>
      <c r="M10" s="139">
        <v>1</v>
      </c>
      <c r="N10" s="139">
        <v>1</v>
      </c>
      <c r="O10" s="139">
        <v>1</v>
      </c>
      <c r="P10" s="139">
        <v>1</v>
      </c>
      <c r="Q10" s="139">
        <v>1</v>
      </c>
      <c r="R10" s="139">
        <v>1</v>
      </c>
      <c r="S10" s="139">
        <v>1</v>
      </c>
      <c r="T10" s="139">
        <v>2</v>
      </c>
      <c r="U10" s="139">
        <v>1</v>
      </c>
      <c r="V10" s="139">
        <v>1</v>
      </c>
      <c r="W10" s="139">
        <v>1</v>
      </c>
      <c r="X10" s="139">
        <v>1</v>
      </c>
      <c r="Y10" s="139">
        <v>1</v>
      </c>
      <c r="Z10" s="139">
        <v>1</v>
      </c>
      <c r="AA10" s="139">
        <v>1</v>
      </c>
      <c r="AB10" s="139">
        <v>1</v>
      </c>
      <c r="AC10" s="139">
        <v>1</v>
      </c>
      <c r="AD10" s="139">
        <v>1</v>
      </c>
      <c r="AE10" s="139">
        <v>1</v>
      </c>
      <c r="AF10" s="139">
        <v>5</v>
      </c>
      <c r="AG10" s="139">
        <v>5</v>
      </c>
      <c r="AH10" s="139">
        <v>5</v>
      </c>
      <c r="AI10" s="139">
        <v>5</v>
      </c>
      <c r="AJ10" s="139">
        <v>5</v>
      </c>
      <c r="AK10" s="139">
        <v>5</v>
      </c>
      <c r="AL10" s="139">
        <v>5</v>
      </c>
      <c r="AM10" s="139">
        <v>5</v>
      </c>
      <c r="AN10" s="139">
        <v>6</v>
      </c>
      <c r="AO10" s="139">
        <v>6</v>
      </c>
      <c r="AP10" s="139">
        <v>4</v>
      </c>
      <c r="AQ10" s="139">
        <v>5</v>
      </c>
      <c r="AR10" s="139">
        <v>5</v>
      </c>
      <c r="AS10" s="139">
        <v>7</v>
      </c>
      <c r="AT10" s="139">
        <v>7</v>
      </c>
      <c r="AU10" s="139">
        <v>7</v>
      </c>
      <c r="AV10" s="139">
        <v>5</v>
      </c>
      <c r="AW10" s="139">
        <v>5</v>
      </c>
      <c r="AX10" s="139">
        <v>5</v>
      </c>
      <c r="AY10" s="139">
        <v>5</v>
      </c>
      <c r="AZ10" s="139">
        <v>5</v>
      </c>
      <c r="BA10" s="139">
        <v>6</v>
      </c>
      <c r="BB10" s="139">
        <v>6</v>
      </c>
      <c r="BC10" s="139">
        <v>5</v>
      </c>
      <c r="BD10" s="139">
        <v>2</v>
      </c>
      <c r="BE10" s="139">
        <v>2</v>
      </c>
      <c r="BF10" s="139">
        <v>2</v>
      </c>
      <c r="BG10" s="127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4"/>
      <c r="CK10" s="94"/>
      <c r="CL10" s="67"/>
      <c r="CM10" s="67"/>
    </row>
    <row r="11" spans="1:91" s="68" customFormat="1" ht="15" customHeight="1" x14ac:dyDescent="0.25">
      <c r="A11" s="75"/>
      <c r="B11" s="153" t="s">
        <v>293</v>
      </c>
      <c r="C11" s="153" t="s">
        <v>302</v>
      </c>
      <c r="D11" s="153" t="s">
        <v>303</v>
      </c>
      <c r="E11" s="63">
        <v>8</v>
      </c>
      <c r="F11" s="63" t="s">
        <v>246</v>
      </c>
      <c r="G11" s="66" t="s">
        <v>238</v>
      </c>
      <c r="H11" s="63"/>
      <c r="I11" s="62" t="s">
        <v>249</v>
      </c>
      <c r="J11" s="62" t="s">
        <v>358</v>
      </c>
      <c r="K11" s="133"/>
      <c r="L11" s="139">
        <v>1</v>
      </c>
      <c r="M11" s="139">
        <v>1</v>
      </c>
      <c r="N11" s="139">
        <v>1</v>
      </c>
      <c r="O11" s="139">
        <v>1</v>
      </c>
      <c r="P11" s="139">
        <v>1</v>
      </c>
      <c r="Q11" s="139">
        <v>1</v>
      </c>
      <c r="R11" s="139">
        <v>1</v>
      </c>
      <c r="S11" s="139">
        <v>1</v>
      </c>
      <c r="T11" s="139">
        <v>2</v>
      </c>
      <c r="U11" s="139">
        <v>1</v>
      </c>
      <c r="V11" s="139">
        <v>1</v>
      </c>
      <c r="W11" s="139">
        <v>1</v>
      </c>
      <c r="X11" s="139">
        <v>1</v>
      </c>
      <c r="Y11" s="139">
        <v>1</v>
      </c>
      <c r="Z11" s="139">
        <v>1</v>
      </c>
      <c r="AA11" s="139">
        <v>1</v>
      </c>
      <c r="AB11" s="139">
        <v>1</v>
      </c>
      <c r="AC11" s="139">
        <v>1</v>
      </c>
      <c r="AD11" s="139">
        <v>1</v>
      </c>
      <c r="AE11" s="139">
        <v>1</v>
      </c>
      <c r="AF11" s="139">
        <v>5</v>
      </c>
      <c r="AG11" s="139">
        <v>5</v>
      </c>
      <c r="AH11" s="139">
        <v>5</v>
      </c>
      <c r="AI11" s="139">
        <v>5</v>
      </c>
      <c r="AJ11" s="139">
        <v>5</v>
      </c>
      <c r="AK11" s="139">
        <v>5</v>
      </c>
      <c r="AL11" s="139">
        <v>5</v>
      </c>
      <c r="AM11" s="139">
        <v>5</v>
      </c>
      <c r="AN11" s="139">
        <v>6</v>
      </c>
      <c r="AO11" s="139">
        <v>6</v>
      </c>
      <c r="AP11" s="139">
        <v>4</v>
      </c>
      <c r="AQ11" s="139">
        <v>5</v>
      </c>
      <c r="AR11" s="139">
        <v>5</v>
      </c>
      <c r="AS11" s="139">
        <v>7</v>
      </c>
      <c r="AT11" s="139">
        <v>7</v>
      </c>
      <c r="AU11" s="139">
        <v>7</v>
      </c>
      <c r="AV11" s="139">
        <v>5</v>
      </c>
      <c r="AW11" s="139">
        <v>5</v>
      </c>
      <c r="AX11" s="139">
        <v>5</v>
      </c>
      <c r="AY11" s="139">
        <v>5</v>
      </c>
      <c r="AZ11" s="139">
        <v>5</v>
      </c>
      <c r="BA11" s="139">
        <v>6</v>
      </c>
      <c r="BB11" s="139">
        <v>6</v>
      </c>
      <c r="BC11" s="139">
        <v>5</v>
      </c>
      <c r="BD11" s="139">
        <v>2</v>
      </c>
      <c r="BE11" s="139">
        <v>2</v>
      </c>
      <c r="BF11" s="139">
        <v>2</v>
      </c>
      <c r="BG11" s="127"/>
      <c r="BH11" s="91">
        <v>4</v>
      </c>
      <c r="BI11" s="91">
        <v>4</v>
      </c>
      <c r="BJ11" s="91">
        <v>4</v>
      </c>
      <c r="BK11" s="91">
        <v>4</v>
      </c>
      <c r="BL11" s="91">
        <v>4</v>
      </c>
      <c r="BM11" s="91">
        <v>4</v>
      </c>
      <c r="BN11" s="91">
        <v>4</v>
      </c>
      <c r="BO11" s="91">
        <v>4</v>
      </c>
      <c r="BP11" s="91">
        <v>5</v>
      </c>
      <c r="BQ11" s="91">
        <v>4</v>
      </c>
      <c r="BR11" s="91">
        <v>4</v>
      </c>
      <c r="BS11" s="91">
        <v>6</v>
      </c>
      <c r="BT11" s="91">
        <v>6</v>
      </c>
      <c r="BU11" s="91">
        <v>6</v>
      </c>
      <c r="BV11" s="91">
        <v>6</v>
      </c>
      <c r="BW11" s="91">
        <v>5</v>
      </c>
      <c r="BX11" s="91">
        <v>5</v>
      </c>
      <c r="BY11" s="91">
        <v>5</v>
      </c>
      <c r="BZ11" s="91">
        <v>5</v>
      </c>
      <c r="CA11" s="91">
        <v>5</v>
      </c>
      <c r="CB11" s="91">
        <v>5</v>
      </c>
      <c r="CC11" s="91">
        <v>5</v>
      </c>
      <c r="CD11" s="91">
        <v>5</v>
      </c>
      <c r="CE11" s="91">
        <v>5</v>
      </c>
      <c r="CF11" s="91">
        <v>5</v>
      </c>
      <c r="CG11" s="91">
        <v>5</v>
      </c>
      <c r="CH11" s="91">
        <v>5</v>
      </c>
      <c r="CI11" s="93"/>
      <c r="CJ11" s="92">
        <v>5</v>
      </c>
      <c r="CK11" s="92">
        <v>5</v>
      </c>
      <c r="CL11" s="67"/>
      <c r="CM11" s="67"/>
    </row>
    <row r="12" spans="1:91" s="68" customFormat="1" ht="15" customHeight="1" x14ac:dyDescent="0.25">
      <c r="A12" s="75"/>
      <c r="B12" s="153" t="s">
        <v>293</v>
      </c>
      <c r="C12" s="153" t="s">
        <v>304</v>
      </c>
      <c r="D12" s="153" t="s">
        <v>305</v>
      </c>
      <c r="E12" s="63">
        <v>9</v>
      </c>
      <c r="F12" s="63" t="s">
        <v>247</v>
      </c>
      <c r="G12" s="66" t="s">
        <v>238</v>
      </c>
      <c r="H12" s="63" t="s">
        <v>348</v>
      </c>
      <c r="I12" s="62" t="s">
        <v>249</v>
      </c>
      <c r="J12" s="62" t="s">
        <v>358</v>
      </c>
      <c r="K12" s="133"/>
      <c r="L12" s="139">
        <v>1</v>
      </c>
      <c r="M12" s="139">
        <v>1</v>
      </c>
      <c r="N12" s="139">
        <v>1</v>
      </c>
      <c r="O12" s="139">
        <v>1</v>
      </c>
      <c r="P12" s="139">
        <v>1</v>
      </c>
      <c r="Q12" s="139">
        <v>1</v>
      </c>
      <c r="R12" s="139">
        <v>1</v>
      </c>
      <c r="S12" s="139">
        <v>1</v>
      </c>
      <c r="T12" s="139">
        <v>2</v>
      </c>
      <c r="U12" s="139">
        <v>1</v>
      </c>
      <c r="V12" s="139">
        <v>1</v>
      </c>
      <c r="W12" s="139">
        <v>1</v>
      </c>
      <c r="X12" s="139">
        <v>1</v>
      </c>
      <c r="Y12" s="139">
        <v>1</v>
      </c>
      <c r="Z12" s="139">
        <v>1</v>
      </c>
      <c r="AA12" s="139">
        <v>1</v>
      </c>
      <c r="AB12" s="139">
        <v>1</v>
      </c>
      <c r="AC12" s="139">
        <v>1</v>
      </c>
      <c r="AD12" s="139">
        <v>1</v>
      </c>
      <c r="AE12" s="139">
        <v>1</v>
      </c>
      <c r="AF12" s="139">
        <v>5</v>
      </c>
      <c r="AG12" s="139">
        <v>5</v>
      </c>
      <c r="AH12" s="139">
        <v>5</v>
      </c>
      <c r="AI12" s="139">
        <v>5</v>
      </c>
      <c r="AJ12" s="139">
        <v>5</v>
      </c>
      <c r="AK12" s="139">
        <v>5</v>
      </c>
      <c r="AL12" s="139">
        <v>5</v>
      </c>
      <c r="AM12" s="139">
        <v>5</v>
      </c>
      <c r="AN12" s="139">
        <v>6</v>
      </c>
      <c r="AO12" s="139">
        <v>6</v>
      </c>
      <c r="AP12" s="139">
        <v>4</v>
      </c>
      <c r="AQ12" s="139">
        <v>5</v>
      </c>
      <c r="AR12" s="139">
        <v>5</v>
      </c>
      <c r="AS12" s="139">
        <v>7</v>
      </c>
      <c r="AT12" s="139">
        <v>7</v>
      </c>
      <c r="AU12" s="139">
        <v>7</v>
      </c>
      <c r="AV12" s="139">
        <v>5</v>
      </c>
      <c r="AW12" s="139">
        <v>5</v>
      </c>
      <c r="AX12" s="139">
        <v>5</v>
      </c>
      <c r="AY12" s="139">
        <v>5</v>
      </c>
      <c r="AZ12" s="139">
        <v>5</v>
      </c>
      <c r="BA12" s="139">
        <v>6</v>
      </c>
      <c r="BB12" s="139">
        <v>6</v>
      </c>
      <c r="BC12" s="139">
        <v>5</v>
      </c>
      <c r="BD12" s="139">
        <v>2</v>
      </c>
      <c r="BE12" s="139">
        <v>2</v>
      </c>
      <c r="BF12" s="139">
        <v>2</v>
      </c>
      <c r="BG12" s="127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2">
        <v>5</v>
      </c>
      <c r="CK12" s="92">
        <v>5</v>
      </c>
      <c r="CL12" s="67"/>
      <c r="CM12" s="67"/>
    </row>
    <row r="13" spans="1:91" s="68" customFormat="1" ht="15" customHeight="1" thickBot="1" x14ac:dyDescent="0.3">
      <c r="A13" s="106"/>
      <c r="B13" s="154" t="s">
        <v>293</v>
      </c>
      <c r="C13" s="154" t="s">
        <v>300</v>
      </c>
      <c r="D13" s="154" t="s">
        <v>301</v>
      </c>
      <c r="E13" s="107">
        <v>10</v>
      </c>
      <c r="F13" s="107" t="s">
        <v>248</v>
      </c>
      <c r="G13" s="108" t="s">
        <v>238</v>
      </c>
      <c r="H13" s="107" t="s">
        <v>349</v>
      </c>
      <c r="I13" s="109" t="s">
        <v>249</v>
      </c>
      <c r="J13" s="109" t="s">
        <v>358</v>
      </c>
      <c r="K13" s="134"/>
      <c r="L13" s="140">
        <v>4</v>
      </c>
      <c r="M13" s="140">
        <v>4</v>
      </c>
      <c r="N13" s="140">
        <v>4</v>
      </c>
      <c r="O13" s="140">
        <v>4</v>
      </c>
      <c r="P13" s="140">
        <v>4</v>
      </c>
      <c r="Q13" s="140">
        <v>4</v>
      </c>
      <c r="R13" s="140">
        <v>4</v>
      </c>
      <c r="S13" s="140">
        <v>4</v>
      </c>
      <c r="T13" s="140">
        <v>4</v>
      </c>
      <c r="U13" s="140">
        <v>4</v>
      </c>
      <c r="V13" s="140">
        <v>4</v>
      </c>
      <c r="W13" s="140">
        <v>4</v>
      </c>
      <c r="X13" s="140">
        <v>4</v>
      </c>
      <c r="Y13" s="140">
        <v>4</v>
      </c>
      <c r="Z13" s="140">
        <v>4</v>
      </c>
      <c r="AA13" s="140">
        <v>4</v>
      </c>
      <c r="AB13" s="140">
        <v>4</v>
      </c>
      <c r="AC13" s="140">
        <v>4</v>
      </c>
      <c r="AD13" s="140">
        <v>4</v>
      </c>
      <c r="AE13" s="140">
        <v>4</v>
      </c>
      <c r="AF13" s="140">
        <v>5</v>
      </c>
      <c r="AG13" s="140">
        <v>5</v>
      </c>
      <c r="AH13" s="140">
        <v>5</v>
      </c>
      <c r="AI13" s="140">
        <v>5</v>
      </c>
      <c r="AJ13" s="140">
        <v>5</v>
      </c>
      <c r="AK13" s="140">
        <v>5</v>
      </c>
      <c r="AL13" s="140">
        <v>5</v>
      </c>
      <c r="AM13" s="140">
        <v>5</v>
      </c>
      <c r="AN13" s="140">
        <v>6</v>
      </c>
      <c r="AO13" s="140">
        <v>6</v>
      </c>
      <c r="AP13" s="140">
        <v>4</v>
      </c>
      <c r="AQ13" s="140">
        <v>5</v>
      </c>
      <c r="AR13" s="140">
        <v>5</v>
      </c>
      <c r="AS13" s="140">
        <v>7</v>
      </c>
      <c r="AT13" s="140">
        <v>7</v>
      </c>
      <c r="AU13" s="140">
        <v>7</v>
      </c>
      <c r="AV13" s="140">
        <v>5</v>
      </c>
      <c r="AW13" s="140">
        <v>5</v>
      </c>
      <c r="AX13" s="140">
        <v>5</v>
      </c>
      <c r="AY13" s="140">
        <v>5</v>
      </c>
      <c r="AZ13" s="140">
        <v>5</v>
      </c>
      <c r="BA13" s="140">
        <v>6</v>
      </c>
      <c r="BB13" s="140">
        <v>6</v>
      </c>
      <c r="BC13" s="140">
        <v>5</v>
      </c>
      <c r="BD13" s="140">
        <v>4</v>
      </c>
      <c r="BE13" s="140">
        <v>4</v>
      </c>
      <c r="BF13" s="140">
        <v>4</v>
      </c>
      <c r="BG13" s="127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  <c r="CJ13" s="112"/>
      <c r="CK13" s="112"/>
      <c r="CL13" s="67"/>
      <c r="CM13" s="67"/>
    </row>
    <row r="14" spans="1:91" s="69" customFormat="1" ht="15" customHeight="1" x14ac:dyDescent="0.25">
      <c r="A14" s="71" t="s">
        <v>237</v>
      </c>
      <c r="B14" s="176" t="s">
        <v>306</v>
      </c>
      <c r="C14" s="176" t="s">
        <v>307</v>
      </c>
      <c r="D14" s="176" t="s">
        <v>308</v>
      </c>
      <c r="E14" s="177">
        <v>1</v>
      </c>
      <c r="F14" s="177" t="s">
        <v>221</v>
      </c>
      <c r="G14" s="178" t="s">
        <v>238</v>
      </c>
      <c r="H14" s="177"/>
      <c r="I14" s="179" t="s">
        <v>366</v>
      </c>
      <c r="J14" s="179"/>
      <c r="K14" s="132"/>
      <c r="L14" s="138">
        <v>1</v>
      </c>
      <c r="M14" s="138">
        <v>1</v>
      </c>
      <c r="N14" s="138">
        <v>1</v>
      </c>
      <c r="O14" s="138">
        <v>1</v>
      </c>
      <c r="P14" s="138">
        <v>1</v>
      </c>
      <c r="Q14" s="138">
        <v>1</v>
      </c>
      <c r="R14" s="138">
        <v>1</v>
      </c>
      <c r="S14" s="138">
        <v>1</v>
      </c>
      <c r="T14" s="138">
        <v>2</v>
      </c>
      <c r="U14" s="138">
        <v>1</v>
      </c>
      <c r="V14" s="138">
        <v>1</v>
      </c>
      <c r="W14" s="138">
        <v>1</v>
      </c>
      <c r="X14" s="138">
        <v>1</v>
      </c>
      <c r="Y14" s="138">
        <v>1</v>
      </c>
      <c r="Z14" s="138">
        <v>1</v>
      </c>
      <c r="AA14" s="138">
        <v>1</v>
      </c>
      <c r="AB14" s="138">
        <v>1</v>
      </c>
      <c r="AC14" s="138">
        <v>1</v>
      </c>
      <c r="AD14" s="138">
        <v>1</v>
      </c>
      <c r="AE14" s="138">
        <v>1</v>
      </c>
      <c r="AF14" s="138">
        <v>5</v>
      </c>
      <c r="AG14" s="138">
        <v>5</v>
      </c>
      <c r="AH14" s="138">
        <v>5</v>
      </c>
      <c r="AI14" s="138">
        <v>5</v>
      </c>
      <c r="AJ14" s="138">
        <v>5</v>
      </c>
      <c r="AK14" s="138">
        <v>5</v>
      </c>
      <c r="AL14" s="138">
        <v>5</v>
      </c>
      <c r="AM14" s="138">
        <v>5</v>
      </c>
      <c r="AN14" s="138">
        <v>6</v>
      </c>
      <c r="AO14" s="138">
        <v>6</v>
      </c>
      <c r="AP14" s="138">
        <v>4</v>
      </c>
      <c r="AQ14" s="138">
        <v>5</v>
      </c>
      <c r="AR14" s="138">
        <v>5</v>
      </c>
      <c r="AS14" s="138">
        <v>7</v>
      </c>
      <c r="AT14" s="138">
        <v>7</v>
      </c>
      <c r="AU14" s="138">
        <v>7</v>
      </c>
      <c r="AV14" s="138">
        <v>5</v>
      </c>
      <c r="AW14" s="138">
        <v>5</v>
      </c>
      <c r="AX14" s="138">
        <v>5</v>
      </c>
      <c r="AY14" s="138">
        <v>5</v>
      </c>
      <c r="AZ14" s="138">
        <v>5</v>
      </c>
      <c r="BA14" s="138">
        <v>6</v>
      </c>
      <c r="BB14" s="138">
        <v>6</v>
      </c>
      <c r="BC14" s="138">
        <v>5</v>
      </c>
      <c r="BD14" s="138">
        <v>2</v>
      </c>
      <c r="BE14" s="138">
        <v>2</v>
      </c>
      <c r="BF14" s="138">
        <v>2</v>
      </c>
      <c r="BG14" s="128"/>
      <c r="BH14" s="97">
        <v>4</v>
      </c>
      <c r="BI14" s="97">
        <v>4</v>
      </c>
      <c r="BJ14" s="97">
        <v>4</v>
      </c>
      <c r="BK14" s="97">
        <v>4</v>
      </c>
      <c r="BL14" s="97">
        <v>4</v>
      </c>
      <c r="BM14" s="97">
        <v>4</v>
      </c>
      <c r="BN14" s="97">
        <v>4</v>
      </c>
      <c r="BO14" s="97">
        <v>4</v>
      </c>
      <c r="BP14" s="97">
        <v>5</v>
      </c>
      <c r="BQ14" s="97">
        <v>4</v>
      </c>
      <c r="BR14" s="97">
        <v>4</v>
      </c>
      <c r="BS14" s="97">
        <v>5</v>
      </c>
      <c r="BT14" s="97">
        <v>6</v>
      </c>
      <c r="BU14" s="97">
        <v>6</v>
      </c>
      <c r="BV14" s="97">
        <v>6</v>
      </c>
      <c r="BW14" s="97">
        <v>5</v>
      </c>
      <c r="BX14" s="97">
        <v>5</v>
      </c>
      <c r="BY14" s="97">
        <v>5</v>
      </c>
      <c r="BZ14" s="97">
        <v>5</v>
      </c>
      <c r="CA14" s="97">
        <v>5</v>
      </c>
      <c r="CB14" s="97">
        <v>5</v>
      </c>
      <c r="CC14" s="97">
        <v>5</v>
      </c>
      <c r="CD14" s="97">
        <v>5</v>
      </c>
      <c r="CE14" s="97">
        <v>5</v>
      </c>
      <c r="CF14" s="97">
        <v>5</v>
      </c>
      <c r="CG14" s="97">
        <v>5</v>
      </c>
      <c r="CH14" s="97">
        <v>5</v>
      </c>
      <c r="CI14" s="98"/>
      <c r="CJ14" s="99">
        <v>5</v>
      </c>
      <c r="CK14" s="99">
        <v>2</v>
      </c>
      <c r="CL14" s="53"/>
      <c r="CM14" s="53"/>
    </row>
    <row r="15" spans="1:91" s="69" customFormat="1" ht="15" customHeight="1" x14ac:dyDescent="0.25">
      <c r="A15" s="70"/>
      <c r="B15" s="151" t="s">
        <v>309</v>
      </c>
      <c r="C15" s="151" t="s">
        <v>310</v>
      </c>
      <c r="D15" s="151" t="s">
        <v>311</v>
      </c>
      <c r="E15" s="59">
        <v>2</v>
      </c>
      <c r="F15" s="59" t="s">
        <v>222</v>
      </c>
      <c r="G15" s="66" t="s">
        <v>238</v>
      </c>
      <c r="H15" s="59"/>
      <c r="I15" s="62" t="s">
        <v>249</v>
      </c>
      <c r="J15" s="62" t="s">
        <v>367</v>
      </c>
      <c r="K15" s="133"/>
      <c r="L15" s="139">
        <v>1</v>
      </c>
      <c r="M15" s="139">
        <v>1</v>
      </c>
      <c r="N15" s="139">
        <v>1</v>
      </c>
      <c r="O15" s="139">
        <v>1</v>
      </c>
      <c r="P15" s="139">
        <v>1</v>
      </c>
      <c r="Q15" s="139">
        <v>1</v>
      </c>
      <c r="R15" s="139">
        <v>1</v>
      </c>
      <c r="S15" s="139">
        <v>1</v>
      </c>
      <c r="T15" s="139">
        <v>2</v>
      </c>
      <c r="U15" s="139">
        <v>1</v>
      </c>
      <c r="V15" s="139">
        <v>1</v>
      </c>
      <c r="W15" s="139">
        <v>1</v>
      </c>
      <c r="X15" s="139">
        <v>1</v>
      </c>
      <c r="Y15" s="139">
        <v>1</v>
      </c>
      <c r="Z15" s="139">
        <v>1</v>
      </c>
      <c r="AA15" s="139">
        <v>1</v>
      </c>
      <c r="AB15" s="139">
        <v>1</v>
      </c>
      <c r="AC15" s="139">
        <v>1</v>
      </c>
      <c r="AD15" s="139">
        <v>1</v>
      </c>
      <c r="AE15" s="139">
        <v>1</v>
      </c>
      <c r="AF15" s="139">
        <v>5</v>
      </c>
      <c r="AG15" s="139">
        <v>5</v>
      </c>
      <c r="AH15" s="139">
        <v>5</v>
      </c>
      <c r="AI15" s="139">
        <v>5</v>
      </c>
      <c r="AJ15" s="139">
        <v>5</v>
      </c>
      <c r="AK15" s="139">
        <v>5</v>
      </c>
      <c r="AL15" s="139">
        <v>5</v>
      </c>
      <c r="AM15" s="139">
        <v>5</v>
      </c>
      <c r="AN15" s="139">
        <v>6</v>
      </c>
      <c r="AO15" s="139">
        <v>6</v>
      </c>
      <c r="AP15" s="139">
        <v>4</v>
      </c>
      <c r="AQ15" s="139">
        <v>5</v>
      </c>
      <c r="AR15" s="139">
        <v>5</v>
      </c>
      <c r="AS15" s="139">
        <v>7</v>
      </c>
      <c r="AT15" s="139">
        <v>7</v>
      </c>
      <c r="AU15" s="139">
        <v>7</v>
      </c>
      <c r="AV15" s="139">
        <v>5</v>
      </c>
      <c r="AW15" s="139">
        <v>5</v>
      </c>
      <c r="AX15" s="139">
        <v>5</v>
      </c>
      <c r="AY15" s="139">
        <v>5</v>
      </c>
      <c r="AZ15" s="139">
        <v>5</v>
      </c>
      <c r="BA15" s="139">
        <v>6</v>
      </c>
      <c r="BB15" s="139">
        <v>6</v>
      </c>
      <c r="BC15" s="139">
        <v>5</v>
      </c>
      <c r="BD15" s="139">
        <v>2</v>
      </c>
      <c r="BE15" s="139">
        <v>2</v>
      </c>
      <c r="BF15" s="139">
        <v>2</v>
      </c>
      <c r="BG15" s="129"/>
      <c r="BH15" s="91">
        <v>3</v>
      </c>
      <c r="BI15" s="91">
        <v>3</v>
      </c>
      <c r="BJ15" s="91">
        <v>4</v>
      </c>
      <c r="BK15" s="91">
        <v>4</v>
      </c>
      <c r="BL15" s="91">
        <v>4</v>
      </c>
      <c r="BM15" s="91">
        <v>4</v>
      </c>
      <c r="BN15" s="91">
        <v>4</v>
      </c>
      <c r="BO15" s="91">
        <v>4</v>
      </c>
      <c r="BP15" s="91">
        <v>5</v>
      </c>
      <c r="BQ15" s="91">
        <v>4</v>
      </c>
      <c r="BR15" s="91">
        <v>4</v>
      </c>
      <c r="BS15" s="91">
        <v>5</v>
      </c>
      <c r="BT15" s="91">
        <v>6</v>
      </c>
      <c r="BU15" s="91">
        <v>6</v>
      </c>
      <c r="BV15" s="91">
        <v>6</v>
      </c>
      <c r="BW15" s="91">
        <v>5</v>
      </c>
      <c r="BX15" s="91">
        <v>5</v>
      </c>
      <c r="BY15" s="91">
        <v>5</v>
      </c>
      <c r="BZ15" s="91">
        <v>5</v>
      </c>
      <c r="CA15" s="91">
        <v>5</v>
      </c>
      <c r="CB15" s="91">
        <v>5</v>
      </c>
      <c r="CC15" s="91">
        <v>5</v>
      </c>
      <c r="CD15" s="91">
        <v>5</v>
      </c>
      <c r="CE15" s="91">
        <v>5</v>
      </c>
      <c r="CF15" s="91">
        <v>5</v>
      </c>
      <c r="CG15" s="91">
        <v>5</v>
      </c>
      <c r="CH15" s="91">
        <v>5</v>
      </c>
      <c r="CI15" s="91">
        <v>5</v>
      </c>
      <c r="CJ15" s="92">
        <v>5</v>
      </c>
      <c r="CK15" s="92">
        <v>2</v>
      </c>
      <c r="CL15" s="53"/>
      <c r="CM15" s="53"/>
    </row>
    <row r="16" spans="1:91" s="69" customFormat="1" ht="15" customHeight="1" x14ac:dyDescent="0.25">
      <c r="A16" s="167"/>
      <c r="B16" s="168" t="s">
        <v>309</v>
      </c>
      <c r="C16" s="168" t="s">
        <v>310</v>
      </c>
      <c r="D16" s="168" t="s">
        <v>312</v>
      </c>
      <c r="E16" s="169">
        <v>3</v>
      </c>
      <c r="F16" s="169" t="s">
        <v>223</v>
      </c>
      <c r="G16" s="170" t="s">
        <v>0</v>
      </c>
      <c r="H16" s="169" t="s">
        <v>350</v>
      </c>
      <c r="I16" s="171" t="s">
        <v>366</v>
      </c>
      <c r="J16" s="171"/>
      <c r="K16" s="133"/>
      <c r="L16" s="139">
        <v>1</v>
      </c>
      <c r="M16" s="139">
        <v>1</v>
      </c>
      <c r="N16" s="139">
        <v>1</v>
      </c>
      <c r="O16" s="139">
        <v>1</v>
      </c>
      <c r="P16" s="139">
        <v>1</v>
      </c>
      <c r="Q16" s="139">
        <v>1</v>
      </c>
      <c r="R16" s="139">
        <v>1</v>
      </c>
      <c r="S16" s="139">
        <v>1</v>
      </c>
      <c r="T16" s="139">
        <v>2</v>
      </c>
      <c r="U16" s="139">
        <v>1</v>
      </c>
      <c r="V16" s="139">
        <v>1</v>
      </c>
      <c r="W16" s="139">
        <v>1</v>
      </c>
      <c r="X16" s="139">
        <v>1</v>
      </c>
      <c r="Y16" s="139">
        <v>1</v>
      </c>
      <c r="Z16" s="139">
        <v>1</v>
      </c>
      <c r="AA16" s="139">
        <v>1</v>
      </c>
      <c r="AB16" s="139">
        <v>1</v>
      </c>
      <c r="AC16" s="139">
        <v>1</v>
      </c>
      <c r="AD16" s="139">
        <v>1</v>
      </c>
      <c r="AE16" s="139">
        <v>1</v>
      </c>
      <c r="AF16" s="139">
        <v>5</v>
      </c>
      <c r="AG16" s="139">
        <v>5</v>
      </c>
      <c r="AH16" s="139">
        <v>5</v>
      </c>
      <c r="AI16" s="139">
        <v>5</v>
      </c>
      <c r="AJ16" s="139">
        <v>5</v>
      </c>
      <c r="AK16" s="139">
        <v>5</v>
      </c>
      <c r="AL16" s="139">
        <v>5</v>
      </c>
      <c r="AM16" s="139">
        <v>5</v>
      </c>
      <c r="AN16" s="139">
        <v>6</v>
      </c>
      <c r="AO16" s="139">
        <v>6</v>
      </c>
      <c r="AP16" s="139">
        <v>4</v>
      </c>
      <c r="AQ16" s="139">
        <v>5</v>
      </c>
      <c r="AR16" s="139">
        <v>5</v>
      </c>
      <c r="AS16" s="139">
        <v>7</v>
      </c>
      <c r="AT16" s="139">
        <v>7</v>
      </c>
      <c r="AU16" s="139">
        <v>7</v>
      </c>
      <c r="AV16" s="139">
        <v>5</v>
      </c>
      <c r="AW16" s="139">
        <v>5</v>
      </c>
      <c r="AX16" s="139">
        <v>5</v>
      </c>
      <c r="AY16" s="139">
        <v>5</v>
      </c>
      <c r="AZ16" s="139">
        <v>5</v>
      </c>
      <c r="BA16" s="139">
        <v>6</v>
      </c>
      <c r="BB16" s="139">
        <v>6</v>
      </c>
      <c r="BC16" s="139">
        <v>5</v>
      </c>
      <c r="BD16" s="139">
        <v>2</v>
      </c>
      <c r="BE16" s="139">
        <v>2</v>
      </c>
      <c r="BF16" s="139">
        <v>2</v>
      </c>
      <c r="BG16" s="129"/>
      <c r="BH16" s="91">
        <v>3</v>
      </c>
      <c r="BI16" s="91">
        <v>3</v>
      </c>
      <c r="BJ16" s="91">
        <v>4</v>
      </c>
      <c r="BK16" s="91">
        <v>4</v>
      </c>
      <c r="BL16" s="91">
        <v>4</v>
      </c>
      <c r="BM16" s="91">
        <v>4</v>
      </c>
      <c r="BN16" s="91">
        <v>4</v>
      </c>
      <c r="BO16" s="91">
        <v>4</v>
      </c>
      <c r="BP16" s="91">
        <v>5</v>
      </c>
      <c r="BQ16" s="91">
        <v>4</v>
      </c>
      <c r="BR16" s="91">
        <v>4</v>
      </c>
      <c r="BS16" s="91">
        <v>5</v>
      </c>
      <c r="BT16" s="91">
        <v>6</v>
      </c>
      <c r="BU16" s="91">
        <v>6</v>
      </c>
      <c r="BV16" s="91">
        <v>6</v>
      </c>
      <c r="BW16" s="91">
        <v>5</v>
      </c>
      <c r="BX16" s="91">
        <v>5</v>
      </c>
      <c r="BY16" s="91">
        <v>5</v>
      </c>
      <c r="BZ16" s="91">
        <v>5</v>
      </c>
      <c r="CA16" s="91">
        <v>5</v>
      </c>
      <c r="CB16" s="91">
        <v>5</v>
      </c>
      <c r="CC16" s="91">
        <v>5</v>
      </c>
      <c r="CD16" s="91">
        <v>5</v>
      </c>
      <c r="CE16" s="91">
        <v>5</v>
      </c>
      <c r="CF16" s="91">
        <v>5</v>
      </c>
      <c r="CG16" s="91">
        <v>5</v>
      </c>
      <c r="CH16" s="91">
        <v>5</v>
      </c>
      <c r="CI16" s="91">
        <v>5</v>
      </c>
      <c r="CJ16" s="92">
        <v>5</v>
      </c>
      <c r="CK16" s="92">
        <v>2</v>
      </c>
      <c r="CL16" s="53"/>
      <c r="CM16" s="53"/>
    </row>
    <row r="17" spans="1:91" s="69" customFormat="1" ht="15" customHeight="1" x14ac:dyDescent="0.25">
      <c r="A17" s="70"/>
      <c r="B17" s="151" t="s">
        <v>306</v>
      </c>
      <c r="C17" s="151" t="s">
        <v>307</v>
      </c>
      <c r="D17" s="151" t="s">
        <v>313</v>
      </c>
      <c r="E17" s="59">
        <v>4</v>
      </c>
      <c r="F17" s="59" t="s">
        <v>224</v>
      </c>
      <c r="G17" s="66" t="s">
        <v>238</v>
      </c>
      <c r="H17" s="59"/>
      <c r="I17" s="62" t="s">
        <v>249</v>
      </c>
      <c r="J17" s="62" t="s">
        <v>357</v>
      </c>
      <c r="K17" s="133"/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2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39">
        <v>1</v>
      </c>
      <c r="AA17" s="139">
        <v>1</v>
      </c>
      <c r="AB17" s="139">
        <v>1</v>
      </c>
      <c r="AC17" s="139">
        <v>1</v>
      </c>
      <c r="AD17" s="139">
        <v>1</v>
      </c>
      <c r="AE17" s="139">
        <v>1</v>
      </c>
      <c r="AF17" s="139">
        <v>5</v>
      </c>
      <c r="AG17" s="139">
        <v>5</v>
      </c>
      <c r="AH17" s="139">
        <v>5</v>
      </c>
      <c r="AI17" s="139">
        <v>5</v>
      </c>
      <c r="AJ17" s="139">
        <v>5</v>
      </c>
      <c r="AK17" s="139">
        <v>5</v>
      </c>
      <c r="AL17" s="139">
        <v>5</v>
      </c>
      <c r="AM17" s="139">
        <v>5</v>
      </c>
      <c r="AN17" s="139">
        <v>6</v>
      </c>
      <c r="AO17" s="139">
        <v>6</v>
      </c>
      <c r="AP17" s="139">
        <v>4</v>
      </c>
      <c r="AQ17" s="139">
        <v>5</v>
      </c>
      <c r="AR17" s="139">
        <v>5</v>
      </c>
      <c r="AS17" s="139">
        <v>7</v>
      </c>
      <c r="AT17" s="139">
        <v>7</v>
      </c>
      <c r="AU17" s="139">
        <v>7</v>
      </c>
      <c r="AV17" s="139">
        <v>5</v>
      </c>
      <c r="AW17" s="139">
        <v>5</v>
      </c>
      <c r="AX17" s="139">
        <v>5</v>
      </c>
      <c r="AY17" s="139">
        <v>5</v>
      </c>
      <c r="AZ17" s="139">
        <v>5</v>
      </c>
      <c r="BA17" s="139">
        <v>6</v>
      </c>
      <c r="BB17" s="139">
        <v>6</v>
      </c>
      <c r="BC17" s="139">
        <v>5</v>
      </c>
      <c r="BD17" s="139">
        <v>2</v>
      </c>
      <c r="BE17" s="139">
        <v>2</v>
      </c>
      <c r="BF17" s="139">
        <v>2</v>
      </c>
      <c r="BG17" s="129"/>
      <c r="BH17" s="91">
        <v>3</v>
      </c>
      <c r="BI17" s="91">
        <v>3</v>
      </c>
      <c r="BJ17" s="91">
        <v>4</v>
      </c>
      <c r="BK17" s="91">
        <v>4</v>
      </c>
      <c r="BL17" s="91">
        <v>4</v>
      </c>
      <c r="BM17" s="91">
        <v>4</v>
      </c>
      <c r="BN17" s="91">
        <v>4</v>
      </c>
      <c r="BO17" s="91">
        <v>4</v>
      </c>
      <c r="BP17" s="91">
        <v>5</v>
      </c>
      <c r="BQ17" s="91">
        <v>4</v>
      </c>
      <c r="BR17" s="91">
        <v>4</v>
      </c>
      <c r="BS17" s="91">
        <v>5</v>
      </c>
      <c r="BT17" s="91">
        <v>6</v>
      </c>
      <c r="BU17" s="91">
        <v>6</v>
      </c>
      <c r="BV17" s="91">
        <v>6</v>
      </c>
      <c r="BW17" s="91">
        <v>5</v>
      </c>
      <c r="BX17" s="91">
        <v>5</v>
      </c>
      <c r="BY17" s="91">
        <v>5</v>
      </c>
      <c r="BZ17" s="91">
        <v>5</v>
      </c>
      <c r="CA17" s="91">
        <v>5</v>
      </c>
      <c r="CB17" s="91">
        <v>5</v>
      </c>
      <c r="CC17" s="91">
        <v>5</v>
      </c>
      <c r="CD17" s="91">
        <v>5</v>
      </c>
      <c r="CE17" s="91">
        <v>5</v>
      </c>
      <c r="CF17" s="91">
        <v>5</v>
      </c>
      <c r="CG17" s="91">
        <v>5</v>
      </c>
      <c r="CH17" s="91">
        <v>5</v>
      </c>
      <c r="CI17" s="93"/>
      <c r="CJ17" s="92">
        <v>5</v>
      </c>
      <c r="CK17" s="92">
        <v>2</v>
      </c>
      <c r="CL17" s="53"/>
      <c r="CM17" s="53"/>
    </row>
    <row r="18" spans="1:91" s="69" customFormat="1" ht="15" customHeight="1" x14ac:dyDescent="0.25">
      <c r="A18" s="70"/>
      <c r="B18" s="151" t="s">
        <v>309</v>
      </c>
      <c r="C18" s="151" t="s">
        <v>314</v>
      </c>
      <c r="D18" s="151" t="s">
        <v>315</v>
      </c>
      <c r="E18" s="59">
        <v>5</v>
      </c>
      <c r="F18" s="59" t="s">
        <v>225</v>
      </c>
      <c r="G18" s="66" t="s">
        <v>0</v>
      </c>
      <c r="H18" s="59" t="s">
        <v>351</v>
      </c>
      <c r="I18" s="62" t="s">
        <v>249</v>
      </c>
      <c r="J18" s="62" t="s">
        <v>358</v>
      </c>
      <c r="K18" s="133"/>
      <c r="L18" s="139">
        <v>1</v>
      </c>
      <c r="M18" s="139">
        <v>1</v>
      </c>
      <c r="N18" s="139">
        <v>1</v>
      </c>
      <c r="O18" s="139">
        <v>1</v>
      </c>
      <c r="P18" s="139">
        <v>1</v>
      </c>
      <c r="Q18" s="139">
        <v>1</v>
      </c>
      <c r="R18" s="139">
        <v>1</v>
      </c>
      <c r="S18" s="139">
        <v>1</v>
      </c>
      <c r="T18" s="139">
        <v>2</v>
      </c>
      <c r="U18" s="139">
        <v>1</v>
      </c>
      <c r="V18" s="139">
        <v>1</v>
      </c>
      <c r="W18" s="139">
        <v>1</v>
      </c>
      <c r="X18" s="139">
        <v>1</v>
      </c>
      <c r="Y18" s="139">
        <v>1</v>
      </c>
      <c r="Z18" s="139">
        <v>1</v>
      </c>
      <c r="AA18" s="139">
        <v>1</v>
      </c>
      <c r="AB18" s="139">
        <v>1</v>
      </c>
      <c r="AC18" s="139">
        <v>1</v>
      </c>
      <c r="AD18" s="139">
        <v>1</v>
      </c>
      <c r="AE18" s="139">
        <v>1</v>
      </c>
      <c r="AF18" s="139">
        <v>5</v>
      </c>
      <c r="AG18" s="139">
        <v>5</v>
      </c>
      <c r="AH18" s="139">
        <v>5</v>
      </c>
      <c r="AI18" s="139">
        <v>5</v>
      </c>
      <c r="AJ18" s="139">
        <v>5</v>
      </c>
      <c r="AK18" s="139">
        <v>5</v>
      </c>
      <c r="AL18" s="139">
        <v>5</v>
      </c>
      <c r="AM18" s="139">
        <v>5</v>
      </c>
      <c r="AN18" s="139">
        <v>6</v>
      </c>
      <c r="AO18" s="139">
        <v>6</v>
      </c>
      <c r="AP18" s="139">
        <v>4</v>
      </c>
      <c r="AQ18" s="139">
        <v>5</v>
      </c>
      <c r="AR18" s="139">
        <v>5</v>
      </c>
      <c r="AS18" s="139">
        <v>7</v>
      </c>
      <c r="AT18" s="139">
        <v>7</v>
      </c>
      <c r="AU18" s="139">
        <v>7</v>
      </c>
      <c r="AV18" s="139">
        <v>5</v>
      </c>
      <c r="AW18" s="139">
        <v>5</v>
      </c>
      <c r="AX18" s="139">
        <v>5</v>
      </c>
      <c r="AY18" s="139">
        <v>5</v>
      </c>
      <c r="AZ18" s="139">
        <v>5</v>
      </c>
      <c r="BA18" s="139">
        <v>6</v>
      </c>
      <c r="BB18" s="139">
        <v>6</v>
      </c>
      <c r="BC18" s="139">
        <v>5</v>
      </c>
      <c r="BD18" s="139">
        <v>2</v>
      </c>
      <c r="BE18" s="139">
        <v>2</v>
      </c>
      <c r="BF18" s="139">
        <v>2</v>
      </c>
      <c r="BG18" s="129"/>
      <c r="BH18" s="91">
        <v>5</v>
      </c>
      <c r="BI18" s="91">
        <v>5</v>
      </c>
      <c r="BJ18" s="91">
        <v>4</v>
      </c>
      <c r="BK18" s="91">
        <v>4</v>
      </c>
      <c r="BL18" s="91">
        <v>4</v>
      </c>
      <c r="BM18" s="91">
        <v>4</v>
      </c>
      <c r="BN18" s="91">
        <v>4</v>
      </c>
      <c r="BO18" s="91">
        <v>4</v>
      </c>
      <c r="BP18" s="91">
        <v>5</v>
      </c>
      <c r="BQ18" s="91">
        <v>4</v>
      </c>
      <c r="BR18" s="91">
        <v>4</v>
      </c>
      <c r="BS18" s="91">
        <v>5</v>
      </c>
      <c r="BT18" s="91">
        <v>6</v>
      </c>
      <c r="BU18" s="91">
        <v>6</v>
      </c>
      <c r="BV18" s="91">
        <v>6</v>
      </c>
      <c r="BW18" s="91">
        <v>5</v>
      </c>
      <c r="BX18" s="91">
        <v>5</v>
      </c>
      <c r="BY18" s="91">
        <v>5</v>
      </c>
      <c r="BZ18" s="91">
        <v>5</v>
      </c>
      <c r="CA18" s="91">
        <v>5</v>
      </c>
      <c r="CB18" s="91">
        <v>5</v>
      </c>
      <c r="CC18" s="91">
        <v>5</v>
      </c>
      <c r="CD18" s="91">
        <v>5</v>
      </c>
      <c r="CE18" s="91">
        <v>5</v>
      </c>
      <c r="CF18" s="91">
        <v>5</v>
      </c>
      <c r="CG18" s="91">
        <v>5</v>
      </c>
      <c r="CH18" s="91">
        <v>5</v>
      </c>
      <c r="CI18" s="93"/>
      <c r="CJ18" s="92">
        <v>5</v>
      </c>
      <c r="CK18" s="92">
        <v>5</v>
      </c>
      <c r="CL18" s="53"/>
      <c r="CM18" s="53"/>
    </row>
    <row r="19" spans="1:91" s="69" customFormat="1" ht="15" customHeight="1" x14ac:dyDescent="0.25">
      <c r="A19" s="70"/>
      <c r="B19" s="151" t="s">
        <v>316</v>
      </c>
      <c r="C19" s="151" t="s">
        <v>317</v>
      </c>
      <c r="D19" s="151"/>
      <c r="E19" s="59">
        <v>6</v>
      </c>
      <c r="F19" s="59" t="s">
        <v>226</v>
      </c>
      <c r="G19" s="66" t="s">
        <v>238</v>
      </c>
      <c r="H19" s="59"/>
      <c r="I19" s="62" t="s">
        <v>249</v>
      </c>
      <c r="J19" s="62" t="s">
        <v>358</v>
      </c>
      <c r="K19" s="133"/>
      <c r="L19" s="139">
        <v>1</v>
      </c>
      <c r="M19" s="139">
        <v>1</v>
      </c>
      <c r="N19" s="139">
        <v>1</v>
      </c>
      <c r="O19" s="139">
        <v>1</v>
      </c>
      <c r="P19" s="139">
        <v>1</v>
      </c>
      <c r="Q19" s="139">
        <v>1</v>
      </c>
      <c r="R19" s="139">
        <v>1</v>
      </c>
      <c r="S19" s="139">
        <v>1</v>
      </c>
      <c r="T19" s="139">
        <v>2</v>
      </c>
      <c r="U19" s="139">
        <v>1</v>
      </c>
      <c r="V19" s="139">
        <v>1</v>
      </c>
      <c r="W19" s="139">
        <v>1</v>
      </c>
      <c r="X19" s="139">
        <v>1</v>
      </c>
      <c r="Y19" s="139">
        <v>1</v>
      </c>
      <c r="Z19" s="139">
        <v>1</v>
      </c>
      <c r="AA19" s="139">
        <v>1</v>
      </c>
      <c r="AB19" s="139">
        <v>1</v>
      </c>
      <c r="AC19" s="139">
        <v>1</v>
      </c>
      <c r="AD19" s="139">
        <v>1</v>
      </c>
      <c r="AE19" s="139">
        <v>1</v>
      </c>
      <c r="AF19" s="139">
        <v>5</v>
      </c>
      <c r="AG19" s="139">
        <v>5</v>
      </c>
      <c r="AH19" s="139">
        <v>5</v>
      </c>
      <c r="AI19" s="139">
        <v>5</v>
      </c>
      <c r="AJ19" s="139">
        <v>5</v>
      </c>
      <c r="AK19" s="139">
        <v>5</v>
      </c>
      <c r="AL19" s="139">
        <v>5</v>
      </c>
      <c r="AM19" s="139">
        <v>5</v>
      </c>
      <c r="AN19" s="139">
        <v>6</v>
      </c>
      <c r="AO19" s="139">
        <v>6</v>
      </c>
      <c r="AP19" s="139">
        <v>4</v>
      </c>
      <c r="AQ19" s="139">
        <v>5</v>
      </c>
      <c r="AR19" s="139">
        <v>5</v>
      </c>
      <c r="AS19" s="139">
        <v>7</v>
      </c>
      <c r="AT19" s="139">
        <v>7</v>
      </c>
      <c r="AU19" s="139">
        <v>7</v>
      </c>
      <c r="AV19" s="139">
        <v>5</v>
      </c>
      <c r="AW19" s="139">
        <v>5</v>
      </c>
      <c r="AX19" s="139">
        <v>5</v>
      </c>
      <c r="AY19" s="139">
        <v>5</v>
      </c>
      <c r="AZ19" s="139">
        <v>5</v>
      </c>
      <c r="BA19" s="139">
        <v>6</v>
      </c>
      <c r="BB19" s="139">
        <v>6</v>
      </c>
      <c r="BC19" s="139">
        <v>5</v>
      </c>
      <c r="BD19" s="139">
        <v>2</v>
      </c>
      <c r="BE19" s="139">
        <v>2</v>
      </c>
      <c r="BF19" s="139">
        <v>2</v>
      </c>
      <c r="BG19" s="129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93"/>
      <c r="BW19" s="93"/>
      <c r="BX19" s="93"/>
      <c r="BY19" s="93"/>
      <c r="BZ19" s="93"/>
      <c r="CA19" s="93"/>
      <c r="CB19" s="93"/>
      <c r="CC19" s="93"/>
      <c r="CD19" s="93"/>
      <c r="CE19" s="93"/>
      <c r="CF19" s="93"/>
      <c r="CG19" s="93"/>
      <c r="CH19" s="93"/>
      <c r="CI19" s="93"/>
      <c r="CJ19" s="94"/>
      <c r="CK19" s="94"/>
      <c r="CL19" s="53"/>
      <c r="CM19" s="53"/>
    </row>
    <row r="20" spans="1:91" s="69" customFormat="1" ht="15" customHeight="1" x14ac:dyDescent="0.25">
      <c r="A20" s="70"/>
      <c r="B20" s="151" t="s">
        <v>309</v>
      </c>
      <c r="C20" s="151" t="s">
        <v>318</v>
      </c>
      <c r="D20" s="151" t="s">
        <v>319</v>
      </c>
      <c r="E20" s="59">
        <v>7</v>
      </c>
      <c r="F20" s="59" t="s">
        <v>227</v>
      </c>
      <c r="G20" s="66" t="s">
        <v>238</v>
      </c>
      <c r="H20" s="59" t="s">
        <v>352</v>
      </c>
      <c r="I20" s="62" t="s">
        <v>249</v>
      </c>
      <c r="J20" s="62" t="s">
        <v>358</v>
      </c>
      <c r="K20" s="133"/>
      <c r="L20" s="139">
        <v>4</v>
      </c>
      <c r="M20" s="139">
        <v>4</v>
      </c>
      <c r="N20" s="139">
        <v>4</v>
      </c>
      <c r="O20" s="139">
        <v>4</v>
      </c>
      <c r="P20" s="139">
        <v>4</v>
      </c>
      <c r="Q20" s="139">
        <v>4</v>
      </c>
      <c r="R20" s="139">
        <v>4</v>
      </c>
      <c r="S20" s="139">
        <v>4</v>
      </c>
      <c r="T20" s="139">
        <v>4</v>
      </c>
      <c r="U20" s="139">
        <v>4</v>
      </c>
      <c r="V20" s="139">
        <v>4</v>
      </c>
      <c r="W20" s="139">
        <v>4</v>
      </c>
      <c r="X20" s="139">
        <v>4</v>
      </c>
      <c r="Y20" s="139">
        <v>4</v>
      </c>
      <c r="Z20" s="139">
        <v>4</v>
      </c>
      <c r="AA20" s="139">
        <v>4</v>
      </c>
      <c r="AB20" s="139">
        <v>4</v>
      </c>
      <c r="AC20" s="139">
        <v>4</v>
      </c>
      <c r="AD20" s="139">
        <v>4</v>
      </c>
      <c r="AE20" s="139">
        <v>4</v>
      </c>
      <c r="AF20" s="139">
        <v>5</v>
      </c>
      <c r="AG20" s="139">
        <v>5</v>
      </c>
      <c r="AH20" s="139">
        <v>5</v>
      </c>
      <c r="AI20" s="139">
        <v>5</v>
      </c>
      <c r="AJ20" s="139">
        <v>5</v>
      </c>
      <c r="AK20" s="139">
        <v>5</v>
      </c>
      <c r="AL20" s="139">
        <v>5</v>
      </c>
      <c r="AM20" s="139">
        <v>5</v>
      </c>
      <c r="AN20" s="139">
        <v>6</v>
      </c>
      <c r="AO20" s="139">
        <v>6</v>
      </c>
      <c r="AP20" s="139">
        <v>4</v>
      </c>
      <c r="AQ20" s="139">
        <v>5</v>
      </c>
      <c r="AR20" s="139">
        <v>5</v>
      </c>
      <c r="AS20" s="139">
        <v>7</v>
      </c>
      <c r="AT20" s="139">
        <v>7</v>
      </c>
      <c r="AU20" s="139">
        <v>7</v>
      </c>
      <c r="AV20" s="139">
        <v>5</v>
      </c>
      <c r="AW20" s="139">
        <v>5</v>
      </c>
      <c r="AX20" s="139">
        <v>5</v>
      </c>
      <c r="AY20" s="139">
        <v>5</v>
      </c>
      <c r="AZ20" s="139">
        <v>5</v>
      </c>
      <c r="BA20" s="139">
        <v>6</v>
      </c>
      <c r="BB20" s="139">
        <v>6</v>
      </c>
      <c r="BC20" s="139">
        <v>5</v>
      </c>
      <c r="BD20" s="139">
        <v>4</v>
      </c>
      <c r="BE20" s="139">
        <v>4</v>
      </c>
      <c r="BF20" s="139">
        <v>4</v>
      </c>
      <c r="BG20" s="129"/>
      <c r="BH20" s="91">
        <v>5</v>
      </c>
      <c r="BI20" s="91">
        <v>5</v>
      </c>
      <c r="BJ20" s="91">
        <v>4</v>
      </c>
      <c r="BK20" s="91">
        <v>4</v>
      </c>
      <c r="BL20" s="91">
        <v>4</v>
      </c>
      <c r="BM20" s="91">
        <v>4</v>
      </c>
      <c r="BN20" s="91">
        <v>4</v>
      </c>
      <c r="BO20" s="91">
        <v>4</v>
      </c>
      <c r="BP20" s="91">
        <v>5</v>
      </c>
      <c r="BQ20" s="91">
        <v>4</v>
      </c>
      <c r="BR20" s="91">
        <v>4</v>
      </c>
      <c r="BS20" s="91">
        <v>5</v>
      </c>
      <c r="BT20" s="91">
        <v>6</v>
      </c>
      <c r="BU20" s="91">
        <v>6</v>
      </c>
      <c r="BV20" s="91">
        <v>6</v>
      </c>
      <c r="BW20" s="181"/>
      <c r="BX20" s="182"/>
      <c r="BY20" s="91">
        <v>5</v>
      </c>
      <c r="BZ20" s="91">
        <v>5</v>
      </c>
      <c r="CA20" s="91">
        <v>5</v>
      </c>
      <c r="CB20" s="91">
        <v>5</v>
      </c>
      <c r="CC20" s="91">
        <v>5</v>
      </c>
      <c r="CD20" s="91">
        <v>5</v>
      </c>
      <c r="CE20" s="91">
        <v>5</v>
      </c>
      <c r="CF20" s="91">
        <v>5</v>
      </c>
      <c r="CG20" s="91">
        <v>5</v>
      </c>
      <c r="CH20" s="93"/>
      <c r="CI20" s="91">
        <v>5</v>
      </c>
      <c r="CJ20" s="92">
        <v>5</v>
      </c>
      <c r="CK20" s="92">
        <v>5</v>
      </c>
      <c r="CL20" s="53"/>
      <c r="CM20" s="53"/>
    </row>
    <row r="21" spans="1:91" s="69" customFormat="1" ht="15" customHeight="1" x14ac:dyDescent="0.25">
      <c r="A21" s="167"/>
      <c r="B21" s="168" t="s">
        <v>320</v>
      </c>
      <c r="C21" s="168" t="s">
        <v>321</v>
      </c>
      <c r="D21" s="168" t="s">
        <v>322</v>
      </c>
      <c r="E21" s="169">
        <v>8</v>
      </c>
      <c r="F21" s="169" t="s">
        <v>228</v>
      </c>
      <c r="G21" s="170" t="s">
        <v>238</v>
      </c>
      <c r="H21" s="169"/>
      <c r="I21" s="171" t="s">
        <v>366</v>
      </c>
      <c r="J21" s="171"/>
      <c r="K21" s="133"/>
      <c r="L21" s="139">
        <v>1</v>
      </c>
      <c r="M21" s="139">
        <v>1</v>
      </c>
      <c r="N21" s="139">
        <v>1</v>
      </c>
      <c r="O21" s="139">
        <v>1</v>
      </c>
      <c r="P21" s="139">
        <v>1</v>
      </c>
      <c r="Q21" s="139">
        <v>1</v>
      </c>
      <c r="R21" s="139">
        <v>1</v>
      </c>
      <c r="S21" s="139">
        <v>1</v>
      </c>
      <c r="T21" s="139">
        <v>2</v>
      </c>
      <c r="U21" s="139">
        <v>1</v>
      </c>
      <c r="V21" s="139">
        <v>1</v>
      </c>
      <c r="W21" s="139">
        <v>1</v>
      </c>
      <c r="X21" s="139">
        <v>1</v>
      </c>
      <c r="Y21" s="139">
        <v>1</v>
      </c>
      <c r="Z21" s="139">
        <v>1</v>
      </c>
      <c r="AA21" s="139">
        <v>1</v>
      </c>
      <c r="AB21" s="139">
        <v>1</v>
      </c>
      <c r="AC21" s="139">
        <v>1</v>
      </c>
      <c r="AD21" s="139">
        <v>1</v>
      </c>
      <c r="AE21" s="139">
        <v>1</v>
      </c>
      <c r="AF21" s="139">
        <v>5</v>
      </c>
      <c r="AG21" s="139">
        <v>5</v>
      </c>
      <c r="AH21" s="139">
        <v>5</v>
      </c>
      <c r="AI21" s="139">
        <v>5</v>
      </c>
      <c r="AJ21" s="139">
        <v>5</v>
      </c>
      <c r="AK21" s="139">
        <v>5</v>
      </c>
      <c r="AL21" s="139">
        <v>5</v>
      </c>
      <c r="AM21" s="139">
        <v>5</v>
      </c>
      <c r="AN21" s="139">
        <v>6</v>
      </c>
      <c r="AO21" s="139">
        <v>6</v>
      </c>
      <c r="AP21" s="139">
        <v>4</v>
      </c>
      <c r="AQ21" s="139">
        <v>5</v>
      </c>
      <c r="AR21" s="139">
        <v>5</v>
      </c>
      <c r="AS21" s="139">
        <v>7</v>
      </c>
      <c r="AT21" s="139">
        <v>7</v>
      </c>
      <c r="AU21" s="139">
        <v>7</v>
      </c>
      <c r="AV21" s="139">
        <v>5</v>
      </c>
      <c r="AW21" s="139">
        <v>5</v>
      </c>
      <c r="AX21" s="139">
        <v>5</v>
      </c>
      <c r="AY21" s="139">
        <v>5</v>
      </c>
      <c r="AZ21" s="139">
        <v>5</v>
      </c>
      <c r="BA21" s="139">
        <v>6</v>
      </c>
      <c r="BB21" s="139">
        <v>6</v>
      </c>
      <c r="BC21" s="139">
        <v>5</v>
      </c>
      <c r="BD21" s="139">
        <v>2</v>
      </c>
      <c r="BE21" s="139">
        <v>2</v>
      </c>
      <c r="BF21" s="139">
        <v>2</v>
      </c>
      <c r="BG21" s="129"/>
      <c r="BH21" s="93"/>
      <c r="BI21" s="93"/>
      <c r="BJ21" s="93"/>
      <c r="BK21" s="93"/>
      <c r="BL21" s="93"/>
      <c r="BM21" s="93"/>
      <c r="BN21" s="93"/>
      <c r="BO21" s="91">
        <v>4</v>
      </c>
      <c r="BP21" s="91">
        <v>5</v>
      </c>
      <c r="BQ21" s="91">
        <v>4</v>
      </c>
      <c r="BR21" s="91">
        <v>4</v>
      </c>
      <c r="BS21" s="91">
        <v>5</v>
      </c>
      <c r="BT21" s="91">
        <v>6</v>
      </c>
      <c r="BU21" s="91">
        <v>6</v>
      </c>
      <c r="BV21" s="91">
        <v>6</v>
      </c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2">
        <v>5</v>
      </c>
      <c r="CK21" s="92">
        <v>2</v>
      </c>
      <c r="CL21" s="53"/>
      <c r="CM21" s="53"/>
    </row>
    <row r="22" spans="1:91" s="69" customFormat="1" ht="15" customHeight="1" x14ac:dyDescent="0.25">
      <c r="A22" s="167"/>
      <c r="B22" s="168" t="s">
        <v>323</v>
      </c>
      <c r="C22" s="168" t="s">
        <v>324</v>
      </c>
      <c r="D22" s="168" t="s">
        <v>325</v>
      </c>
      <c r="E22" s="169">
        <v>9</v>
      </c>
      <c r="F22" s="169" t="s">
        <v>229</v>
      </c>
      <c r="G22" s="170" t="s">
        <v>238</v>
      </c>
      <c r="H22" s="169"/>
      <c r="I22" s="171" t="s">
        <v>366</v>
      </c>
      <c r="J22" s="171"/>
      <c r="K22" s="133"/>
      <c r="L22" s="139">
        <v>1</v>
      </c>
      <c r="M22" s="139">
        <v>1</v>
      </c>
      <c r="N22" s="139">
        <v>1</v>
      </c>
      <c r="O22" s="13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2</v>
      </c>
      <c r="U22" s="139">
        <v>1</v>
      </c>
      <c r="V22" s="139">
        <v>1</v>
      </c>
      <c r="W22" s="139">
        <v>1</v>
      </c>
      <c r="X22" s="139">
        <v>1</v>
      </c>
      <c r="Y22" s="139">
        <v>1</v>
      </c>
      <c r="Z22" s="139">
        <v>1</v>
      </c>
      <c r="AA22" s="139">
        <v>1</v>
      </c>
      <c r="AB22" s="139">
        <v>1</v>
      </c>
      <c r="AC22" s="139">
        <v>1</v>
      </c>
      <c r="AD22" s="139">
        <v>1</v>
      </c>
      <c r="AE22" s="139">
        <v>1</v>
      </c>
      <c r="AF22" s="139">
        <v>5</v>
      </c>
      <c r="AG22" s="139">
        <v>5</v>
      </c>
      <c r="AH22" s="139">
        <v>5</v>
      </c>
      <c r="AI22" s="139">
        <v>5</v>
      </c>
      <c r="AJ22" s="139">
        <v>5</v>
      </c>
      <c r="AK22" s="139">
        <v>5</v>
      </c>
      <c r="AL22" s="139">
        <v>5</v>
      </c>
      <c r="AM22" s="139">
        <v>5</v>
      </c>
      <c r="AN22" s="139">
        <v>6</v>
      </c>
      <c r="AO22" s="139">
        <v>6</v>
      </c>
      <c r="AP22" s="139">
        <v>4</v>
      </c>
      <c r="AQ22" s="139">
        <v>5</v>
      </c>
      <c r="AR22" s="139">
        <v>5</v>
      </c>
      <c r="AS22" s="139">
        <v>7</v>
      </c>
      <c r="AT22" s="139">
        <v>7</v>
      </c>
      <c r="AU22" s="139">
        <v>7</v>
      </c>
      <c r="AV22" s="139">
        <v>5</v>
      </c>
      <c r="AW22" s="139">
        <v>5</v>
      </c>
      <c r="AX22" s="139">
        <v>5</v>
      </c>
      <c r="AY22" s="139">
        <v>5</v>
      </c>
      <c r="AZ22" s="139">
        <v>5</v>
      </c>
      <c r="BA22" s="139">
        <v>6</v>
      </c>
      <c r="BB22" s="139">
        <v>6</v>
      </c>
      <c r="BC22" s="139">
        <v>5</v>
      </c>
      <c r="BD22" s="139">
        <v>2</v>
      </c>
      <c r="BE22" s="139">
        <v>2</v>
      </c>
      <c r="BF22" s="139">
        <v>2</v>
      </c>
      <c r="BG22" s="129"/>
      <c r="BH22" s="91">
        <v>3</v>
      </c>
      <c r="BI22" s="91">
        <v>3</v>
      </c>
      <c r="BJ22" s="91">
        <v>4</v>
      </c>
      <c r="BK22" s="91">
        <v>4</v>
      </c>
      <c r="BL22" s="91">
        <v>4</v>
      </c>
      <c r="BM22" s="91">
        <v>4</v>
      </c>
      <c r="BN22" s="91">
        <v>4</v>
      </c>
      <c r="BO22" s="91">
        <v>4</v>
      </c>
      <c r="BP22" s="91">
        <v>5</v>
      </c>
      <c r="BQ22" s="91">
        <v>4</v>
      </c>
      <c r="BR22" s="91">
        <v>4</v>
      </c>
      <c r="BS22" s="91">
        <v>5</v>
      </c>
      <c r="BT22" s="91">
        <v>6</v>
      </c>
      <c r="BU22" s="91">
        <v>6</v>
      </c>
      <c r="BV22" s="91">
        <v>6</v>
      </c>
      <c r="BW22" s="181"/>
      <c r="BX22" s="182"/>
      <c r="BY22" s="91">
        <v>5</v>
      </c>
      <c r="BZ22" s="91">
        <v>5</v>
      </c>
      <c r="CA22" s="91">
        <v>5</v>
      </c>
      <c r="CB22" s="91">
        <v>5</v>
      </c>
      <c r="CC22" s="91">
        <v>5</v>
      </c>
      <c r="CD22" s="91">
        <v>5</v>
      </c>
      <c r="CE22" s="91">
        <v>5</v>
      </c>
      <c r="CF22" s="91">
        <v>5</v>
      </c>
      <c r="CG22" s="91">
        <v>5</v>
      </c>
      <c r="CH22" s="91">
        <v>5</v>
      </c>
      <c r="CI22" s="91">
        <v>5</v>
      </c>
      <c r="CJ22" s="92">
        <v>5</v>
      </c>
      <c r="CK22" s="92">
        <v>2</v>
      </c>
      <c r="CL22" s="53"/>
      <c r="CM22" s="53"/>
    </row>
    <row r="23" spans="1:91" s="69" customFormat="1" ht="15" customHeight="1" x14ac:dyDescent="0.25">
      <c r="A23" s="167"/>
      <c r="B23" s="168" t="s">
        <v>309</v>
      </c>
      <c r="C23" s="168" t="s">
        <v>326</v>
      </c>
      <c r="D23" s="168" t="s">
        <v>327</v>
      </c>
      <c r="E23" s="169">
        <v>10</v>
      </c>
      <c r="F23" s="169" t="s">
        <v>230</v>
      </c>
      <c r="G23" s="170" t="s">
        <v>238</v>
      </c>
      <c r="H23" s="169"/>
      <c r="I23" s="171" t="s">
        <v>366</v>
      </c>
      <c r="J23" s="171"/>
      <c r="K23" s="133"/>
      <c r="L23" s="139">
        <v>1</v>
      </c>
      <c r="M23" s="139">
        <v>1</v>
      </c>
      <c r="N23" s="139">
        <v>1</v>
      </c>
      <c r="O23" s="139">
        <v>1</v>
      </c>
      <c r="P23" s="139">
        <v>1</v>
      </c>
      <c r="Q23" s="139">
        <v>1</v>
      </c>
      <c r="R23" s="139">
        <v>1</v>
      </c>
      <c r="S23" s="139">
        <v>1</v>
      </c>
      <c r="T23" s="139">
        <v>2</v>
      </c>
      <c r="U23" s="139">
        <v>1</v>
      </c>
      <c r="V23" s="139">
        <v>1</v>
      </c>
      <c r="W23" s="139">
        <v>1</v>
      </c>
      <c r="X23" s="139">
        <v>1</v>
      </c>
      <c r="Y23" s="139">
        <v>1</v>
      </c>
      <c r="Z23" s="139">
        <v>1</v>
      </c>
      <c r="AA23" s="139">
        <v>1</v>
      </c>
      <c r="AB23" s="139">
        <v>1</v>
      </c>
      <c r="AC23" s="139">
        <v>1</v>
      </c>
      <c r="AD23" s="139">
        <v>1</v>
      </c>
      <c r="AE23" s="139">
        <v>1</v>
      </c>
      <c r="AF23" s="139">
        <v>5</v>
      </c>
      <c r="AG23" s="139">
        <v>5</v>
      </c>
      <c r="AH23" s="139">
        <v>5</v>
      </c>
      <c r="AI23" s="139">
        <v>5</v>
      </c>
      <c r="AJ23" s="139">
        <v>5</v>
      </c>
      <c r="AK23" s="139">
        <v>5</v>
      </c>
      <c r="AL23" s="139">
        <v>5</v>
      </c>
      <c r="AM23" s="139">
        <v>5</v>
      </c>
      <c r="AN23" s="139">
        <v>6</v>
      </c>
      <c r="AO23" s="139">
        <v>6</v>
      </c>
      <c r="AP23" s="139">
        <v>4</v>
      </c>
      <c r="AQ23" s="139">
        <v>5</v>
      </c>
      <c r="AR23" s="139">
        <v>5</v>
      </c>
      <c r="AS23" s="139">
        <v>7</v>
      </c>
      <c r="AT23" s="139">
        <v>7</v>
      </c>
      <c r="AU23" s="139">
        <v>7</v>
      </c>
      <c r="AV23" s="139">
        <v>5</v>
      </c>
      <c r="AW23" s="139">
        <v>5</v>
      </c>
      <c r="AX23" s="139">
        <v>5</v>
      </c>
      <c r="AY23" s="139">
        <v>5</v>
      </c>
      <c r="AZ23" s="139">
        <v>5</v>
      </c>
      <c r="BA23" s="139">
        <v>6</v>
      </c>
      <c r="BB23" s="139">
        <v>6</v>
      </c>
      <c r="BC23" s="139">
        <v>5</v>
      </c>
      <c r="BD23" s="139">
        <v>2</v>
      </c>
      <c r="BE23" s="139">
        <v>2</v>
      </c>
      <c r="BF23" s="139">
        <v>2</v>
      </c>
      <c r="BG23" s="129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4"/>
      <c r="CK23" s="94"/>
      <c r="CL23" s="53"/>
      <c r="CM23" s="53"/>
    </row>
    <row r="24" spans="1:91" s="69" customFormat="1" ht="15" customHeight="1" x14ac:dyDescent="0.25">
      <c r="A24" s="70"/>
      <c r="B24" s="151" t="s">
        <v>323</v>
      </c>
      <c r="C24" s="151" t="s">
        <v>328</v>
      </c>
      <c r="D24" s="151" t="s">
        <v>329</v>
      </c>
      <c r="E24" s="59">
        <v>11</v>
      </c>
      <c r="F24" s="59" t="s">
        <v>231</v>
      </c>
      <c r="G24" s="66" t="s">
        <v>238</v>
      </c>
      <c r="H24" s="59"/>
      <c r="I24" s="62" t="s">
        <v>249</v>
      </c>
      <c r="J24" s="62" t="s">
        <v>358</v>
      </c>
      <c r="K24" s="133"/>
      <c r="L24" s="139">
        <v>1</v>
      </c>
      <c r="M24" s="139">
        <v>1</v>
      </c>
      <c r="N24" s="139">
        <v>1</v>
      </c>
      <c r="O24" s="139">
        <v>1</v>
      </c>
      <c r="P24" s="139">
        <v>1</v>
      </c>
      <c r="Q24" s="139">
        <v>1</v>
      </c>
      <c r="R24" s="139">
        <v>1</v>
      </c>
      <c r="S24" s="139">
        <v>1</v>
      </c>
      <c r="T24" s="139">
        <v>2</v>
      </c>
      <c r="U24" s="139">
        <v>1</v>
      </c>
      <c r="V24" s="139">
        <v>1</v>
      </c>
      <c r="W24" s="139">
        <v>1</v>
      </c>
      <c r="X24" s="139">
        <v>1</v>
      </c>
      <c r="Y24" s="139">
        <v>1</v>
      </c>
      <c r="Z24" s="139">
        <v>1</v>
      </c>
      <c r="AA24" s="139">
        <v>1</v>
      </c>
      <c r="AB24" s="139">
        <v>1</v>
      </c>
      <c r="AC24" s="139">
        <v>1</v>
      </c>
      <c r="AD24" s="139">
        <v>1</v>
      </c>
      <c r="AE24" s="139">
        <v>1</v>
      </c>
      <c r="AF24" s="139">
        <v>5</v>
      </c>
      <c r="AG24" s="139">
        <v>5</v>
      </c>
      <c r="AH24" s="139">
        <v>5</v>
      </c>
      <c r="AI24" s="139">
        <v>5</v>
      </c>
      <c r="AJ24" s="139">
        <v>5</v>
      </c>
      <c r="AK24" s="139">
        <v>5</v>
      </c>
      <c r="AL24" s="139">
        <v>5</v>
      </c>
      <c r="AM24" s="139">
        <v>5</v>
      </c>
      <c r="AN24" s="139">
        <v>6</v>
      </c>
      <c r="AO24" s="139">
        <v>6</v>
      </c>
      <c r="AP24" s="139">
        <v>4</v>
      </c>
      <c r="AQ24" s="139">
        <v>5</v>
      </c>
      <c r="AR24" s="139">
        <v>5</v>
      </c>
      <c r="AS24" s="139">
        <v>7</v>
      </c>
      <c r="AT24" s="139">
        <v>7</v>
      </c>
      <c r="AU24" s="139">
        <v>7</v>
      </c>
      <c r="AV24" s="139">
        <v>5</v>
      </c>
      <c r="AW24" s="139">
        <v>5</v>
      </c>
      <c r="AX24" s="139">
        <v>5</v>
      </c>
      <c r="AY24" s="139">
        <v>5</v>
      </c>
      <c r="AZ24" s="139">
        <v>5</v>
      </c>
      <c r="BA24" s="139">
        <v>6</v>
      </c>
      <c r="BB24" s="139">
        <v>6</v>
      </c>
      <c r="BC24" s="139">
        <v>5</v>
      </c>
      <c r="BD24" s="139">
        <v>2</v>
      </c>
      <c r="BE24" s="139">
        <v>2</v>
      </c>
      <c r="BF24" s="139">
        <v>2</v>
      </c>
      <c r="BG24" s="129"/>
      <c r="BH24" s="91">
        <v>5</v>
      </c>
      <c r="BI24" s="91">
        <v>5</v>
      </c>
      <c r="BJ24" s="91">
        <v>4</v>
      </c>
      <c r="BK24" s="91">
        <v>4</v>
      </c>
      <c r="BL24" s="91">
        <v>4</v>
      </c>
      <c r="BM24" s="91">
        <v>4</v>
      </c>
      <c r="BN24" s="91">
        <v>4</v>
      </c>
      <c r="BO24" s="91">
        <v>4</v>
      </c>
      <c r="BP24" s="91">
        <v>5</v>
      </c>
      <c r="BQ24" s="91">
        <v>4</v>
      </c>
      <c r="BR24" s="91">
        <v>4</v>
      </c>
      <c r="BS24" s="91">
        <v>5</v>
      </c>
      <c r="BT24" s="91">
        <v>6</v>
      </c>
      <c r="BU24" s="91">
        <v>6</v>
      </c>
      <c r="BV24" s="91">
        <v>6</v>
      </c>
      <c r="BW24" s="91">
        <v>5</v>
      </c>
      <c r="BX24" s="91">
        <v>5</v>
      </c>
      <c r="BY24" s="91">
        <v>5</v>
      </c>
      <c r="BZ24" s="91">
        <v>5</v>
      </c>
      <c r="CA24" s="91">
        <v>5</v>
      </c>
      <c r="CB24" s="91">
        <v>5</v>
      </c>
      <c r="CC24" s="91">
        <v>5</v>
      </c>
      <c r="CD24" s="91">
        <v>5</v>
      </c>
      <c r="CE24" s="91">
        <v>5</v>
      </c>
      <c r="CF24" s="91">
        <v>5</v>
      </c>
      <c r="CG24" s="91">
        <v>5</v>
      </c>
      <c r="CH24" s="91">
        <v>5</v>
      </c>
      <c r="CI24" s="91">
        <v>5</v>
      </c>
      <c r="CJ24" s="92">
        <v>5</v>
      </c>
      <c r="CK24" s="92">
        <v>5</v>
      </c>
      <c r="CL24" s="53"/>
      <c r="CM24" s="53"/>
    </row>
    <row r="25" spans="1:91" s="69" customFormat="1" ht="15" customHeight="1" x14ac:dyDescent="0.25">
      <c r="A25" s="70"/>
      <c r="B25" s="151" t="s">
        <v>323</v>
      </c>
      <c r="C25" s="151" t="s">
        <v>328</v>
      </c>
      <c r="D25" s="151" t="s">
        <v>329</v>
      </c>
      <c r="E25" s="59">
        <v>11</v>
      </c>
      <c r="F25" s="59" t="s">
        <v>231</v>
      </c>
      <c r="G25" s="66" t="s">
        <v>238</v>
      </c>
      <c r="H25" s="59"/>
      <c r="I25" s="62" t="s">
        <v>249</v>
      </c>
      <c r="J25" s="62" t="s">
        <v>367</v>
      </c>
      <c r="K25" s="133"/>
      <c r="L25" s="139">
        <v>1</v>
      </c>
      <c r="M25" s="139">
        <v>1</v>
      </c>
      <c r="N25" s="139">
        <v>1</v>
      </c>
      <c r="O25" s="139">
        <v>1</v>
      </c>
      <c r="P25" s="139">
        <v>1</v>
      </c>
      <c r="Q25" s="139">
        <v>1</v>
      </c>
      <c r="R25" s="139">
        <v>1</v>
      </c>
      <c r="S25" s="139">
        <v>1</v>
      </c>
      <c r="T25" s="139">
        <v>2</v>
      </c>
      <c r="U25" s="139">
        <v>1</v>
      </c>
      <c r="V25" s="139">
        <v>1</v>
      </c>
      <c r="W25" s="139">
        <v>1</v>
      </c>
      <c r="X25" s="139">
        <v>1</v>
      </c>
      <c r="Y25" s="139">
        <v>1</v>
      </c>
      <c r="Z25" s="139">
        <v>1</v>
      </c>
      <c r="AA25" s="139">
        <v>1</v>
      </c>
      <c r="AB25" s="139">
        <v>1</v>
      </c>
      <c r="AC25" s="139">
        <v>1</v>
      </c>
      <c r="AD25" s="139">
        <v>1</v>
      </c>
      <c r="AE25" s="139">
        <v>1</v>
      </c>
      <c r="AF25" s="139">
        <v>5</v>
      </c>
      <c r="AG25" s="139">
        <v>5</v>
      </c>
      <c r="AH25" s="139">
        <v>5</v>
      </c>
      <c r="AI25" s="139">
        <v>5</v>
      </c>
      <c r="AJ25" s="139">
        <v>5</v>
      </c>
      <c r="AK25" s="139">
        <v>5</v>
      </c>
      <c r="AL25" s="139">
        <v>5</v>
      </c>
      <c r="AM25" s="139">
        <v>5</v>
      </c>
      <c r="AN25" s="139">
        <v>6</v>
      </c>
      <c r="AO25" s="139">
        <v>6</v>
      </c>
      <c r="AP25" s="139">
        <v>4</v>
      </c>
      <c r="AQ25" s="139">
        <v>5</v>
      </c>
      <c r="AR25" s="139">
        <v>5</v>
      </c>
      <c r="AS25" s="139">
        <v>7</v>
      </c>
      <c r="AT25" s="139">
        <v>7</v>
      </c>
      <c r="AU25" s="139">
        <v>7</v>
      </c>
      <c r="AV25" s="139">
        <v>5</v>
      </c>
      <c r="AW25" s="139">
        <v>5</v>
      </c>
      <c r="AX25" s="139">
        <v>5</v>
      </c>
      <c r="AY25" s="139">
        <v>5</v>
      </c>
      <c r="AZ25" s="139">
        <v>5</v>
      </c>
      <c r="BA25" s="139">
        <v>6</v>
      </c>
      <c r="BB25" s="139">
        <v>6</v>
      </c>
      <c r="BC25" s="139">
        <v>5</v>
      </c>
      <c r="BD25" s="139">
        <v>2</v>
      </c>
      <c r="BE25" s="139">
        <v>2</v>
      </c>
      <c r="BF25" s="139">
        <v>2</v>
      </c>
      <c r="BG25" s="129"/>
      <c r="BH25" s="91">
        <v>5</v>
      </c>
      <c r="BI25" s="91">
        <v>5</v>
      </c>
      <c r="BJ25" s="91">
        <v>4</v>
      </c>
      <c r="BK25" s="91">
        <v>4</v>
      </c>
      <c r="BL25" s="91">
        <v>4</v>
      </c>
      <c r="BM25" s="91">
        <v>4</v>
      </c>
      <c r="BN25" s="91">
        <v>4</v>
      </c>
      <c r="BO25" s="91">
        <v>4</v>
      </c>
      <c r="BP25" s="91">
        <v>5</v>
      </c>
      <c r="BQ25" s="91">
        <v>4</v>
      </c>
      <c r="BR25" s="91">
        <v>4</v>
      </c>
      <c r="BS25" s="91">
        <v>5</v>
      </c>
      <c r="BT25" s="91">
        <v>6</v>
      </c>
      <c r="BU25" s="91">
        <v>6</v>
      </c>
      <c r="BV25" s="91">
        <v>6</v>
      </c>
      <c r="BW25" s="91">
        <v>5</v>
      </c>
      <c r="BX25" s="91">
        <v>5</v>
      </c>
      <c r="BY25" s="91">
        <v>5</v>
      </c>
      <c r="BZ25" s="91">
        <v>5</v>
      </c>
      <c r="CA25" s="91">
        <v>5</v>
      </c>
      <c r="CB25" s="91">
        <v>5</v>
      </c>
      <c r="CC25" s="91">
        <v>5</v>
      </c>
      <c r="CD25" s="91">
        <v>5</v>
      </c>
      <c r="CE25" s="91">
        <v>5</v>
      </c>
      <c r="CF25" s="91">
        <v>5</v>
      </c>
      <c r="CG25" s="91">
        <v>5</v>
      </c>
      <c r="CH25" s="91">
        <v>5</v>
      </c>
      <c r="CI25" s="91">
        <v>5</v>
      </c>
      <c r="CJ25" s="92">
        <v>5</v>
      </c>
      <c r="CK25" s="92">
        <v>5</v>
      </c>
      <c r="CL25" s="53"/>
      <c r="CM25" s="53"/>
    </row>
    <row r="26" spans="1:91" s="69" customFormat="1" ht="15" customHeight="1" x14ac:dyDescent="0.25">
      <c r="A26" s="167"/>
      <c r="B26" s="168" t="s">
        <v>330</v>
      </c>
      <c r="C26" s="168" t="s">
        <v>331</v>
      </c>
      <c r="D26" s="168" t="s">
        <v>332</v>
      </c>
      <c r="E26" s="169">
        <v>12</v>
      </c>
      <c r="F26" s="169" t="s">
        <v>232</v>
      </c>
      <c r="G26" s="170" t="s">
        <v>238</v>
      </c>
      <c r="H26" s="169"/>
      <c r="I26" s="171" t="s">
        <v>366</v>
      </c>
      <c r="J26" s="171"/>
      <c r="K26" s="133"/>
      <c r="L26" s="139">
        <v>1</v>
      </c>
      <c r="M26" s="139">
        <v>1</v>
      </c>
      <c r="N26" s="139">
        <v>1</v>
      </c>
      <c r="O26" s="139">
        <v>1</v>
      </c>
      <c r="P26" s="139">
        <v>1</v>
      </c>
      <c r="Q26" s="139">
        <v>1</v>
      </c>
      <c r="R26" s="139">
        <v>1</v>
      </c>
      <c r="S26" s="139">
        <v>1</v>
      </c>
      <c r="T26" s="139">
        <v>2</v>
      </c>
      <c r="U26" s="139">
        <v>1</v>
      </c>
      <c r="V26" s="139">
        <v>1</v>
      </c>
      <c r="W26" s="139">
        <v>1</v>
      </c>
      <c r="X26" s="139">
        <v>1</v>
      </c>
      <c r="Y26" s="139">
        <v>1</v>
      </c>
      <c r="Z26" s="139">
        <v>1</v>
      </c>
      <c r="AA26" s="139">
        <v>1</v>
      </c>
      <c r="AB26" s="139">
        <v>1</v>
      </c>
      <c r="AC26" s="139">
        <v>1</v>
      </c>
      <c r="AD26" s="139">
        <v>1</v>
      </c>
      <c r="AE26" s="139">
        <v>1</v>
      </c>
      <c r="AF26" s="139">
        <v>5</v>
      </c>
      <c r="AG26" s="139">
        <v>5</v>
      </c>
      <c r="AH26" s="139">
        <v>5</v>
      </c>
      <c r="AI26" s="139">
        <v>5</v>
      </c>
      <c r="AJ26" s="139">
        <v>5</v>
      </c>
      <c r="AK26" s="139">
        <v>5</v>
      </c>
      <c r="AL26" s="139">
        <v>5</v>
      </c>
      <c r="AM26" s="139">
        <v>5</v>
      </c>
      <c r="AN26" s="139">
        <v>6</v>
      </c>
      <c r="AO26" s="139">
        <v>6</v>
      </c>
      <c r="AP26" s="139">
        <v>4</v>
      </c>
      <c r="AQ26" s="139">
        <v>5</v>
      </c>
      <c r="AR26" s="139">
        <v>5</v>
      </c>
      <c r="AS26" s="139">
        <v>7</v>
      </c>
      <c r="AT26" s="139">
        <v>7</v>
      </c>
      <c r="AU26" s="139">
        <v>7</v>
      </c>
      <c r="AV26" s="139">
        <v>5</v>
      </c>
      <c r="AW26" s="139">
        <v>5</v>
      </c>
      <c r="AX26" s="139">
        <v>5</v>
      </c>
      <c r="AY26" s="139">
        <v>5</v>
      </c>
      <c r="AZ26" s="139">
        <v>5</v>
      </c>
      <c r="BA26" s="139">
        <v>6</v>
      </c>
      <c r="BB26" s="139">
        <v>6</v>
      </c>
      <c r="BC26" s="139">
        <v>5</v>
      </c>
      <c r="BD26" s="139">
        <v>2</v>
      </c>
      <c r="BE26" s="139">
        <v>2</v>
      </c>
      <c r="BF26" s="139">
        <v>2</v>
      </c>
      <c r="BG26" s="129"/>
      <c r="BH26" s="91">
        <v>3</v>
      </c>
      <c r="BI26" s="91">
        <v>3</v>
      </c>
      <c r="BJ26" s="91">
        <v>4</v>
      </c>
      <c r="BK26" s="91">
        <v>4</v>
      </c>
      <c r="BL26" s="91">
        <v>4</v>
      </c>
      <c r="BM26" s="91">
        <v>4</v>
      </c>
      <c r="BN26" s="91">
        <v>4</v>
      </c>
      <c r="BO26" s="91">
        <v>4</v>
      </c>
      <c r="BP26" s="91">
        <v>5</v>
      </c>
      <c r="BQ26" s="91">
        <v>4</v>
      </c>
      <c r="BR26" s="91">
        <v>4</v>
      </c>
      <c r="BS26" s="91">
        <v>5</v>
      </c>
      <c r="BT26" s="91">
        <v>6</v>
      </c>
      <c r="BU26" s="91">
        <v>6</v>
      </c>
      <c r="BV26" s="91">
        <v>6</v>
      </c>
      <c r="BW26" s="91">
        <v>5</v>
      </c>
      <c r="BX26" s="91">
        <v>5</v>
      </c>
      <c r="BY26" s="91">
        <v>5</v>
      </c>
      <c r="BZ26" s="91">
        <v>5</v>
      </c>
      <c r="CA26" s="91">
        <v>5</v>
      </c>
      <c r="CB26" s="91">
        <v>5</v>
      </c>
      <c r="CC26" s="91">
        <v>5</v>
      </c>
      <c r="CD26" s="91">
        <v>5</v>
      </c>
      <c r="CE26" s="91">
        <v>5</v>
      </c>
      <c r="CF26" s="91">
        <v>5</v>
      </c>
      <c r="CG26" s="91">
        <v>5</v>
      </c>
      <c r="CH26" s="91">
        <v>5</v>
      </c>
      <c r="CI26" s="91">
        <v>5</v>
      </c>
      <c r="CJ26" s="92">
        <v>5</v>
      </c>
      <c r="CK26" s="92">
        <v>2</v>
      </c>
      <c r="CL26" s="53"/>
      <c r="CM26" s="53"/>
    </row>
    <row r="27" spans="1:91" s="69" customFormat="1" ht="15" customHeight="1" x14ac:dyDescent="0.25">
      <c r="A27" s="59"/>
      <c r="B27" s="151" t="s">
        <v>316</v>
      </c>
      <c r="C27" s="151" t="s">
        <v>333</v>
      </c>
      <c r="D27" s="151" t="s">
        <v>334</v>
      </c>
      <c r="E27" s="59">
        <v>13</v>
      </c>
      <c r="F27" s="59" t="s">
        <v>233</v>
      </c>
      <c r="G27" s="66" t="s">
        <v>238</v>
      </c>
      <c r="H27" s="59" t="s">
        <v>353</v>
      </c>
      <c r="I27" s="62" t="s">
        <v>249</v>
      </c>
      <c r="J27" s="62" t="s">
        <v>358</v>
      </c>
      <c r="K27" s="133"/>
      <c r="L27" s="139">
        <v>1</v>
      </c>
      <c r="M27" s="139">
        <v>1</v>
      </c>
      <c r="N27" s="139">
        <v>1</v>
      </c>
      <c r="O27" s="139">
        <v>1</v>
      </c>
      <c r="P27" s="139">
        <v>1</v>
      </c>
      <c r="Q27" s="139">
        <v>1</v>
      </c>
      <c r="R27" s="139">
        <v>1</v>
      </c>
      <c r="S27" s="139">
        <v>1</v>
      </c>
      <c r="T27" s="139">
        <v>2</v>
      </c>
      <c r="U27" s="139">
        <v>1</v>
      </c>
      <c r="V27" s="139">
        <v>1</v>
      </c>
      <c r="W27" s="139">
        <v>1</v>
      </c>
      <c r="X27" s="139">
        <v>1</v>
      </c>
      <c r="Y27" s="139">
        <v>1</v>
      </c>
      <c r="Z27" s="139">
        <v>1</v>
      </c>
      <c r="AA27" s="139">
        <v>1</v>
      </c>
      <c r="AB27" s="139">
        <v>1</v>
      </c>
      <c r="AC27" s="139">
        <v>1</v>
      </c>
      <c r="AD27" s="139">
        <v>1</v>
      </c>
      <c r="AE27" s="139">
        <v>1</v>
      </c>
      <c r="AF27" s="139">
        <v>5</v>
      </c>
      <c r="AG27" s="139">
        <v>5</v>
      </c>
      <c r="AH27" s="139">
        <v>5</v>
      </c>
      <c r="AI27" s="139">
        <v>5</v>
      </c>
      <c r="AJ27" s="139">
        <v>5</v>
      </c>
      <c r="AK27" s="139">
        <v>5</v>
      </c>
      <c r="AL27" s="139">
        <v>5</v>
      </c>
      <c r="AM27" s="139">
        <v>5</v>
      </c>
      <c r="AN27" s="139">
        <v>6</v>
      </c>
      <c r="AO27" s="139">
        <v>6</v>
      </c>
      <c r="AP27" s="139">
        <v>4</v>
      </c>
      <c r="AQ27" s="139">
        <v>5</v>
      </c>
      <c r="AR27" s="139">
        <v>5</v>
      </c>
      <c r="AS27" s="139">
        <v>7</v>
      </c>
      <c r="AT27" s="139">
        <v>7</v>
      </c>
      <c r="AU27" s="139">
        <v>7</v>
      </c>
      <c r="AV27" s="139">
        <v>5</v>
      </c>
      <c r="AW27" s="139">
        <v>5</v>
      </c>
      <c r="AX27" s="139">
        <v>5</v>
      </c>
      <c r="AY27" s="139">
        <v>5</v>
      </c>
      <c r="AZ27" s="139">
        <v>5</v>
      </c>
      <c r="BA27" s="139">
        <v>6</v>
      </c>
      <c r="BB27" s="139">
        <v>6</v>
      </c>
      <c r="BC27" s="139">
        <v>5</v>
      </c>
      <c r="BD27" s="139">
        <v>2</v>
      </c>
      <c r="BE27" s="139">
        <v>2</v>
      </c>
      <c r="BF27" s="139">
        <v>2</v>
      </c>
      <c r="BG27" s="129"/>
      <c r="BH27" s="91">
        <v>5</v>
      </c>
      <c r="BI27" s="91">
        <v>5</v>
      </c>
      <c r="BJ27" s="91">
        <v>4</v>
      </c>
      <c r="BK27" s="91">
        <v>4</v>
      </c>
      <c r="BL27" s="91">
        <v>4</v>
      </c>
      <c r="BM27" s="91">
        <v>4</v>
      </c>
      <c r="BN27" s="91">
        <v>4</v>
      </c>
      <c r="BO27" s="91">
        <v>4</v>
      </c>
      <c r="BP27" s="91">
        <v>5</v>
      </c>
      <c r="BQ27" s="91">
        <v>4</v>
      </c>
      <c r="BR27" s="91">
        <v>4</v>
      </c>
      <c r="BS27" s="91">
        <v>5</v>
      </c>
      <c r="BT27" s="91">
        <v>6</v>
      </c>
      <c r="BU27" s="91">
        <v>6</v>
      </c>
      <c r="BV27" s="91">
        <v>6</v>
      </c>
      <c r="BW27" s="181"/>
      <c r="BX27" s="182"/>
      <c r="BY27" s="91">
        <v>5</v>
      </c>
      <c r="BZ27" s="91">
        <v>5</v>
      </c>
      <c r="CA27" s="91">
        <v>5</v>
      </c>
      <c r="CB27" s="91">
        <v>5</v>
      </c>
      <c r="CC27" s="91">
        <v>5</v>
      </c>
      <c r="CD27" s="91">
        <v>5</v>
      </c>
      <c r="CE27" s="181"/>
      <c r="CF27" s="182"/>
      <c r="CG27" s="100"/>
      <c r="CH27" s="91">
        <v>5</v>
      </c>
      <c r="CI27" s="93"/>
      <c r="CJ27" s="92">
        <v>5</v>
      </c>
      <c r="CK27" s="92">
        <v>5</v>
      </c>
      <c r="CL27" s="53"/>
      <c r="CM27" s="53"/>
    </row>
    <row r="28" spans="1:91" s="69" customFormat="1" ht="15" customHeight="1" x14ac:dyDescent="0.25">
      <c r="A28" s="59"/>
      <c r="B28" s="151" t="s">
        <v>309</v>
      </c>
      <c r="C28" s="151" t="s">
        <v>335</v>
      </c>
      <c r="D28" s="151" t="s">
        <v>336</v>
      </c>
      <c r="E28" s="59">
        <v>14</v>
      </c>
      <c r="F28" s="59" t="s">
        <v>234</v>
      </c>
      <c r="G28" s="66" t="s">
        <v>238</v>
      </c>
      <c r="H28" s="59"/>
      <c r="I28" s="62" t="s">
        <v>249</v>
      </c>
      <c r="J28" s="62" t="s">
        <v>358</v>
      </c>
      <c r="K28" s="133"/>
      <c r="L28" s="139">
        <v>1</v>
      </c>
      <c r="M28" s="139">
        <v>1</v>
      </c>
      <c r="N28" s="139">
        <v>1</v>
      </c>
      <c r="O28" s="139">
        <v>1</v>
      </c>
      <c r="P28" s="139">
        <v>1</v>
      </c>
      <c r="Q28" s="139">
        <v>1</v>
      </c>
      <c r="R28" s="139">
        <v>1</v>
      </c>
      <c r="S28" s="139">
        <v>1</v>
      </c>
      <c r="T28" s="139">
        <v>2</v>
      </c>
      <c r="U28" s="139">
        <v>1</v>
      </c>
      <c r="V28" s="139">
        <v>1</v>
      </c>
      <c r="W28" s="139">
        <v>1</v>
      </c>
      <c r="X28" s="139">
        <v>1</v>
      </c>
      <c r="Y28" s="139">
        <v>1</v>
      </c>
      <c r="Z28" s="139">
        <v>1</v>
      </c>
      <c r="AA28" s="139">
        <v>1</v>
      </c>
      <c r="AB28" s="139">
        <v>1</v>
      </c>
      <c r="AC28" s="139">
        <v>1</v>
      </c>
      <c r="AD28" s="139">
        <v>1</v>
      </c>
      <c r="AE28" s="139">
        <v>1</v>
      </c>
      <c r="AF28" s="139">
        <v>5</v>
      </c>
      <c r="AG28" s="139">
        <v>5</v>
      </c>
      <c r="AH28" s="139">
        <v>5</v>
      </c>
      <c r="AI28" s="139">
        <v>5</v>
      </c>
      <c r="AJ28" s="139">
        <v>5</v>
      </c>
      <c r="AK28" s="139">
        <v>5</v>
      </c>
      <c r="AL28" s="139">
        <v>5</v>
      </c>
      <c r="AM28" s="139">
        <v>5</v>
      </c>
      <c r="AN28" s="139">
        <v>6</v>
      </c>
      <c r="AO28" s="139">
        <v>6</v>
      </c>
      <c r="AP28" s="139">
        <v>4</v>
      </c>
      <c r="AQ28" s="139">
        <v>5</v>
      </c>
      <c r="AR28" s="139">
        <v>5</v>
      </c>
      <c r="AS28" s="139">
        <v>7</v>
      </c>
      <c r="AT28" s="139">
        <v>7</v>
      </c>
      <c r="AU28" s="139">
        <v>7</v>
      </c>
      <c r="AV28" s="139">
        <v>5</v>
      </c>
      <c r="AW28" s="139">
        <v>5</v>
      </c>
      <c r="AX28" s="139">
        <v>5</v>
      </c>
      <c r="AY28" s="139">
        <v>5</v>
      </c>
      <c r="AZ28" s="139">
        <v>5</v>
      </c>
      <c r="BA28" s="139">
        <v>6</v>
      </c>
      <c r="BB28" s="139">
        <v>6</v>
      </c>
      <c r="BC28" s="139">
        <v>5</v>
      </c>
      <c r="BD28" s="139">
        <v>2</v>
      </c>
      <c r="BE28" s="139">
        <v>2</v>
      </c>
      <c r="BF28" s="139">
        <v>2</v>
      </c>
      <c r="BG28" s="129"/>
      <c r="BH28" s="91">
        <v>5</v>
      </c>
      <c r="BI28" s="91">
        <v>5</v>
      </c>
      <c r="BJ28" s="91">
        <v>4</v>
      </c>
      <c r="BK28" s="91">
        <v>4</v>
      </c>
      <c r="BL28" s="91">
        <v>4</v>
      </c>
      <c r="BM28" s="91">
        <v>4</v>
      </c>
      <c r="BN28" s="91">
        <v>4</v>
      </c>
      <c r="BO28" s="91">
        <v>4</v>
      </c>
      <c r="BP28" s="91">
        <v>5</v>
      </c>
      <c r="BQ28" s="91">
        <v>4</v>
      </c>
      <c r="BR28" s="91">
        <v>4</v>
      </c>
      <c r="BS28" s="91">
        <v>5</v>
      </c>
      <c r="BT28" s="91">
        <v>6</v>
      </c>
      <c r="BU28" s="91">
        <v>6</v>
      </c>
      <c r="BV28" s="91">
        <v>6</v>
      </c>
      <c r="BW28" s="181"/>
      <c r="BX28" s="182"/>
      <c r="BY28" s="91">
        <v>5</v>
      </c>
      <c r="BZ28" s="91">
        <v>5</v>
      </c>
      <c r="CA28" s="91">
        <v>5</v>
      </c>
      <c r="CB28" s="91">
        <v>5</v>
      </c>
      <c r="CC28" s="91">
        <v>5</v>
      </c>
      <c r="CD28" s="91">
        <v>5</v>
      </c>
      <c r="CE28" s="91">
        <v>5</v>
      </c>
      <c r="CF28" s="91">
        <v>5</v>
      </c>
      <c r="CG28" s="91">
        <v>5</v>
      </c>
      <c r="CH28" s="93"/>
      <c r="CI28" s="91">
        <v>5</v>
      </c>
      <c r="CJ28" s="92">
        <v>5</v>
      </c>
      <c r="CK28" s="92">
        <v>5</v>
      </c>
      <c r="CL28" s="53"/>
      <c r="CM28" s="53"/>
    </row>
    <row r="29" spans="1:91" s="69" customFormat="1" ht="15" customHeight="1" x14ac:dyDescent="0.25">
      <c r="A29" s="59"/>
      <c r="B29" s="151" t="s">
        <v>320</v>
      </c>
      <c r="C29" s="151" t="s">
        <v>337</v>
      </c>
      <c r="D29" s="151" t="s">
        <v>338</v>
      </c>
      <c r="E29" s="59">
        <v>15</v>
      </c>
      <c r="F29" s="59" t="s">
        <v>235</v>
      </c>
      <c r="G29" s="66" t="s">
        <v>238</v>
      </c>
      <c r="H29" s="59"/>
      <c r="I29" s="62" t="s">
        <v>249</v>
      </c>
      <c r="J29" s="62" t="s">
        <v>358</v>
      </c>
      <c r="K29" s="133"/>
      <c r="L29" s="139">
        <v>1</v>
      </c>
      <c r="M29" s="139">
        <v>1</v>
      </c>
      <c r="N29" s="139">
        <v>1</v>
      </c>
      <c r="O29" s="139">
        <v>1</v>
      </c>
      <c r="P29" s="139">
        <v>1</v>
      </c>
      <c r="Q29" s="139">
        <v>1</v>
      </c>
      <c r="R29" s="139">
        <v>1</v>
      </c>
      <c r="S29" s="139">
        <v>1</v>
      </c>
      <c r="T29" s="139">
        <v>2</v>
      </c>
      <c r="U29" s="139">
        <v>1</v>
      </c>
      <c r="V29" s="139">
        <v>1</v>
      </c>
      <c r="W29" s="139">
        <v>1</v>
      </c>
      <c r="X29" s="139">
        <v>1</v>
      </c>
      <c r="Y29" s="139">
        <v>1</v>
      </c>
      <c r="Z29" s="139">
        <v>1</v>
      </c>
      <c r="AA29" s="139">
        <v>1</v>
      </c>
      <c r="AB29" s="139">
        <v>1</v>
      </c>
      <c r="AC29" s="139">
        <v>1</v>
      </c>
      <c r="AD29" s="139">
        <v>1</v>
      </c>
      <c r="AE29" s="139">
        <v>1</v>
      </c>
      <c r="AF29" s="139">
        <v>5</v>
      </c>
      <c r="AG29" s="139">
        <v>5</v>
      </c>
      <c r="AH29" s="139">
        <v>5</v>
      </c>
      <c r="AI29" s="139">
        <v>5</v>
      </c>
      <c r="AJ29" s="139">
        <v>5</v>
      </c>
      <c r="AK29" s="139">
        <v>5</v>
      </c>
      <c r="AL29" s="139">
        <v>5</v>
      </c>
      <c r="AM29" s="139">
        <v>5</v>
      </c>
      <c r="AN29" s="139">
        <v>6</v>
      </c>
      <c r="AO29" s="139">
        <v>6</v>
      </c>
      <c r="AP29" s="139">
        <v>4</v>
      </c>
      <c r="AQ29" s="139">
        <v>5</v>
      </c>
      <c r="AR29" s="139">
        <v>5</v>
      </c>
      <c r="AS29" s="139">
        <v>7</v>
      </c>
      <c r="AT29" s="139">
        <v>7</v>
      </c>
      <c r="AU29" s="139">
        <v>7</v>
      </c>
      <c r="AV29" s="139">
        <v>5</v>
      </c>
      <c r="AW29" s="139">
        <v>5</v>
      </c>
      <c r="AX29" s="139">
        <v>5</v>
      </c>
      <c r="AY29" s="139">
        <v>5</v>
      </c>
      <c r="AZ29" s="139">
        <v>5</v>
      </c>
      <c r="BA29" s="139">
        <v>6</v>
      </c>
      <c r="BB29" s="139">
        <v>6</v>
      </c>
      <c r="BC29" s="139">
        <v>5</v>
      </c>
      <c r="BD29" s="139">
        <v>2</v>
      </c>
      <c r="BE29" s="139">
        <v>2</v>
      </c>
      <c r="BF29" s="139">
        <v>2</v>
      </c>
      <c r="BG29" s="129"/>
      <c r="BH29" s="101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92">
        <v>5</v>
      </c>
      <c r="CK29" s="102"/>
      <c r="CL29" s="53"/>
      <c r="CM29" s="53"/>
    </row>
    <row r="30" spans="1:91" s="69" customFormat="1" ht="15" customHeight="1" thickBot="1" x14ac:dyDescent="0.3">
      <c r="A30" s="172"/>
      <c r="B30" s="173" t="s">
        <v>320</v>
      </c>
      <c r="C30" s="173" t="s">
        <v>339</v>
      </c>
      <c r="D30" s="173" t="s">
        <v>340</v>
      </c>
      <c r="E30" s="172">
        <v>16</v>
      </c>
      <c r="F30" s="172" t="s">
        <v>236</v>
      </c>
      <c r="G30" s="174" t="s">
        <v>238</v>
      </c>
      <c r="H30" s="172"/>
      <c r="I30" s="175" t="s">
        <v>366</v>
      </c>
      <c r="J30" s="175"/>
      <c r="K30" s="134"/>
      <c r="L30" s="140">
        <v>1</v>
      </c>
      <c r="M30" s="140">
        <v>1</v>
      </c>
      <c r="N30" s="140">
        <v>1</v>
      </c>
      <c r="O30" s="140">
        <v>1</v>
      </c>
      <c r="P30" s="140">
        <v>1</v>
      </c>
      <c r="Q30" s="140">
        <v>1</v>
      </c>
      <c r="R30" s="140">
        <v>1</v>
      </c>
      <c r="S30" s="140">
        <v>1</v>
      </c>
      <c r="T30" s="140">
        <v>2</v>
      </c>
      <c r="U30" s="140">
        <v>1</v>
      </c>
      <c r="V30" s="140">
        <v>1</v>
      </c>
      <c r="W30" s="140">
        <v>1</v>
      </c>
      <c r="X30" s="140">
        <v>1</v>
      </c>
      <c r="Y30" s="140">
        <v>1</v>
      </c>
      <c r="Z30" s="140">
        <v>1</v>
      </c>
      <c r="AA30" s="140">
        <v>1</v>
      </c>
      <c r="AB30" s="140">
        <v>1</v>
      </c>
      <c r="AC30" s="140">
        <v>1</v>
      </c>
      <c r="AD30" s="140">
        <v>1</v>
      </c>
      <c r="AE30" s="140">
        <v>1</v>
      </c>
      <c r="AF30" s="140">
        <v>5</v>
      </c>
      <c r="AG30" s="140">
        <v>5</v>
      </c>
      <c r="AH30" s="140">
        <v>5</v>
      </c>
      <c r="AI30" s="140">
        <v>5</v>
      </c>
      <c r="AJ30" s="140">
        <v>5</v>
      </c>
      <c r="AK30" s="140">
        <v>5</v>
      </c>
      <c r="AL30" s="140">
        <v>5</v>
      </c>
      <c r="AM30" s="140">
        <v>5</v>
      </c>
      <c r="AN30" s="140">
        <v>6</v>
      </c>
      <c r="AO30" s="140">
        <v>6</v>
      </c>
      <c r="AP30" s="140">
        <v>4</v>
      </c>
      <c r="AQ30" s="140">
        <v>5</v>
      </c>
      <c r="AR30" s="140">
        <v>5</v>
      </c>
      <c r="AS30" s="140">
        <v>7</v>
      </c>
      <c r="AT30" s="140">
        <v>7</v>
      </c>
      <c r="AU30" s="140">
        <v>7</v>
      </c>
      <c r="AV30" s="140">
        <v>5</v>
      </c>
      <c r="AW30" s="140">
        <v>5</v>
      </c>
      <c r="AX30" s="140">
        <v>5</v>
      </c>
      <c r="AY30" s="140">
        <v>5</v>
      </c>
      <c r="AZ30" s="140">
        <v>5</v>
      </c>
      <c r="BA30" s="140">
        <v>6</v>
      </c>
      <c r="BB30" s="140">
        <v>6</v>
      </c>
      <c r="BC30" s="140">
        <v>5</v>
      </c>
      <c r="BD30" s="140">
        <v>2</v>
      </c>
      <c r="BE30" s="140">
        <v>2</v>
      </c>
      <c r="BF30" s="140">
        <v>2</v>
      </c>
      <c r="BG30" s="130"/>
      <c r="BH30" s="103"/>
      <c r="BI30" s="104"/>
      <c r="BJ30" s="104"/>
      <c r="BK30" s="104"/>
      <c r="BL30" s="104"/>
      <c r="BM30" s="104"/>
      <c r="BN30" s="95">
        <v>4</v>
      </c>
      <c r="BO30" s="95">
        <v>4</v>
      </c>
      <c r="BP30" s="95">
        <v>5</v>
      </c>
      <c r="BQ30" s="95">
        <v>4</v>
      </c>
      <c r="BR30" s="95">
        <v>4</v>
      </c>
      <c r="BS30" s="95">
        <v>5</v>
      </c>
      <c r="BT30" s="95">
        <v>6</v>
      </c>
      <c r="BU30" s="95">
        <v>6</v>
      </c>
      <c r="BV30" s="95">
        <v>6</v>
      </c>
      <c r="BW30" s="104"/>
      <c r="BX30" s="104"/>
      <c r="BY30" s="104"/>
      <c r="BZ30" s="104"/>
      <c r="CA30" s="104"/>
      <c r="CB30" s="104"/>
      <c r="CC30" s="104"/>
      <c r="CD30" s="104"/>
      <c r="CE30" s="104"/>
      <c r="CF30" s="104"/>
      <c r="CG30" s="104"/>
      <c r="CH30" s="104"/>
      <c r="CI30" s="104"/>
      <c r="CJ30" s="96">
        <v>5</v>
      </c>
      <c r="CK30" s="96">
        <v>2</v>
      </c>
      <c r="CL30" s="53"/>
      <c r="CM30" s="53"/>
    </row>
    <row r="31" spans="1:91" x14ac:dyDescent="0.25">
      <c r="I31" s="156"/>
      <c r="K31" s="136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57"/>
    </row>
    <row r="32" spans="1:91" x14ac:dyDescent="0.25">
      <c r="K32" s="136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</row>
    <row r="33" spans="11:59" x14ac:dyDescent="0.25">
      <c r="K33" s="136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</row>
    <row r="34" spans="11:59" x14ac:dyDescent="0.25">
      <c r="K34" s="136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</row>
    <row r="35" spans="11:59" x14ac:dyDescent="0.25">
      <c r="K35" s="136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</row>
    <row r="36" spans="11:59" x14ac:dyDescent="0.25">
      <c r="K36" s="136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</row>
    <row r="37" spans="11:59" x14ac:dyDescent="0.25">
      <c r="K37" s="136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</row>
    <row r="38" spans="11:59" x14ac:dyDescent="0.25">
      <c r="K38" s="136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</row>
    <row r="39" spans="11:59" x14ac:dyDescent="0.25">
      <c r="K39" s="136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</row>
    <row r="40" spans="11:59" x14ac:dyDescent="0.25">
      <c r="K40" s="136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</row>
    <row r="41" spans="11:59" x14ac:dyDescent="0.25">
      <c r="K41" s="136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</row>
    <row r="42" spans="11:59" x14ac:dyDescent="0.25">
      <c r="K42" s="136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</row>
    <row r="43" spans="11:59" x14ac:dyDescent="0.25">
      <c r="K43" s="136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</row>
    <row r="44" spans="11:59" x14ac:dyDescent="0.25">
      <c r="K44" s="136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</row>
    <row r="45" spans="11:59" x14ac:dyDescent="0.25">
      <c r="K45" s="136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</row>
  </sheetData>
  <autoFilter ref="A2:J30"/>
  <mergeCells count="5">
    <mergeCell ref="BW28:BX28"/>
    <mergeCell ref="BW22:BX22"/>
    <mergeCell ref="BW27:BX27"/>
    <mergeCell ref="CE27:CF27"/>
    <mergeCell ref="BW20:BX20"/>
  </mergeCells>
  <conditionalFormatting sqref="L2:BF2 BH2:CK2">
    <cfRule type="beginsWith" dxfId="125" priority="152" operator="beginsWith" text="T">
      <formula>LEFT(L2,LEN("T"))="T"</formula>
    </cfRule>
  </conditionalFormatting>
  <conditionalFormatting sqref="K2">
    <cfRule type="beginsWith" dxfId="124" priority="141" operator="beginsWith" text="T">
      <formula>LEFT(K2,LEN("T"))="T"</formula>
    </cfRule>
  </conditionalFormatting>
  <conditionalFormatting sqref="L20:BV20 CI20 CI28 L21:CI21 L23:CI24 L22:BV22 BY22:CI22 L27:BV28 BY27:CD27 CH27 L29:BG30 BN30:BV30 L9:CI19 L8:CH8 L3:CI5 L26:CI26 L7:CI7 R7:S12">
    <cfRule type="cellIs" dxfId="123" priority="137" operator="equal">
      <formula>1</formula>
    </cfRule>
  </conditionalFormatting>
  <conditionalFormatting sqref="K20:BV20 CI20 CI28 K21:CI21 K23:CI24 K22:BV22 BY22:CI22 K27:BV28 BY27:CD27 CH27 K29:BG30 BN30:BV30 K9:CI19 K8:CH8 K3:CI5 K26:CI26 K7:CI7 R7:S12">
    <cfRule type="cellIs" dxfId="122" priority="134" operator="equal">
      <formula>4</formula>
    </cfRule>
    <cfRule type="cellIs" dxfId="121" priority="135" operator="equal">
      <formula>3</formula>
    </cfRule>
    <cfRule type="cellIs" dxfId="120" priority="136" operator="equal">
      <formula>2</formula>
    </cfRule>
  </conditionalFormatting>
  <conditionalFormatting sqref="BG2">
    <cfRule type="beginsWith" dxfId="119" priority="132" operator="beginsWith" text="T">
      <formula>LEFT(BG2,LEN("T"))="T"</formula>
    </cfRule>
  </conditionalFormatting>
  <conditionalFormatting sqref="BW20 BY20:CH20">
    <cfRule type="cellIs" dxfId="118" priority="131" operator="equal">
      <formula>1</formula>
    </cfRule>
  </conditionalFormatting>
  <conditionalFormatting sqref="BW20 BY20:CH20">
    <cfRule type="cellIs" dxfId="117" priority="128" operator="equal">
      <formula>4</formula>
    </cfRule>
    <cfRule type="cellIs" dxfId="116" priority="129" operator="equal">
      <formula>3</formula>
    </cfRule>
    <cfRule type="cellIs" dxfId="115" priority="130" operator="equal">
      <formula>2</formula>
    </cfRule>
  </conditionalFormatting>
  <conditionalFormatting sqref="BY28:CH28 BW27:BW28">
    <cfRule type="cellIs" dxfId="114" priority="127" operator="equal">
      <formula>1</formula>
    </cfRule>
  </conditionalFormatting>
  <conditionalFormatting sqref="BY28:CH28 BW27:BW28">
    <cfRule type="cellIs" dxfId="113" priority="124" operator="equal">
      <formula>4</formula>
    </cfRule>
    <cfRule type="cellIs" dxfId="112" priority="125" operator="equal">
      <formula>3</formula>
    </cfRule>
    <cfRule type="cellIs" dxfId="111" priority="126" operator="equal">
      <formula>2</formula>
    </cfRule>
  </conditionalFormatting>
  <conditionalFormatting sqref="BW22">
    <cfRule type="cellIs" dxfId="110" priority="123" operator="equal">
      <formula>1</formula>
    </cfRule>
  </conditionalFormatting>
  <conditionalFormatting sqref="BW22">
    <cfRule type="cellIs" dxfId="109" priority="120" operator="equal">
      <formula>4</formula>
    </cfRule>
    <cfRule type="cellIs" dxfId="108" priority="121" operator="equal">
      <formula>3</formula>
    </cfRule>
    <cfRule type="cellIs" dxfId="107" priority="122" operator="equal">
      <formula>2</formula>
    </cfRule>
  </conditionalFormatting>
  <conditionalFormatting sqref="CI27">
    <cfRule type="cellIs" dxfId="106" priority="119" operator="equal">
      <formula>1</formula>
    </cfRule>
  </conditionalFormatting>
  <conditionalFormatting sqref="CI27">
    <cfRule type="cellIs" dxfId="105" priority="116" operator="equal">
      <formula>4</formula>
    </cfRule>
    <cfRule type="cellIs" dxfId="104" priority="117" operator="equal">
      <formula>3</formula>
    </cfRule>
    <cfRule type="cellIs" dxfId="103" priority="118" operator="equal">
      <formula>2</formula>
    </cfRule>
  </conditionalFormatting>
  <conditionalFormatting sqref="CE27 CG27">
    <cfRule type="cellIs" dxfId="102" priority="115" operator="equal">
      <formula>1</formula>
    </cfRule>
  </conditionalFormatting>
  <conditionalFormatting sqref="CE27 CG27">
    <cfRule type="cellIs" dxfId="101" priority="112" operator="equal">
      <formula>4</formula>
    </cfRule>
    <cfRule type="cellIs" dxfId="100" priority="113" operator="equal">
      <formula>3</formula>
    </cfRule>
    <cfRule type="cellIs" dxfId="99" priority="114" operator="equal">
      <formula>2</formula>
    </cfRule>
  </conditionalFormatting>
  <conditionalFormatting sqref="BH29:BH30">
    <cfRule type="cellIs" dxfId="98" priority="111" operator="equal">
      <formula>1</formula>
    </cfRule>
  </conditionalFormatting>
  <conditionalFormatting sqref="BH29:BH30">
    <cfRule type="cellIs" dxfId="97" priority="108" operator="equal">
      <formula>4</formula>
    </cfRule>
    <cfRule type="cellIs" dxfId="96" priority="109" operator="equal">
      <formula>3</formula>
    </cfRule>
    <cfRule type="cellIs" dxfId="95" priority="110" operator="equal">
      <formula>2</formula>
    </cfRule>
  </conditionalFormatting>
  <conditionalFormatting sqref="L26:CK30 L7:CK24 L3:CK5">
    <cfRule type="cellIs" dxfId="46" priority="50" operator="equal">
      <formula>6</formula>
    </cfRule>
    <cfRule type="cellIs" dxfId="45" priority="51" operator="equal">
      <formula>5</formula>
    </cfRule>
    <cfRule type="cellIs" dxfId="44" priority="52" operator="equal">
      <formula>4</formula>
    </cfRule>
    <cfRule type="cellIs" dxfId="43" priority="53" operator="equal">
      <formula>3</formula>
    </cfRule>
    <cfRule type="cellIs" dxfId="42" priority="54" operator="equal">
      <formula>2</formula>
    </cfRule>
    <cfRule type="cellIs" dxfId="41" priority="55" operator="equal">
      <formula>1</formula>
    </cfRule>
  </conditionalFormatting>
  <conditionalFormatting sqref="L25:CK25">
    <cfRule type="cellIs" dxfId="40" priority="40" operator="equal">
      <formula>6</formula>
    </cfRule>
    <cfRule type="cellIs" dxfId="39" priority="41" operator="equal">
      <formula>5</formula>
    </cfRule>
    <cfRule type="cellIs" dxfId="38" priority="42" operator="equal">
      <formula>4</formula>
    </cfRule>
    <cfRule type="cellIs" dxfId="37" priority="43" operator="equal">
      <formula>3</formula>
    </cfRule>
    <cfRule type="cellIs" dxfId="36" priority="44" operator="equal">
      <formula>2</formula>
    </cfRule>
    <cfRule type="cellIs" dxfId="35" priority="45" operator="equal">
      <formula>1</formula>
    </cfRule>
  </conditionalFormatting>
  <conditionalFormatting sqref="L25:CI25">
    <cfRule type="cellIs" dxfId="34" priority="49" operator="equal">
      <formula>1</formula>
    </cfRule>
  </conditionalFormatting>
  <conditionalFormatting sqref="K25:CI25">
    <cfRule type="cellIs" dxfId="33" priority="46" operator="equal">
      <formula>4</formula>
    </cfRule>
    <cfRule type="cellIs" dxfId="32" priority="47" operator="equal">
      <formula>3</formula>
    </cfRule>
    <cfRule type="cellIs" dxfId="31" priority="48" operator="equal">
      <formula>2</formula>
    </cfRule>
  </conditionalFormatting>
  <conditionalFormatting sqref="L6:CI6">
    <cfRule type="cellIs" dxfId="30" priority="39" operator="equal">
      <formula>1</formula>
    </cfRule>
  </conditionalFormatting>
  <conditionalFormatting sqref="K6:CI6">
    <cfRule type="cellIs" dxfId="29" priority="36" operator="equal">
      <formula>4</formula>
    </cfRule>
    <cfRule type="cellIs" dxfId="28" priority="37" operator="equal">
      <formula>3</formula>
    </cfRule>
    <cfRule type="cellIs" dxfId="27" priority="38" operator="equal">
      <formula>2</formula>
    </cfRule>
  </conditionalFormatting>
  <conditionalFormatting sqref="L6:CK6">
    <cfRule type="cellIs" dxfId="26" priority="30" operator="equal">
      <formula>6</formula>
    </cfRule>
    <cfRule type="cellIs" dxfId="25" priority="31" operator="equal">
      <formula>5</formula>
    </cfRule>
    <cfRule type="cellIs" dxfId="24" priority="32" operator="equal">
      <formula>4</formula>
    </cfRule>
    <cfRule type="cellIs" dxfId="23" priority="33" operator="equal">
      <formula>3</formula>
    </cfRule>
    <cfRule type="cellIs" dxfId="22" priority="34" operator="equal">
      <formula>2</formula>
    </cfRule>
    <cfRule type="cellIs" dxfId="21" priority="35" operator="equal">
      <formula>1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09375" defaultRowHeight="15.9" customHeight="1" x14ac:dyDescent="0.25"/>
  <cols>
    <col min="1" max="1" width="3.6640625" style="7" customWidth="1"/>
    <col min="2" max="2" width="43.88671875" style="13" bestFit="1" customWidth="1"/>
    <col min="3" max="3" width="28.5546875" style="13" bestFit="1" customWidth="1"/>
    <col min="4" max="4" width="30.6640625" style="7" bestFit="1" customWidth="1"/>
    <col min="5" max="5" width="44.33203125" style="57" hidden="1" customWidth="1"/>
    <col min="6" max="6" width="18.88671875" style="58" bestFit="1" customWidth="1"/>
    <col min="7" max="7" width="13" style="58" bestFit="1" customWidth="1"/>
    <col min="8" max="8" width="22.88671875" style="58" bestFit="1" customWidth="1"/>
    <col min="9" max="9" width="60.6640625" style="8" bestFit="1" customWidth="1"/>
    <col min="10" max="10" width="20.6640625" style="162" customWidth="1"/>
    <col min="11" max="16384" width="9.109375" style="7"/>
  </cols>
  <sheetData>
    <row r="1" spans="1:10" s="54" customFormat="1" ht="35.1" customHeight="1" x14ac:dyDescent="0.3">
      <c r="A1" s="76"/>
      <c r="B1" s="158" t="s">
        <v>206</v>
      </c>
      <c r="C1" s="141" t="s">
        <v>266</v>
      </c>
      <c r="D1" s="77" t="s">
        <v>207</v>
      </c>
      <c r="E1" s="78" t="s">
        <v>1</v>
      </c>
      <c r="F1" s="183" t="s">
        <v>210</v>
      </c>
      <c r="G1" s="184"/>
      <c r="H1" s="185"/>
      <c r="I1" s="79" t="s">
        <v>208</v>
      </c>
      <c r="J1" s="79" t="s">
        <v>356</v>
      </c>
    </row>
    <row r="2" spans="1:10" s="60" customFormat="1" ht="49.5" customHeight="1" x14ac:dyDescent="0.3">
      <c r="A2" s="80"/>
      <c r="B2" s="159"/>
      <c r="C2" s="81"/>
      <c r="D2" s="82" t="s">
        <v>211</v>
      </c>
      <c r="E2" s="83"/>
      <c r="F2" s="82" t="s">
        <v>278</v>
      </c>
      <c r="G2" s="82" t="s">
        <v>280</v>
      </c>
      <c r="H2" s="82" t="s">
        <v>215</v>
      </c>
      <c r="I2" s="84"/>
      <c r="J2" s="84"/>
    </row>
    <row r="3" spans="1:10" s="60" customFormat="1" ht="45.75" customHeight="1" x14ac:dyDescent="0.3">
      <c r="A3" s="80"/>
      <c r="B3" s="159"/>
      <c r="C3" s="81"/>
      <c r="D3" s="82"/>
      <c r="E3" s="83"/>
      <c r="F3" s="82"/>
      <c r="G3" s="82"/>
      <c r="H3" s="82"/>
      <c r="I3" s="84"/>
      <c r="J3" s="84"/>
    </row>
    <row r="4" spans="1:10" s="54" customFormat="1" ht="23.1" customHeight="1" x14ac:dyDescent="0.3">
      <c r="A4" s="85" t="s">
        <v>204</v>
      </c>
      <c r="B4" s="160"/>
      <c r="C4" s="85"/>
      <c r="D4" s="86"/>
      <c r="E4" s="87"/>
      <c r="F4" s="86"/>
      <c r="G4" s="86"/>
      <c r="H4" s="86"/>
      <c r="I4" s="88"/>
      <c r="J4" s="88"/>
    </row>
    <row r="5" spans="1:10" ht="15.9" customHeight="1" x14ac:dyDescent="0.25">
      <c r="A5" s="59">
        <v>1</v>
      </c>
      <c r="B5" s="151" t="str">
        <f>'SFO_Common Attributes'!C15</f>
        <v xml:space="preserve">SFO_TypeDescription </v>
      </c>
      <c r="C5" s="59" t="s">
        <v>269</v>
      </c>
      <c r="D5" s="55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6" t="str">
        <f t="shared" ref="E5:E51" si="0">CONCATENATE(D5, "-", B5)</f>
        <v xml:space="preserve">TYPE-SFO_TypeDescription </v>
      </c>
      <c r="F5" s="12" t="s">
        <v>279</v>
      </c>
      <c r="G5" s="12" t="s">
        <v>9</v>
      </c>
      <c r="H5" s="12" t="s">
        <v>212</v>
      </c>
      <c r="I5" s="59" t="s">
        <v>205</v>
      </c>
      <c r="J5" s="161">
        <v>1</v>
      </c>
    </row>
    <row r="6" spans="1:10" ht="15.9" customHeight="1" x14ac:dyDescent="0.25">
      <c r="A6" s="59">
        <v>2</v>
      </c>
      <c r="B6" s="151" t="str">
        <f>'SFO_Common Attributes'!C16</f>
        <v>SFO_ParentChild</v>
      </c>
      <c r="C6" s="59" t="s">
        <v>276</v>
      </c>
      <c r="D6" s="55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6" t="str">
        <f t="shared" si="0"/>
        <v>INSTANCE-SFO_ParentChild</v>
      </c>
      <c r="F6" s="12" t="s">
        <v>279</v>
      </c>
      <c r="G6" s="12" t="s">
        <v>9</v>
      </c>
      <c r="H6" s="12"/>
      <c r="I6" s="59" t="s">
        <v>194</v>
      </c>
      <c r="J6" s="161">
        <v>1</v>
      </c>
    </row>
    <row r="7" spans="1:10" ht="15.9" customHeight="1" x14ac:dyDescent="0.25">
      <c r="A7" s="59">
        <v>3</v>
      </c>
      <c r="B7" s="151" t="str">
        <f>'SFO_Common Attributes'!C17</f>
        <v>SFO_CreatedBy</v>
      </c>
      <c r="C7" s="59" t="s">
        <v>269</v>
      </c>
      <c r="D7" s="55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6" t="str">
        <f t="shared" si="0"/>
        <v>INSTANCE-SFO_CreatedBy</v>
      </c>
      <c r="F7" s="12" t="s">
        <v>279</v>
      </c>
      <c r="G7" s="12" t="s">
        <v>9</v>
      </c>
      <c r="H7" s="12"/>
      <c r="I7" s="59"/>
      <c r="J7" s="161">
        <v>1</v>
      </c>
    </row>
    <row r="8" spans="1:10" ht="15.9" customHeight="1" thickBot="1" x14ac:dyDescent="0.3">
      <c r="A8" s="65">
        <v>4</v>
      </c>
      <c r="B8" s="149" t="str">
        <f>'SFO_Common Attributes'!C18</f>
        <v>SFO_CreatedOn</v>
      </c>
      <c r="C8" s="65" t="s">
        <v>269</v>
      </c>
      <c r="D8" s="145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46" t="str">
        <f t="shared" si="0"/>
        <v>INSTANCE-SFO_CreatedOn</v>
      </c>
      <c r="F8" s="147" t="s">
        <v>279</v>
      </c>
      <c r="G8" s="147" t="s">
        <v>9</v>
      </c>
      <c r="H8" s="147"/>
      <c r="I8" s="65"/>
      <c r="J8" s="161">
        <v>1</v>
      </c>
    </row>
    <row r="9" spans="1:10" ht="15.9" customHeight="1" x14ac:dyDescent="0.25">
      <c r="A9" s="64">
        <v>5</v>
      </c>
      <c r="B9" s="150" t="str">
        <f>'SFO_Common Attributes'!C19</f>
        <v>SFO_AssetClass</v>
      </c>
      <c r="C9" s="64" t="s">
        <v>272</v>
      </c>
      <c r="D9" s="142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43" t="str">
        <f t="shared" si="0"/>
        <v>TYPE-SFO_AssetClass</v>
      </c>
      <c r="F9" s="144" t="s">
        <v>279</v>
      </c>
      <c r="G9" s="144" t="s">
        <v>9</v>
      </c>
      <c r="H9" s="144" t="s">
        <v>6</v>
      </c>
      <c r="I9" s="64" t="s">
        <v>195</v>
      </c>
      <c r="J9" s="161">
        <v>1</v>
      </c>
    </row>
    <row r="10" spans="1:10" ht="15.9" customHeight="1" x14ac:dyDescent="0.25">
      <c r="A10" s="59">
        <v>6</v>
      </c>
      <c r="B10" s="151" t="str">
        <f>'SFO_Common Attributes'!C20</f>
        <v>SFO_AssetID</v>
      </c>
      <c r="C10" s="59" t="s">
        <v>272</v>
      </c>
      <c r="D10" s="55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6" t="str">
        <f t="shared" si="0"/>
        <v>INSTANCE-SFO_AssetID</v>
      </c>
      <c r="F10" s="12" t="s">
        <v>279</v>
      </c>
      <c r="G10" s="12" t="s">
        <v>249</v>
      </c>
      <c r="H10" s="12" t="s">
        <v>6</v>
      </c>
      <c r="I10" s="59" t="s">
        <v>195</v>
      </c>
      <c r="J10" s="161">
        <v>1</v>
      </c>
    </row>
    <row r="11" spans="1:10" ht="15.9" customHeight="1" x14ac:dyDescent="0.25">
      <c r="A11" s="59">
        <v>7</v>
      </c>
      <c r="B11" s="151" t="str">
        <f>'SFO_Common Attributes'!C21</f>
        <v>SFO_BIMUI</v>
      </c>
      <c r="C11" s="59" t="s">
        <v>269</v>
      </c>
      <c r="D11" s="55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6" t="str">
        <f t="shared" si="0"/>
        <v>INSTANCE-SFO_BIMUI</v>
      </c>
      <c r="F11" s="12" t="s">
        <v>279</v>
      </c>
      <c r="G11" s="12" t="s">
        <v>9</v>
      </c>
      <c r="H11" s="12" t="s">
        <v>213</v>
      </c>
      <c r="I11" s="59" t="s">
        <v>33</v>
      </c>
      <c r="J11" s="161">
        <v>1</v>
      </c>
    </row>
    <row r="12" spans="1:10" ht="15.9" customHeight="1" thickBot="1" x14ac:dyDescent="0.3">
      <c r="A12" s="65">
        <v>8</v>
      </c>
      <c r="B12" s="149" t="str">
        <f>'SFO_Common Attributes'!C22</f>
        <v>SFO_Tag</v>
      </c>
      <c r="C12" s="65" t="s">
        <v>269</v>
      </c>
      <c r="D12" s="145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46" t="str">
        <f t="shared" si="0"/>
        <v>INSTANCE-SFO_Tag</v>
      </c>
      <c r="F12" s="147" t="s">
        <v>279</v>
      </c>
      <c r="G12" s="147" t="s">
        <v>9</v>
      </c>
      <c r="H12" s="147"/>
      <c r="I12" s="65" t="s">
        <v>196</v>
      </c>
      <c r="J12" s="161">
        <v>1</v>
      </c>
    </row>
    <row r="13" spans="1:10" ht="15.9" customHeight="1" x14ac:dyDescent="0.25">
      <c r="A13" s="64">
        <v>9</v>
      </c>
      <c r="B13" s="150" t="str">
        <f>'SFO_Common Attributes'!C23</f>
        <v>SFO_OmniClassT23Number</v>
      </c>
      <c r="C13" s="64" t="s">
        <v>267</v>
      </c>
      <c r="D13" s="142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43" t="str">
        <f t="shared" si="0"/>
        <v>TYPE-SFO_OmniClassT23Number</v>
      </c>
      <c r="F13" s="144" t="s">
        <v>279</v>
      </c>
      <c r="G13" s="144" t="s">
        <v>9</v>
      </c>
      <c r="H13" s="144" t="s">
        <v>4</v>
      </c>
      <c r="I13" s="64"/>
      <c r="J13" s="161">
        <v>2</v>
      </c>
    </row>
    <row r="14" spans="1:10" ht="15.9" customHeight="1" x14ac:dyDescent="0.25">
      <c r="A14" s="59">
        <v>10</v>
      </c>
      <c r="B14" s="151" t="str">
        <f>'SFO_Common Attributes'!C24</f>
        <v>SFO_OmniClassT23Title</v>
      </c>
      <c r="C14" s="59" t="s">
        <v>267</v>
      </c>
      <c r="D14" s="55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6" t="str">
        <f t="shared" si="0"/>
        <v>TYPE-SFO_OmniClassT23Title</v>
      </c>
      <c r="F14" s="12" t="s">
        <v>279</v>
      </c>
      <c r="G14" s="12" t="s">
        <v>9</v>
      </c>
      <c r="H14" s="12" t="s">
        <v>4</v>
      </c>
      <c r="I14" s="59"/>
      <c r="J14" s="161">
        <v>1</v>
      </c>
    </row>
    <row r="15" spans="1:10" ht="15.9" customHeight="1" x14ac:dyDescent="0.25">
      <c r="A15" s="59">
        <v>11</v>
      </c>
      <c r="B15" s="151" t="str">
        <f>'SFO_Common Attributes'!C25</f>
        <v>SFO_CSIMF</v>
      </c>
      <c r="C15" s="59" t="s">
        <v>267</v>
      </c>
      <c r="D15" s="55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6" t="str">
        <f t="shared" si="0"/>
        <v>TYPE-SFO_CSIMF</v>
      </c>
      <c r="F15" s="12" t="s">
        <v>279</v>
      </c>
      <c r="G15" s="12" t="s">
        <v>9</v>
      </c>
      <c r="H15" s="12" t="s">
        <v>4</v>
      </c>
      <c r="I15" s="59" t="s">
        <v>197</v>
      </c>
      <c r="J15" s="161">
        <v>1</v>
      </c>
    </row>
    <row r="16" spans="1:10" ht="15.9" customHeight="1" thickBot="1" x14ac:dyDescent="0.3">
      <c r="A16" s="65">
        <v>12</v>
      </c>
      <c r="B16" s="149" t="str">
        <f>'SFO_Common Attributes'!C26</f>
        <v>SFO_AssemblyCode</v>
      </c>
      <c r="C16" s="65" t="s">
        <v>267</v>
      </c>
      <c r="D16" s="145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46" t="str">
        <f t="shared" si="0"/>
        <v>TYPE-SFO_AssemblyCode</v>
      </c>
      <c r="F16" s="147" t="s">
        <v>279</v>
      </c>
      <c r="G16" s="147" t="s">
        <v>9</v>
      </c>
      <c r="H16" s="147" t="s">
        <v>4</v>
      </c>
      <c r="I16" s="65" t="s">
        <v>198</v>
      </c>
      <c r="J16" s="161">
        <v>1</v>
      </c>
    </row>
    <row r="17" spans="1:10" ht="15.9" customHeight="1" x14ac:dyDescent="0.25">
      <c r="A17" s="64">
        <v>13</v>
      </c>
      <c r="B17" s="150" t="str">
        <f>'SFO_Common Attributes'!C27</f>
        <v>SFO_BuildingName</v>
      </c>
      <c r="C17" s="64" t="s">
        <v>269</v>
      </c>
      <c r="D17" s="142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43" t="str">
        <f t="shared" si="0"/>
        <v>INSTANCE-SFO_BuildingName</v>
      </c>
      <c r="F17" s="144" t="s">
        <v>279</v>
      </c>
      <c r="G17" s="144" t="s">
        <v>9</v>
      </c>
      <c r="H17" s="144" t="s">
        <v>11</v>
      </c>
      <c r="I17" s="64"/>
      <c r="J17" s="161">
        <v>1</v>
      </c>
    </row>
    <row r="18" spans="1:10" ht="15.9" customHeight="1" x14ac:dyDescent="0.25">
      <c r="A18" s="59">
        <v>14</v>
      </c>
      <c r="B18" s="151" t="str">
        <f>'SFO_Common Attributes'!C28</f>
        <v>SFO_BuildingNumber</v>
      </c>
      <c r="C18" s="59" t="s">
        <v>269</v>
      </c>
      <c r="D18" s="55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6" t="str">
        <f t="shared" si="0"/>
        <v>INSTANCE-SFO_BuildingNumber</v>
      </c>
      <c r="F18" s="12" t="s">
        <v>279</v>
      </c>
      <c r="G18" s="12" t="s">
        <v>9</v>
      </c>
      <c r="H18" s="12" t="s">
        <v>11</v>
      </c>
      <c r="I18" s="59"/>
      <c r="J18" s="161">
        <v>1</v>
      </c>
    </row>
    <row r="19" spans="1:10" ht="15.9" customHeight="1" x14ac:dyDescent="0.25">
      <c r="A19" s="59">
        <v>15</v>
      </c>
      <c r="B19" s="151" t="str">
        <f>'SFO_Common Attributes'!C29</f>
        <v>SFO_BoardingArea</v>
      </c>
      <c r="C19" s="59" t="s">
        <v>269</v>
      </c>
      <c r="D19" s="55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6" t="str">
        <f t="shared" si="0"/>
        <v>INSTANCE-SFO_BoardingArea</v>
      </c>
      <c r="F19" s="12" t="s">
        <v>279</v>
      </c>
      <c r="G19" s="12" t="s">
        <v>9</v>
      </c>
      <c r="H19" s="12" t="s">
        <v>11</v>
      </c>
      <c r="I19" s="59" t="s">
        <v>199</v>
      </c>
      <c r="J19" s="161">
        <v>1</v>
      </c>
    </row>
    <row r="20" spans="1:10" ht="15.9" customHeight="1" x14ac:dyDescent="0.25">
      <c r="A20" s="59">
        <v>16</v>
      </c>
      <c r="B20" s="151" t="str">
        <f>'SFO_Common Attributes'!C30</f>
        <v>SFO_LevelNumber</v>
      </c>
      <c r="C20" s="59" t="s">
        <v>269</v>
      </c>
      <c r="D20" s="55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6" t="str">
        <f t="shared" si="0"/>
        <v>INSTANCE-SFO_LevelNumber</v>
      </c>
      <c r="F20" s="12" t="s">
        <v>279</v>
      </c>
      <c r="G20" s="12" t="s">
        <v>9</v>
      </c>
      <c r="H20" s="12" t="s">
        <v>11</v>
      </c>
      <c r="I20" s="59" t="s">
        <v>199</v>
      </c>
      <c r="J20" s="161">
        <v>1</v>
      </c>
    </row>
    <row r="21" spans="1:10" ht="15.9" customHeight="1" x14ac:dyDescent="0.25">
      <c r="A21" s="59">
        <v>17</v>
      </c>
      <c r="B21" s="151" t="str">
        <f>'SFO_Common Attributes'!C31</f>
        <v>SFO_RoomNumber</v>
      </c>
      <c r="C21" s="59" t="s">
        <v>269</v>
      </c>
      <c r="D21" s="55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6" t="str">
        <f t="shared" si="0"/>
        <v>INSTANCE-SFO_RoomNumber</v>
      </c>
      <c r="F21" s="12" t="s">
        <v>279</v>
      </c>
      <c r="G21" s="12" t="s">
        <v>9</v>
      </c>
      <c r="H21" s="12" t="s">
        <v>11</v>
      </c>
      <c r="I21" s="59"/>
      <c r="J21" s="161">
        <v>1</v>
      </c>
    </row>
    <row r="22" spans="1:10" ht="15.9" customHeight="1" x14ac:dyDescent="0.25">
      <c r="A22" s="59">
        <v>18</v>
      </c>
      <c r="B22" s="151" t="str">
        <f>'SFO_Common Attributes'!C32</f>
        <v>SFO_RoomName</v>
      </c>
      <c r="C22" s="59" t="s">
        <v>269</v>
      </c>
      <c r="D22" s="55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6" t="str">
        <f t="shared" si="0"/>
        <v>INSTANCE-SFO_RoomName</v>
      </c>
      <c r="F22" s="12" t="s">
        <v>279</v>
      </c>
      <c r="G22" s="12" t="s">
        <v>9</v>
      </c>
      <c r="H22" s="12" t="s">
        <v>11</v>
      </c>
      <c r="I22" s="59"/>
      <c r="J22" s="161">
        <v>1</v>
      </c>
    </row>
    <row r="23" spans="1:10" ht="15.9" customHeight="1" thickBot="1" x14ac:dyDescent="0.3">
      <c r="A23" s="65">
        <v>19</v>
      </c>
      <c r="B23" s="149" t="str">
        <f>'SFO_Common Attributes'!C33</f>
        <v>SFO_AreaServed</v>
      </c>
      <c r="C23" s="65" t="s">
        <v>268</v>
      </c>
      <c r="D23" s="145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46" t="str">
        <f t="shared" si="0"/>
        <v>INSTANCE-SFO_AreaServed</v>
      </c>
      <c r="F23" s="147" t="s">
        <v>279</v>
      </c>
      <c r="G23" s="147" t="s">
        <v>9</v>
      </c>
      <c r="H23" s="147"/>
      <c r="I23" s="65"/>
      <c r="J23" s="161">
        <v>1</v>
      </c>
    </row>
    <row r="24" spans="1:10" ht="15.9" customHeight="1" x14ac:dyDescent="0.25">
      <c r="A24" s="64">
        <v>20</v>
      </c>
      <c r="B24" s="150" t="str">
        <f>'SFO_Common Attributes'!C34</f>
        <v>SFO_AssetType</v>
      </c>
      <c r="C24" s="64" t="s">
        <v>271</v>
      </c>
      <c r="D24" s="142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43" t="str">
        <f t="shared" si="0"/>
        <v>TYPE-SFO_AssetType</v>
      </c>
      <c r="F24" s="144" t="s">
        <v>279</v>
      </c>
      <c r="G24" s="144" t="s">
        <v>9</v>
      </c>
      <c r="H24" s="144"/>
      <c r="I24" s="64" t="s">
        <v>270</v>
      </c>
      <c r="J24" s="161">
        <v>1</v>
      </c>
    </row>
    <row r="25" spans="1:10" ht="15.9" customHeight="1" x14ac:dyDescent="0.25">
      <c r="A25" s="59">
        <v>21</v>
      </c>
      <c r="B25" s="151" t="str">
        <f>'SFO_Common Attributes'!C35</f>
        <v>SFO_Manufacturer</v>
      </c>
      <c r="C25" s="59" t="s">
        <v>271</v>
      </c>
      <c r="D25" s="55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6" t="str">
        <f t="shared" si="0"/>
        <v>TYPE-SFO_Manufacturer</v>
      </c>
      <c r="F25" s="12" t="s">
        <v>279</v>
      </c>
      <c r="G25" s="12" t="s">
        <v>249</v>
      </c>
      <c r="H25" s="12" t="s">
        <v>7</v>
      </c>
      <c r="I25" s="59"/>
      <c r="J25" s="161">
        <v>5</v>
      </c>
    </row>
    <row r="26" spans="1:10" ht="15.9" customHeight="1" x14ac:dyDescent="0.25">
      <c r="A26" s="59">
        <v>22</v>
      </c>
      <c r="B26" s="151" t="str">
        <f>'SFO_Common Attributes'!C36</f>
        <v>SFO_ModelNumber</v>
      </c>
      <c r="C26" s="59" t="s">
        <v>271</v>
      </c>
      <c r="D26" s="55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6" t="str">
        <f t="shared" si="0"/>
        <v>TYPE-SFO_ModelNumber</v>
      </c>
      <c r="F26" s="12" t="s">
        <v>279</v>
      </c>
      <c r="G26" s="12" t="s">
        <v>249</v>
      </c>
      <c r="H26" s="12" t="s">
        <v>7</v>
      </c>
      <c r="I26" s="59"/>
      <c r="J26" s="161">
        <v>5</v>
      </c>
    </row>
    <row r="27" spans="1:10" ht="15.9" customHeight="1" x14ac:dyDescent="0.25">
      <c r="A27" s="59">
        <v>23</v>
      </c>
      <c r="B27" s="151" t="str">
        <f>'SFO_Common Attributes'!C37</f>
        <v>SFO_SerialNumber</v>
      </c>
      <c r="C27" s="59" t="s">
        <v>271</v>
      </c>
      <c r="D27" s="55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6" t="str">
        <f t="shared" si="0"/>
        <v>INSTANCE-SFO_SerialNumber</v>
      </c>
      <c r="F27" s="12" t="s">
        <v>265</v>
      </c>
      <c r="G27" s="12" t="s">
        <v>249</v>
      </c>
      <c r="H27" s="12"/>
      <c r="I27" s="59"/>
      <c r="J27" s="161">
        <v>5</v>
      </c>
    </row>
    <row r="28" spans="1:10" ht="15.9" customHeight="1" x14ac:dyDescent="0.25">
      <c r="A28" s="59">
        <v>24</v>
      </c>
      <c r="B28" s="151" t="str">
        <f>'SFO_Common Attributes'!C38</f>
        <v>SFO_ExpectedLife</v>
      </c>
      <c r="C28" s="59" t="s">
        <v>272</v>
      </c>
      <c r="D28" s="55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6" t="str">
        <f t="shared" si="0"/>
        <v>TYPE-SFO_ExpectedLife</v>
      </c>
      <c r="F28" s="12" t="s">
        <v>279</v>
      </c>
      <c r="G28" s="12" t="s">
        <v>9</v>
      </c>
      <c r="H28" s="12" t="s">
        <v>8</v>
      </c>
      <c r="I28" s="59" t="s">
        <v>200</v>
      </c>
      <c r="J28" s="161">
        <v>5</v>
      </c>
    </row>
    <row r="29" spans="1:10" ht="15.9" customHeight="1" x14ac:dyDescent="0.25">
      <c r="A29" s="59">
        <v>25</v>
      </c>
      <c r="B29" s="151" t="str">
        <f>'SFO_Common Attributes'!C39</f>
        <v>SFO_InstallDate</v>
      </c>
      <c r="C29" s="59" t="s">
        <v>272</v>
      </c>
      <c r="D29" s="55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6" t="str">
        <f t="shared" si="0"/>
        <v>INSTANCE-SFO_InstallDate</v>
      </c>
      <c r="F29" s="12" t="s">
        <v>265</v>
      </c>
      <c r="G29" s="12" t="s">
        <v>9</v>
      </c>
      <c r="H29" s="12"/>
      <c r="I29" s="59"/>
      <c r="J29" s="161">
        <v>5</v>
      </c>
    </row>
    <row r="30" spans="1:10" ht="15.9" customHeight="1" x14ac:dyDescent="0.25">
      <c r="A30" s="59">
        <v>26</v>
      </c>
      <c r="B30" s="151" t="str">
        <f>'SFO_Common Attributes'!C40</f>
        <v xml:space="preserve">SFO_ModelYear </v>
      </c>
      <c r="C30" s="59" t="s">
        <v>272</v>
      </c>
      <c r="D30" s="55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6" t="str">
        <f t="shared" si="0"/>
        <v xml:space="preserve">INSTANCE-SFO_ModelYear </v>
      </c>
      <c r="F30" s="12" t="s">
        <v>279</v>
      </c>
      <c r="G30" s="12" t="s">
        <v>9</v>
      </c>
      <c r="H30" s="12" t="s">
        <v>8</v>
      </c>
      <c r="I30" s="59"/>
      <c r="J30" s="161">
        <v>5</v>
      </c>
    </row>
    <row r="31" spans="1:10" ht="15.9" customHeight="1" x14ac:dyDescent="0.25">
      <c r="A31" s="59">
        <v>27</v>
      </c>
      <c r="B31" s="151" t="str">
        <f>'SFO_Common Attributes'!C41</f>
        <v xml:space="preserve">SFO_AssetHeight </v>
      </c>
      <c r="C31" s="59" t="s">
        <v>271</v>
      </c>
      <c r="D31" s="55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6" t="str">
        <f t="shared" si="0"/>
        <v xml:space="preserve">TYPE-SFO_AssetHeight </v>
      </c>
      <c r="F31" s="12" t="s">
        <v>279</v>
      </c>
      <c r="G31" s="12" t="s">
        <v>9</v>
      </c>
      <c r="H31" s="12" t="s">
        <v>8</v>
      </c>
      <c r="I31" s="59"/>
      <c r="J31" s="161">
        <v>5</v>
      </c>
    </row>
    <row r="32" spans="1:10" ht="15.9" customHeight="1" x14ac:dyDescent="0.25">
      <c r="A32" s="59">
        <v>28</v>
      </c>
      <c r="B32" s="151" t="str">
        <f>'SFO_Common Attributes'!C42</f>
        <v>SFO_AssetWeight</v>
      </c>
      <c r="C32" s="59" t="s">
        <v>271</v>
      </c>
      <c r="D32" s="55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6" t="str">
        <f t="shared" si="0"/>
        <v>TYPE-SFO_AssetWeight</v>
      </c>
      <c r="F32" s="12" t="s">
        <v>279</v>
      </c>
      <c r="G32" s="12" t="s">
        <v>9</v>
      </c>
      <c r="H32" s="12" t="s">
        <v>8</v>
      </c>
      <c r="I32" s="59"/>
      <c r="J32" s="161">
        <v>5</v>
      </c>
    </row>
    <row r="33" spans="1:10" ht="15.9" customHeight="1" x14ac:dyDescent="0.25">
      <c r="A33" s="59">
        <v>29</v>
      </c>
      <c r="B33" s="151" t="str">
        <f>'SFO_Common Attributes'!C43</f>
        <v>SFO_Barcode</v>
      </c>
      <c r="C33" s="59" t="s">
        <v>271</v>
      </c>
      <c r="D33" s="55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6" t="str">
        <f t="shared" si="0"/>
        <v>INSTANCE-SFO_Barcode</v>
      </c>
      <c r="F33" s="12" t="s">
        <v>265</v>
      </c>
      <c r="G33" s="12" t="s">
        <v>249</v>
      </c>
      <c r="H33" s="12"/>
      <c r="I33" s="59" t="s">
        <v>2</v>
      </c>
      <c r="J33" s="161">
        <v>6</v>
      </c>
    </row>
    <row r="34" spans="1:10" ht="15.9" customHeight="1" x14ac:dyDescent="0.25">
      <c r="A34" s="59">
        <v>30</v>
      </c>
      <c r="B34" s="151" t="str">
        <f>'SFO_Common Attributes'!C44</f>
        <v>SFO_RFID</v>
      </c>
      <c r="C34" s="59" t="s">
        <v>271</v>
      </c>
      <c r="D34" s="55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6" t="str">
        <f t="shared" si="0"/>
        <v>INSTANCE-SFO_RFID</v>
      </c>
      <c r="F34" s="12" t="s">
        <v>265</v>
      </c>
      <c r="G34" s="12" t="s">
        <v>249</v>
      </c>
      <c r="H34" s="12"/>
      <c r="I34" s="59" t="s">
        <v>2</v>
      </c>
      <c r="J34" s="161">
        <v>6</v>
      </c>
    </row>
    <row r="35" spans="1:10" ht="15.9" customHeight="1" x14ac:dyDescent="0.25">
      <c r="A35" s="59">
        <v>31</v>
      </c>
      <c r="B35" s="151" t="str">
        <f>'SFO_Common Attributes'!C45</f>
        <v xml:space="preserve">SFO_Contractor </v>
      </c>
      <c r="C35" s="59" t="s">
        <v>274</v>
      </c>
      <c r="D35" s="55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6" t="str">
        <f t="shared" si="0"/>
        <v xml:space="preserve">INSTANCE-SFO_Contractor </v>
      </c>
      <c r="F35" s="12" t="s">
        <v>265</v>
      </c>
      <c r="G35" s="12" t="s">
        <v>9</v>
      </c>
      <c r="H35" s="12"/>
      <c r="I35" s="59" t="s">
        <v>201</v>
      </c>
      <c r="J35" s="161">
        <v>4</v>
      </c>
    </row>
    <row r="36" spans="1:10" ht="15.9" customHeight="1" thickBot="1" x14ac:dyDescent="0.3">
      <c r="A36" s="65">
        <v>32</v>
      </c>
      <c r="B36" s="149" t="str">
        <f>'SFO_Common Attributes'!C46</f>
        <v>SFO_ReplacementCost</v>
      </c>
      <c r="C36" s="65" t="s">
        <v>273</v>
      </c>
      <c r="D36" s="145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46" t="str">
        <f t="shared" si="0"/>
        <v>TYPE-SFO_ReplacementCost</v>
      </c>
      <c r="F36" s="147" t="s">
        <v>279</v>
      </c>
      <c r="G36" s="147" t="s">
        <v>9</v>
      </c>
      <c r="H36" s="147" t="s">
        <v>214</v>
      </c>
      <c r="I36" s="65" t="s">
        <v>202</v>
      </c>
      <c r="J36" s="161">
        <v>5</v>
      </c>
    </row>
    <row r="37" spans="1:10" ht="15.9" customHeight="1" x14ac:dyDescent="0.25">
      <c r="A37" s="64">
        <v>33</v>
      </c>
      <c r="B37" s="150" t="str">
        <f>'SFO_Common Attributes'!C47</f>
        <v>SFO_SubmittalItem</v>
      </c>
      <c r="C37" s="64" t="s">
        <v>267</v>
      </c>
      <c r="D37" s="142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43" t="str">
        <f t="shared" si="0"/>
        <v>INSTANCE-SFO_SubmittalItem</v>
      </c>
      <c r="F37" s="144" t="s">
        <v>279</v>
      </c>
      <c r="G37" s="144" t="s">
        <v>9</v>
      </c>
      <c r="H37" s="144" t="s">
        <v>7</v>
      </c>
      <c r="I37" s="64" t="s">
        <v>203</v>
      </c>
      <c r="J37" s="161">
        <v>5</v>
      </c>
    </row>
    <row r="38" spans="1:10" ht="15.9" customHeight="1" x14ac:dyDescent="0.25">
      <c r="A38" s="59">
        <v>34</v>
      </c>
      <c r="B38" s="151" t="str">
        <f>'SFO_Common Attributes'!C48</f>
        <v>SFO_O&amp;MManual</v>
      </c>
      <c r="C38" s="59" t="s">
        <v>268</v>
      </c>
      <c r="D38" s="55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6" t="str">
        <f t="shared" si="0"/>
        <v>TYPE-SFO_O&amp;MManual</v>
      </c>
      <c r="F38" s="12" t="s">
        <v>279</v>
      </c>
      <c r="G38" s="12" t="s">
        <v>9</v>
      </c>
      <c r="H38" s="12" t="s">
        <v>214</v>
      </c>
      <c r="I38" s="59" t="s">
        <v>203</v>
      </c>
      <c r="J38" s="161">
        <v>7</v>
      </c>
    </row>
    <row r="39" spans="1:10" ht="15.9" customHeight="1" x14ac:dyDescent="0.25">
      <c r="A39" s="59">
        <v>35</v>
      </c>
      <c r="B39" s="151" t="str">
        <f>'SFO_Common Attributes'!C49</f>
        <v>SFO_PartsList</v>
      </c>
      <c r="C39" s="59" t="s">
        <v>268</v>
      </c>
      <c r="D39" s="55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6" t="str">
        <f t="shared" si="0"/>
        <v>TYPE-SFO_PartsList</v>
      </c>
      <c r="F39" s="12" t="s">
        <v>279</v>
      </c>
      <c r="G39" s="12" t="s">
        <v>9</v>
      </c>
      <c r="H39" s="12" t="s">
        <v>214</v>
      </c>
      <c r="I39" s="59" t="s">
        <v>203</v>
      </c>
      <c r="J39" s="161">
        <v>7</v>
      </c>
    </row>
    <row r="40" spans="1:10" ht="15.9" customHeight="1" thickBot="1" x14ac:dyDescent="0.3">
      <c r="A40" s="65">
        <v>36</v>
      </c>
      <c r="B40" s="149" t="str">
        <f>'SFO_Common Attributes'!C50</f>
        <v>SFO_CommisioningReport</v>
      </c>
      <c r="C40" s="65" t="s">
        <v>268</v>
      </c>
      <c r="D40" s="145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46" t="str">
        <f t="shared" si="0"/>
        <v>INSTANCE-SFO_CommisioningReport</v>
      </c>
      <c r="F40" s="147" t="s">
        <v>279</v>
      </c>
      <c r="G40" s="147" t="s">
        <v>249</v>
      </c>
      <c r="H40" s="147" t="s">
        <v>214</v>
      </c>
      <c r="I40" s="65" t="s">
        <v>203</v>
      </c>
      <c r="J40" s="161">
        <v>7</v>
      </c>
    </row>
    <row r="41" spans="1:10" ht="15.9" customHeight="1" x14ac:dyDescent="0.25">
      <c r="A41" s="64">
        <v>37</v>
      </c>
      <c r="B41" s="150" t="str">
        <f>'SFO_Common Attributes'!C51</f>
        <v>SFO_WarrantyGuarantorParts</v>
      </c>
      <c r="C41" s="64" t="s">
        <v>275</v>
      </c>
      <c r="D41" s="142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43" t="str">
        <f t="shared" si="0"/>
        <v>TYPE-SFO_WarrantyGuarantorParts</v>
      </c>
      <c r="F41" s="144" t="s">
        <v>279</v>
      </c>
      <c r="G41" s="144" t="s">
        <v>9</v>
      </c>
      <c r="H41" s="144" t="s">
        <v>214</v>
      </c>
      <c r="I41" s="64"/>
      <c r="J41" s="161">
        <v>5</v>
      </c>
    </row>
    <row r="42" spans="1:10" ht="15.9" customHeight="1" x14ac:dyDescent="0.25">
      <c r="A42" s="59">
        <v>38</v>
      </c>
      <c r="B42" s="151" t="str">
        <f>'SFO_Common Attributes'!C52</f>
        <v>SFO_WarrantyDurationParts</v>
      </c>
      <c r="C42" s="59" t="s">
        <v>275</v>
      </c>
      <c r="D42" s="55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6" t="str">
        <f t="shared" si="0"/>
        <v>TYPE-SFO_WarrantyDurationParts</v>
      </c>
      <c r="F42" s="12" t="s">
        <v>279</v>
      </c>
      <c r="G42" s="12" t="s">
        <v>9</v>
      </c>
      <c r="H42" s="12" t="s">
        <v>214</v>
      </c>
      <c r="I42" s="59"/>
      <c r="J42" s="161">
        <v>5</v>
      </c>
    </row>
    <row r="43" spans="1:10" ht="15.9" customHeight="1" x14ac:dyDescent="0.25">
      <c r="A43" s="59">
        <v>39</v>
      </c>
      <c r="B43" s="151" t="str">
        <f>'SFO_Common Attributes'!C53</f>
        <v>SFO_WarrantyGuarantorLabor</v>
      </c>
      <c r="C43" s="59" t="s">
        <v>275</v>
      </c>
      <c r="D43" s="55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6" t="str">
        <f t="shared" si="0"/>
        <v>TYPE-SFO_WarrantyGuarantorLabor</v>
      </c>
      <c r="F43" s="12" t="s">
        <v>279</v>
      </c>
      <c r="G43" s="12" t="s">
        <v>9</v>
      </c>
      <c r="H43" s="12" t="s">
        <v>214</v>
      </c>
      <c r="I43" s="59"/>
      <c r="J43" s="161">
        <v>5</v>
      </c>
    </row>
    <row r="44" spans="1:10" ht="15.9" customHeight="1" x14ac:dyDescent="0.25">
      <c r="A44" s="59">
        <v>40</v>
      </c>
      <c r="B44" s="151" t="str">
        <f>'SFO_Common Attributes'!C54</f>
        <v>SFO_WarrantyDurationLabor</v>
      </c>
      <c r="C44" s="59" t="s">
        <v>275</v>
      </c>
      <c r="D44" s="55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6" t="str">
        <f t="shared" si="0"/>
        <v>TYPE-SFO_WarrantyDurationLabor</v>
      </c>
      <c r="F44" s="12" t="s">
        <v>279</v>
      </c>
      <c r="G44" s="12" t="s">
        <v>9</v>
      </c>
      <c r="H44" s="12" t="s">
        <v>214</v>
      </c>
      <c r="I44" s="59"/>
      <c r="J44" s="161">
        <v>5</v>
      </c>
    </row>
    <row r="45" spans="1:10" ht="15.9" customHeight="1" x14ac:dyDescent="0.25">
      <c r="A45" s="59">
        <v>41</v>
      </c>
      <c r="B45" s="151" t="str">
        <f>'SFO_Common Attributes'!C55</f>
        <v>SFO_WarrantyDescription</v>
      </c>
      <c r="C45" s="59" t="s">
        <v>275</v>
      </c>
      <c r="D45" s="55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6" t="str">
        <f t="shared" si="0"/>
        <v>TYPE-SFO_WarrantyDescription</v>
      </c>
      <c r="F45" s="12" t="s">
        <v>279</v>
      </c>
      <c r="G45" s="12" t="s">
        <v>9</v>
      </c>
      <c r="H45" s="12" t="s">
        <v>214</v>
      </c>
      <c r="I45" s="59"/>
      <c r="J45" s="161">
        <v>5</v>
      </c>
    </row>
    <row r="46" spans="1:10" ht="15.9" customHeight="1" x14ac:dyDescent="0.25">
      <c r="A46" s="59">
        <v>42</v>
      </c>
      <c r="B46" s="151" t="str">
        <f>'SFO_Common Attributes'!C56</f>
        <v>SFO_WarrantyStartDate</v>
      </c>
      <c r="C46" s="59" t="s">
        <v>275</v>
      </c>
      <c r="D46" s="55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6" t="str">
        <f t="shared" si="0"/>
        <v>INSTANCE-SFO_WarrantyStartDate</v>
      </c>
      <c r="F46" s="12" t="s">
        <v>265</v>
      </c>
      <c r="G46" s="12" t="s">
        <v>9</v>
      </c>
      <c r="H46" s="12" t="s">
        <v>214</v>
      </c>
      <c r="I46" s="59"/>
      <c r="J46" s="161">
        <v>7</v>
      </c>
    </row>
    <row r="47" spans="1:10" ht="15.9" customHeight="1" x14ac:dyDescent="0.25">
      <c r="A47" s="59">
        <v>43</v>
      </c>
      <c r="B47" s="151" t="str">
        <f>'SFO_Common Attributes'!C57</f>
        <v>SFO_WarrantyEndDate</v>
      </c>
      <c r="C47" s="59" t="s">
        <v>275</v>
      </c>
      <c r="D47" s="55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6" t="str">
        <f t="shared" si="0"/>
        <v>INSTANCE-SFO_WarrantyEndDate</v>
      </c>
      <c r="F47" s="12" t="s">
        <v>265</v>
      </c>
      <c r="G47" s="12" t="s">
        <v>9</v>
      </c>
      <c r="H47" s="12" t="s">
        <v>214</v>
      </c>
      <c r="I47" s="59"/>
      <c r="J47" s="161">
        <v>7</v>
      </c>
    </row>
    <row r="48" spans="1:10" ht="15.9" customHeight="1" thickBot="1" x14ac:dyDescent="0.3">
      <c r="A48" s="65">
        <v>44</v>
      </c>
      <c r="B48" s="149" t="str">
        <f>'SFO_Common Attributes'!C58</f>
        <v>SFO_WarrantySpecSection</v>
      </c>
      <c r="C48" s="65" t="s">
        <v>275</v>
      </c>
      <c r="D48" s="145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46" t="str">
        <f t="shared" si="0"/>
        <v>TYPE-SFO_WarrantySpecSection</v>
      </c>
      <c r="F48" s="147" t="s">
        <v>279</v>
      </c>
      <c r="G48" s="147" t="s">
        <v>9</v>
      </c>
      <c r="H48" s="147" t="s">
        <v>214</v>
      </c>
      <c r="I48" s="65" t="s">
        <v>203</v>
      </c>
      <c r="J48" s="161">
        <v>5</v>
      </c>
    </row>
    <row r="49" spans="1:10" ht="15.9" customHeight="1" x14ac:dyDescent="0.25">
      <c r="A49" s="64">
        <v>45</v>
      </c>
      <c r="B49" s="150" t="str">
        <f>'SFO_Common Attributes'!C59</f>
        <v>SFO_SustainabilityPerformanceSpec</v>
      </c>
      <c r="C49" s="64" t="s">
        <v>267</v>
      </c>
      <c r="D49" s="142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43" t="str">
        <f t="shared" si="0"/>
        <v>TYPE-SFO_SustainabilityPerformanceSpec</v>
      </c>
      <c r="F49" s="144" t="s">
        <v>279</v>
      </c>
      <c r="G49" s="144" t="s">
        <v>249</v>
      </c>
      <c r="H49" s="144" t="s">
        <v>3</v>
      </c>
      <c r="I49" s="64" t="s">
        <v>203</v>
      </c>
      <c r="J49" s="161">
        <v>2</v>
      </c>
    </row>
    <row r="50" spans="1:10" ht="15.9" customHeight="1" x14ac:dyDescent="0.25">
      <c r="A50" s="59">
        <v>46</v>
      </c>
      <c r="B50" s="151" t="str">
        <f>'SFO_Common Attributes'!C60</f>
        <v>SFO_AccessibilityPerformanceSpec</v>
      </c>
      <c r="C50" s="59" t="s">
        <v>267</v>
      </c>
      <c r="D50" s="55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6" t="str">
        <f t="shared" si="0"/>
        <v>TYPE-SFO_AccessibilityPerformanceSpec</v>
      </c>
      <c r="F50" s="12" t="s">
        <v>279</v>
      </c>
      <c r="G50" s="12" t="s">
        <v>9</v>
      </c>
      <c r="H50" s="12" t="s">
        <v>3</v>
      </c>
      <c r="I50" s="59" t="s">
        <v>203</v>
      </c>
      <c r="J50" s="161">
        <v>2</v>
      </c>
    </row>
    <row r="51" spans="1:10" ht="15.9" customHeight="1" x14ac:dyDescent="0.25">
      <c r="A51" s="59">
        <v>47</v>
      </c>
      <c r="B51" s="151" t="str">
        <f>'SFO_Common Attributes'!C61</f>
        <v>SFO_CodePerformanceSpec</v>
      </c>
      <c r="C51" s="59" t="s">
        <v>267</v>
      </c>
      <c r="D51" s="55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6" t="str">
        <f t="shared" si="0"/>
        <v>TYPE-SFO_CodePerformanceSpec</v>
      </c>
      <c r="F51" s="12" t="s">
        <v>279</v>
      </c>
      <c r="G51" s="12" t="s">
        <v>9</v>
      </c>
      <c r="H51" s="12" t="s">
        <v>3</v>
      </c>
      <c r="I51" s="59" t="s">
        <v>203</v>
      </c>
      <c r="J51" s="161">
        <v>2</v>
      </c>
    </row>
    <row r="52" spans="1:10" ht="23.1" customHeight="1" x14ac:dyDescent="0.25">
      <c r="A52" s="85" t="s">
        <v>209</v>
      </c>
      <c r="B52" s="160"/>
      <c r="C52" s="85"/>
      <c r="D52" s="86"/>
      <c r="E52" s="87"/>
      <c r="F52" s="86"/>
      <c r="G52" s="86"/>
      <c r="H52" s="86"/>
      <c r="I52" s="88"/>
      <c r="J52" s="161"/>
    </row>
    <row r="53" spans="1:10" ht="15.9" customHeight="1" x14ac:dyDescent="0.25">
      <c r="A53" s="59">
        <v>1</v>
      </c>
      <c r="B53" s="151" t="str">
        <f>'SFO_FM Attributes '!C7</f>
        <v>SFO_NumberofMotors</v>
      </c>
      <c r="C53" s="59" t="s">
        <v>277</v>
      </c>
      <c r="D53" s="55" t="str">
        <f>IF(OR(VLOOKUP(B53,'SFO_FM Attributes '!$C$7:$E$36,3,FALSE)=1, VLOOKUP(B53,'SFO_FM Attributes '!$C$7:$E$36,3,FALSE)=2),"TYPE","INSTANCE")</f>
        <v>TYPE</v>
      </c>
      <c r="E53" s="56" t="str">
        <f t="shared" ref="E53:E82" si="1">CONCATENATE(D53, "-", B53)</f>
        <v>TYPE-SFO_NumberofMotors</v>
      </c>
      <c r="F53" s="12" t="s">
        <v>279</v>
      </c>
      <c r="G53" s="12" t="s">
        <v>9</v>
      </c>
      <c r="H53" s="12" t="s">
        <v>8</v>
      </c>
      <c r="I53" s="59"/>
      <c r="J53" s="161">
        <v>5</v>
      </c>
    </row>
    <row r="54" spans="1:10" ht="15.9" customHeight="1" x14ac:dyDescent="0.25">
      <c r="A54" s="59">
        <v>2</v>
      </c>
      <c r="B54" s="151" t="str">
        <f>'SFO_FM Attributes '!C8</f>
        <v>SFO_MotorManufacturer</v>
      </c>
      <c r="C54" s="59" t="s">
        <v>276</v>
      </c>
      <c r="D54" s="55" t="str">
        <f>IF(OR(VLOOKUP(B54,'SFO_FM Attributes '!$C$7:$E$36,3,FALSE)=1, VLOOKUP(B54,'SFO_FM Attributes '!$C$7:$E$36,3,FALSE)=2),"TYPE","INSTANCE")</f>
        <v>TYPE</v>
      </c>
      <c r="E54" s="56" t="str">
        <f t="shared" si="1"/>
        <v>TYPE-SFO_MotorManufacturer</v>
      </c>
      <c r="F54" s="12" t="s">
        <v>279</v>
      </c>
      <c r="G54" s="12" t="s">
        <v>9</v>
      </c>
      <c r="H54" s="12" t="s">
        <v>7</v>
      </c>
      <c r="I54" s="59"/>
      <c r="J54" s="161">
        <v>5</v>
      </c>
    </row>
    <row r="55" spans="1:10" ht="15.9" customHeight="1" x14ac:dyDescent="0.25">
      <c r="A55" s="59">
        <v>3</v>
      </c>
      <c r="B55" s="151" t="str">
        <f>'SFO_FM Attributes '!C9</f>
        <v>SFO_MotorModelNo</v>
      </c>
      <c r="C55" s="59" t="s">
        <v>276</v>
      </c>
      <c r="D55" s="55" t="str">
        <f>IF(OR(VLOOKUP(B55,'SFO_FM Attributes '!$C$7:$E$36,3,FALSE)=1, VLOOKUP(B55,'SFO_FM Attributes '!$C$7:$E$36,3,FALSE)=2),"TYPE","INSTANCE")</f>
        <v>TYPE</v>
      </c>
      <c r="E55" s="56" t="str">
        <f t="shared" si="1"/>
        <v>TYPE-SFO_MotorModelNo</v>
      </c>
      <c r="F55" s="12" t="s">
        <v>279</v>
      </c>
      <c r="G55" s="12" t="s">
        <v>249</v>
      </c>
      <c r="H55" s="12" t="s">
        <v>7</v>
      </c>
      <c r="I55" s="59"/>
      <c r="J55" s="161">
        <v>5</v>
      </c>
    </row>
    <row r="56" spans="1:10" ht="15.9" customHeight="1" x14ac:dyDescent="0.25">
      <c r="A56" s="59">
        <v>4</v>
      </c>
      <c r="B56" s="151" t="str">
        <f>'SFO_FM Attributes '!C10</f>
        <v>SFO_ShaftSize</v>
      </c>
      <c r="C56" s="59" t="s">
        <v>276</v>
      </c>
      <c r="D56" s="55" t="str">
        <f>IF(OR(VLOOKUP(B56,'SFO_FM Attributes '!$C$7:$E$36,3,FALSE)=1, VLOOKUP(B56,'SFO_FM Attributes '!$C$7:$E$36,3,FALSE)=2),"TYPE","INSTANCE")</f>
        <v>TYPE</v>
      </c>
      <c r="E56" s="56" t="str">
        <f t="shared" si="1"/>
        <v>TYPE-SFO_ShaftSize</v>
      </c>
      <c r="F56" s="12" t="s">
        <v>279</v>
      </c>
      <c r="G56" s="12" t="s">
        <v>9</v>
      </c>
      <c r="H56" s="12" t="s">
        <v>8</v>
      </c>
      <c r="I56" s="59"/>
      <c r="J56" s="161">
        <v>5</v>
      </c>
    </row>
    <row r="57" spans="1:10" ht="15.9" customHeight="1" x14ac:dyDescent="0.25">
      <c r="A57" s="59">
        <v>5</v>
      </c>
      <c r="B57" s="151" t="str">
        <f>'SFO_FM Attributes '!C11</f>
        <v>SFO_Frame</v>
      </c>
      <c r="C57" s="59" t="s">
        <v>276</v>
      </c>
      <c r="D57" s="55" t="str">
        <f>IF(OR(VLOOKUP(B57,'SFO_FM Attributes '!$C$7:$E$36,3,FALSE)=1, VLOOKUP(B57,'SFO_FM Attributes '!$C$7:$E$36,3,FALSE)=2),"TYPE","INSTANCE")</f>
        <v>TYPE</v>
      </c>
      <c r="E57" s="56" t="str">
        <f t="shared" si="1"/>
        <v>TYPE-SFO_Frame</v>
      </c>
      <c r="F57" s="12" t="s">
        <v>279</v>
      </c>
      <c r="G57" s="12" t="s">
        <v>9</v>
      </c>
      <c r="H57" s="12" t="s">
        <v>8</v>
      </c>
      <c r="I57" s="59"/>
      <c r="J57" s="161">
        <v>5</v>
      </c>
    </row>
    <row r="58" spans="1:10" ht="15.9" customHeight="1" thickBot="1" x14ac:dyDescent="0.3">
      <c r="A58" s="65">
        <v>6</v>
      </c>
      <c r="B58" s="149" t="str">
        <f>'SFO_FM Attributes '!C12</f>
        <v>SFO_FramePartNumber</v>
      </c>
      <c r="C58" s="65" t="s">
        <v>276</v>
      </c>
      <c r="D58" s="145" t="str">
        <f>IF(OR(VLOOKUP(B58,'SFO_FM Attributes '!$C$7:$E$36,3,FALSE)=1, VLOOKUP(B58,'SFO_FM Attributes '!$C$7:$E$36,3,FALSE)=2),"TYPE","INSTANCE")</f>
        <v>TYPE</v>
      </c>
      <c r="E58" s="146" t="str">
        <f t="shared" si="1"/>
        <v>TYPE-SFO_FramePartNumber</v>
      </c>
      <c r="F58" s="147" t="s">
        <v>279</v>
      </c>
      <c r="G58" s="147" t="s">
        <v>9</v>
      </c>
      <c r="H58" s="147" t="s">
        <v>8</v>
      </c>
      <c r="I58" s="65"/>
      <c r="J58" s="161">
        <v>5</v>
      </c>
    </row>
    <row r="59" spans="1:10" ht="15.9" customHeight="1" x14ac:dyDescent="0.25">
      <c r="A59" s="64">
        <v>7</v>
      </c>
      <c r="B59" s="150" t="str">
        <f>'SFO_FM Attributes '!C13</f>
        <v>SFO_Size</v>
      </c>
      <c r="C59" s="64" t="s">
        <v>277</v>
      </c>
      <c r="D59" s="142" t="str">
        <f>IF(OR(VLOOKUP(B59,'SFO_FM Attributes '!$C$7:$E$36,3,FALSE)=1, VLOOKUP(B59,'SFO_FM Attributes '!$C$7:$E$36,3,FALSE)=2),"TYPE","INSTANCE")</f>
        <v>TYPE</v>
      </c>
      <c r="E59" s="143" t="str">
        <f t="shared" si="1"/>
        <v>TYPE-SFO_Size</v>
      </c>
      <c r="F59" s="144" t="s">
        <v>279</v>
      </c>
      <c r="G59" s="144" t="s">
        <v>249</v>
      </c>
      <c r="H59" s="144" t="s">
        <v>8</v>
      </c>
      <c r="I59" s="64"/>
      <c r="J59" s="161">
        <v>5</v>
      </c>
    </row>
    <row r="60" spans="1:10" ht="15.9" customHeight="1" x14ac:dyDescent="0.25">
      <c r="A60" s="59">
        <v>8</v>
      </c>
      <c r="B60" s="151" t="str">
        <f>'SFO_FM Attributes '!C14</f>
        <v>SFO_Control</v>
      </c>
      <c r="C60" s="59" t="s">
        <v>277</v>
      </c>
      <c r="D60" s="55" t="str">
        <f>IF(OR(VLOOKUP(B60,'SFO_FM Attributes '!$C$7:$E$36,3,FALSE)=1, VLOOKUP(B60,'SFO_FM Attributes '!$C$7:$E$36,3,FALSE)=2),"TYPE","INSTANCE")</f>
        <v>TYPE</v>
      </c>
      <c r="E60" s="56" t="str">
        <f t="shared" si="1"/>
        <v>TYPE-SFO_Control</v>
      </c>
      <c r="F60" s="12" t="s">
        <v>279</v>
      </c>
      <c r="G60" s="12" t="s">
        <v>9</v>
      </c>
      <c r="H60" s="12" t="s">
        <v>8</v>
      </c>
      <c r="I60" s="59"/>
      <c r="J60" s="161">
        <v>5</v>
      </c>
    </row>
    <row r="61" spans="1:10" ht="15.9" customHeight="1" x14ac:dyDescent="0.25">
      <c r="A61" s="59">
        <v>9</v>
      </c>
      <c r="B61" s="151" t="str">
        <f>'SFO_FM Attributes '!C15</f>
        <v>SFO_Power</v>
      </c>
      <c r="C61" s="59" t="s">
        <v>277</v>
      </c>
      <c r="D61" s="55" t="str">
        <f>IF(OR(VLOOKUP(B61,'SFO_FM Attributes '!$C$7:$E$36,3,FALSE)=1, VLOOKUP(B61,'SFO_FM Attributes '!$C$7:$E$36,3,FALSE)=2),"TYPE","INSTANCE")</f>
        <v>TYPE</v>
      </c>
      <c r="E61" s="56" t="str">
        <f t="shared" si="1"/>
        <v>TYPE-SFO_Power</v>
      </c>
      <c r="F61" s="12" t="s">
        <v>279</v>
      </c>
      <c r="G61" s="12" t="s">
        <v>9</v>
      </c>
      <c r="H61" s="12" t="s">
        <v>8</v>
      </c>
      <c r="I61" s="59"/>
      <c r="J61" s="161">
        <v>5</v>
      </c>
    </row>
    <row r="62" spans="1:10" ht="15.9" customHeight="1" x14ac:dyDescent="0.25">
      <c r="A62" s="59">
        <v>10</v>
      </c>
      <c r="B62" s="151" t="str">
        <f>'SFO_FM Attributes '!C16</f>
        <v>SFO_Voltage</v>
      </c>
      <c r="C62" s="59" t="s">
        <v>277</v>
      </c>
      <c r="D62" s="55" t="str">
        <f>IF(OR(VLOOKUP(B62,'SFO_FM Attributes '!$C$7:$E$36,3,FALSE)=1, VLOOKUP(B62,'SFO_FM Attributes '!$C$7:$E$36,3,FALSE)=2),"TYPE","INSTANCE")</f>
        <v>TYPE</v>
      </c>
      <c r="E62" s="56" t="str">
        <f t="shared" si="1"/>
        <v>TYPE-SFO_Voltage</v>
      </c>
      <c r="F62" s="12" t="s">
        <v>279</v>
      </c>
      <c r="G62" s="12" t="s">
        <v>9</v>
      </c>
      <c r="H62" s="12" t="s">
        <v>8</v>
      </c>
      <c r="I62" s="59"/>
      <c r="J62" s="161">
        <v>5</v>
      </c>
    </row>
    <row r="63" spans="1:10" ht="15.9" customHeight="1" x14ac:dyDescent="0.25">
      <c r="A63" s="59">
        <v>11</v>
      </c>
      <c r="B63" s="151" t="str">
        <f>'SFO_FM Attributes '!C17</f>
        <v>SFO_Amps</v>
      </c>
      <c r="C63" s="59" t="s">
        <v>277</v>
      </c>
      <c r="D63" s="55" t="str">
        <f>IF(OR(VLOOKUP(B63,'SFO_FM Attributes '!$C$7:$E$36,3,FALSE)=1, VLOOKUP(B63,'SFO_FM Attributes '!$C$7:$E$36,3,FALSE)=2),"TYPE","INSTANCE")</f>
        <v>TYPE</v>
      </c>
      <c r="E63" s="56" t="str">
        <f t="shared" si="1"/>
        <v>TYPE-SFO_Amps</v>
      </c>
      <c r="F63" s="12" t="s">
        <v>279</v>
      </c>
      <c r="G63" s="12" t="s">
        <v>9</v>
      </c>
      <c r="H63" s="12" t="s">
        <v>8</v>
      </c>
      <c r="I63" s="59"/>
      <c r="J63" s="161">
        <v>5</v>
      </c>
    </row>
    <row r="64" spans="1:10" ht="15.9" customHeight="1" thickBot="1" x14ac:dyDescent="0.3">
      <c r="A64" s="65">
        <v>12</v>
      </c>
      <c r="B64" s="149" t="str">
        <f>'SFO_FM Attributes '!C18</f>
        <v>SFO_Phase</v>
      </c>
      <c r="C64" s="65" t="s">
        <v>277</v>
      </c>
      <c r="D64" s="145" t="str">
        <f>IF(OR(VLOOKUP(B64,'SFO_FM Attributes '!$C$7:$E$36,3,FALSE)=1, VLOOKUP(B64,'SFO_FM Attributes '!$C$7:$E$36,3,FALSE)=2),"TYPE","INSTANCE")</f>
        <v>TYPE</v>
      </c>
      <c r="E64" s="146" t="str">
        <f t="shared" si="1"/>
        <v>TYPE-SFO_Phase</v>
      </c>
      <c r="F64" s="147" t="s">
        <v>279</v>
      </c>
      <c r="G64" s="147" t="s">
        <v>9</v>
      </c>
      <c r="H64" s="147" t="s">
        <v>8</v>
      </c>
      <c r="I64" s="65"/>
      <c r="J64" s="161">
        <v>6</v>
      </c>
    </row>
    <row r="65" spans="1:10" ht="15.9" customHeight="1" x14ac:dyDescent="0.25">
      <c r="A65" s="64">
        <v>13</v>
      </c>
      <c r="B65" s="150" t="str">
        <f>'SFO_FM Attributes '!C19</f>
        <v>SFO_PanelFedBy</v>
      </c>
      <c r="C65" s="64" t="s">
        <v>277</v>
      </c>
      <c r="D65" s="142" t="str">
        <f>IF(OR(VLOOKUP(B65,'SFO_FM Attributes '!$C$7:$E$36,3,FALSE)=1, VLOOKUP(B65,'SFO_FM Attributes '!$C$7:$E$36,3,FALSE)=2),"TYPE","INSTANCE")</f>
        <v>INSTANCE</v>
      </c>
      <c r="E65" s="143" t="str">
        <f t="shared" si="1"/>
        <v>INSTANCE-SFO_PanelFedBy</v>
      </c>
      <c r="F65" s="144" t="s">
        <v>279</v>
      </c>
      <c r="G65" s="144" t="s">
        <v>9</v>
      </c>
      <c r="H65" s="144" t="s">
        <v>8</v>
      </c>
      <c r="I65" s="64"/>
      <c r="J65" s="161">
        <v>6</v>
      </c>
    </row>
    <row r="66" spans="1:10" ht="15.9" customHeight="1" x14ac:dyDescent="0.25">
      <c r="A66" s="59">
        <v>14</v>
      </c>
      <c r="B66" s="151" t="str">
        <f>'SFO_FM Attributes '!C20</f>
        <v>SFO_Circuit</v>
      </c>
      <c r="C66" s="59" t="s">
        <v>277</v>
      </c>
      <c r="D66" s="55" t="str">
        <f>IF(OR(VLOOKUP(B66,'SFO_FM Attributes '!$C$7:$E$36,3,FALSE)=1, VLOOKUP(B66,'SFO_FM Attributes '!$C$7:$E$36,3,FALSE)=2),"TYPE","INSTANCE")</f>
        <v>INSTANCE</v>
      </c>
      <c r="E66" s="56" t="str">
        <f t="shared" si="1"/>
        <v>INSTANCE-SFO_Circuit</v>
      </c>
      <c r="F66" s="12" t="s">
        <v>279</v>
      </c>
      <c r="G66" s="12" t="s">
        <v>9</v>
      </c>
      <c r="H66" s="12" t="s">
        <v>8</v>
      </c>
      <c r="I66" s="59"/>
      <c r="J66" s="161">
        <v>6</v>
      </c>
    </row>
    <row r="67" spans="1:10" ht="15.9" customHeight="1" thickBot="1" x14ac:dyDescent="0.3">
      <c r="A67" s="65">
        <v>15</v>
      </c>
      <c r="B67" s="149" t="str">
        <f>'SFO_FM Attributes '!C21</f>
        <v>SFO_PanelLocation</v>
      </c>
      <c r="C67" s="65" t="s">
        <v>277</v>
      </c>
      <c r="D67" s="145" t="str">
        <f>IF(OR(VLOOKUP(B67,'SFO_FM Attributes '!$C$7:$E$36,3,FALSE)=1, VLOOKUP(B67,'SFO_FM Attributes '!$C$7:$E$36,3,FALSE)=2),"TYPE","INSTANCE")</f>
        <v>INSTANCE</v>
      </c>
      <c r="E67" s="146" t="str">
        <f t="shared" si="1"/>
        <v>INSTANCE-SFO_PanelLocation</v>
      </c>
      <c r="F67" s="147" t="s">
        <v>279</v>
      </c>
      <c r="G67" s="147" t="s">
        <v>9</v>
      </c>
      <c r="H67" s="147" t="s">
        <v>8</v>
      </c>
      <c r="I67" s="65"/>
      <c r="J67" s="161">
        <v>6</v>
      </c>
    </row>
    <row r="68" spans="1:10" ht="15.9" customHeight="1" x14ac:dyDescent="0.25">
      <c r="A68" s="64">
        <v>16</v>
      </c>
      <c r="B68" s="150" t="str">
        <f>'SFO_FM Attributes '!C22</f>
        <v>SFO_Starter</v>
      </c>
      <c r="C68" s="64" t="s">
        <v>276</v>
      </c>
      <c r="D68" s="142" t="str">
        <f>IF(OR(VLOOKUP(B68,'SFO_FM Attributes '!$C$7:$E$36,3,FALSE)=1, VLOOKUP(B68,'SFO_FM Attributes '!$C$7:$E$36,3,FALSE)=2),"TYPE","INSTANCE")</f>
        <v>TYPE</v>
      </c>
      <c r="E68" s="143" t="str">
        <f t="shared" si="1"/>
        <v>TYPE-SFO_Starter</v>
      </c>
      <c r="F68" s="144" t="s">
        <v>279</v>
      </c>
      <c r="G68" s="144" t="s">
        <v>9</v>
      </c>
      <c r="H68" s="144" t="s">
        <v>8</v>
      </c>
      <c r="I68" s="64"/>
      <c r="J68" s="161">
        <v>5</v>
      </c>
    </row>
    <row r="69" spans="1:10" ht="15.9" customHeight="1" thickBot="1" x14ac:dyDescent="0.3">
      <c r="A69" s="65">
        <v>17</v>
      </c>
      <c r="B69" s="149" t="str">
        <f>'SFO_FM Attributes '!C23</f>
        <v>SFO_FuelType</v>
      </c>
      <c r="C69" s="65" t="s">
        <v>276</v>
      </c>
      <c r="D69" s="145" t="str">
        <f>IF(OR(VLOOKUP(B69,'SFO_FM Attributes '!$C$7:$E$36,3,FALSE)=1, VLOOKUP(B69,'SFO_FM Attributes '!$C$7:$E$36,3,FALSE)=2),"TYPE","INSTANCE")</f>
        <v>TYPE</v>
      </c>
      <c r="E69" s="146" t="str">
        <f t="shared" si="1"/>
        <v>TYPE-SFO_FuelType</v>
      </c>
      <c r="F69" s="147" t="s">
        <v>279</v>
      </c>
      <c r="G69" s="147" t="s">
        <v>9</v>
      </c>
      <c r="H69" s="147" t="s">
        <v>8</v>
      </c>
      <c r="I69" s="65"/>
      <c r="J69" s="161">
        <v>5</v>
      </c>
    </row>
    <row r="70" spans="1:10" ht="15.9" customHeight="1" x14ac:dyDescent="0.25">
      <c r="A70" s="64">
        <v>18</v>
      </c>
      <c r="B70" s="150" t="str">
        <f>'SFO_FM Attributes '!C24</f>
        <v>SFO_DriveType</v>
      </c>
      <c r="C70" s="64" t="s">
        <v>277</v>
      </c>
      <c r="D70" s="142" t="str">
        <f>IF(OR(VLOOKUP(B70,'SFO_FM Attributes '!$C$7:$E$36,3,FALSE)=1, VLOOKUP(B70,'SFO_FM Attributes '!$C$7:$E$36,3,FALSE)=2),"TYPE","INSTANCE")</f>
        <v>TYPE</v>
      </c>
      <c r="E70" s="143" t="str">
        <f t="shared" si="1"/>
        <v>TYPE-SFO_DriveType</v>
      </c>
      <c r="F70" s="144" t="s">
        <v>279</v>
      </c>
      <c r="G70" s="144" t="s">
        <v>9</v>
      </c>
      <c r="H70" s="144" t="s">
        <v>8</v>
      </c>
      <c r="I70" s="64"/>
      <c r="J70" s="161">
        <v>5</v>
      </c>
    </row>
    <row r="71" spans="1:10" ht="15.9" customHeight="1" x14ac:dyDescent="0.25">
      <c r="A71" s="59">
        <v>19</v>
      </c>
      <c r="B71" s="151" t="str">
        <f>'SFO_FM Attributes '!C25</f>
        <v>SFO_DriveBeltSize</v>
      </c>
      <c r="C71" s="59" t="s">
        <v>276</v>
      </c>
      <c r="D71" s="55" t="str">
        <f>IF(OR(VLOOKUP(B71,'SFO_FM Attributes '!$C$7:$E$36,3,FALSE)=1, VLOOKUP(B71,'SFO_FM Attributes '!$C$7:$E$36,3,FALSE)=2),"TYPE","INSTANCE")</f>
        <v>TYPE</v>
      </c>
      <c r="E71" s="56" t="str">
        <f t="shared" si="1"/>
        <v>TYPE-SFO_DriveBeltSize</v>
      </c>
      <c r="F71" s="12" t="s">
        <v>279</v>
      </c>
      <c r="G71" s="12" t="s">
        <v>9</v>
      </c>
      <c r="H71" s="12" t="s">
        <v>8</v>
      </c>
      <c r="I71" s="59"/>
      <c r="J71" s="161">
        <v>5</v>
      </c>
    </row>
    <row r="72" spans="1:10" ht="15.9" customHeight="1" x14ac:dyDescent="0.25">
      <c r="A72" s="59">
        <v>20</v>
      </c>
      <c r="B72" s="151" t="str">
        <f>'SFO_FM Attributes '!C26</f>
        <v>SFO_DriveBeltQuantity</v>
      </c>
      <c r="C72" s="59" t="s">
        <v>276</v>
      </c>
      <c r="D72" s="55" t="str">
        <f>IF(OR(VLOOKUP(B72,'SFO_FM Attributes '!$C$7:$E$36,3,FALSE)=1, VLOOKUP(B72,'SFO_FM Attributes '!$C$7:$E$36,3,FALSE)=2),"TYPE","INSTANCE")</f>
        <v>TYPE</v>
      </c>
      <c r="E72" s="56" t="str">
        <f t="shared" si="1"/>
        <v>TYPE-SFO_DriveBeltQuantity</v>
      </c>
      <c r="F72" s="12" t="s">
        <v>279</v>
      </c>
      <c r="G72" s="12" t="s">
        <v>9</v>
      </c>
      <c r="H72" s="12" t="s">
        <v>8</v>
      </c>
      <c r="I72" s="59"/>
      <c r="J72" s="161">
        <v>5</v>
      </c>
    </row>
    <row r="73" spans="1:10" ht="15.9" customHeight="1" thickBot="1" x14ac:dyDescent="0.3">
      <c r="A73" s="65">
        <v>21</v>
      </c>
      <c r="B73" s="149" t="str">
        <f>'SFO_FM Attributes '!C27</f>
        <v>SFO_DriveBeltPartNumber</v>
      </c>
      <c r="C73" s="65" t="s">
        <v>276</v>
      </c>
      <c r="D73" s="145" t="str">
        <f>IF(OR(VLOOKUP(B73,'SFO_FM Attributes '!$C$7:$E$36,3,FALSE)=1, VLOOKUP(B73,'SFO_FM Attributes '!$C$7:$E$36,3,FALSE)=2),"TYPE","INSTANCE")</f>
        <v>TYPE</v>
      </c>
      <c r="E73" s="146" t="str">
        <f t="shared" si="1"/>
        <v>TYPE-SFO_DriveBeltPartNumber</v>
      </c>
      <c r="F73" s="147" t="s">
        <v>279</v>
      </c>
      <c r="G73" s="147" t="s">
        <v>9</v>
      </c>
      <c r="H73" s="147" t="s">
        <v>8</v>
      </c>
      <c r="I73" s="65"/>
      <c r="J73" s="161">
        <v>5</v>
      </c>
    </row>
    <row r="74" spans="1:10" ht="15.9" customHeight="1" x14ac:dyDescent="0.25">
      <c r="A74" s="64">
        <v>22</v>
      </c>
      <c r="B74" s="150" t="str">
        <f>'SFO_FM Attributes '!C28</f>
        <v>SFO_PulleySize</v>
      </c>
      <c r="C74" s="64" t="s">
        <v>276</v>
      </c>
      <c r="D74" s="142" t="str">
        <f>IF(OR(VLOOKUP(B74,'SFO_FM Attributes '!$C$7:$E$36,3,FALSE)=1, VLOOKUP(B74,'SFO_FM Attributes '!$C$7:$E$36,3,FALSE)=2),"TYPE","INSTANCE")</f>
        <v>TYPE</v>
      </c>
      <c r="E74" s="143" t="str">
        <f t="shared" si="1"/>
        <v>TYPE-SFO_PulleySize</v>
      </c>
      <c r="F74" s="144" t="s">
        <v>279</v>
      </c>
      <c r="G74" s="144" t="s">
        <v>9</v>
      </c>
      <c r="H74" s="144" t="s">
        <v>8</v>
      </c>
      <c r="I74" s="64"/>
      <c r="J74" s="161">
        <v>5</v>
      </c>
    </row>
    <row r="75" spans="1:10" ht="15.9" customHeight="1" thickBot="1" x14ac:dyDescent="0.3">
      <c r="A75" s="65">
        <v>23</v>
      </c>
      <c r="B75" s="149" t="str">
        <f>'SFO_FM Attributes '!C29</f>
        <v>SFO_FanRPM</v>
      </c>
      <c r="C75" s="65" t="s">
        <v>277</v>
      </c>
      <c r="D75" s="145" t="str">
        <f>IF(OR(VLOOKUP(B75,'SFO_FM Attributes '!$C$7:$E$36,3,FALSE)=1, VLOOKUP(B75,'SFO_FM Attributes '!$C$7:$E$36,3,FALSE)=2),"TYPE","INSTANCE")</f>
        <v>TYPE</v>
      </c>
      <c r="E75" s="146" t="str">
        <f t="shared" si="1"/>
        <v>TYPE-SFO_FanRPM</v>
      </c>
      <c r="F75" s="147" t="s">
        <v>279</v>
      </c>
      <c r="G75" s="147" t="s">
        <v>9</v>
      </c>
      <c r="H75" s="147" t="s">
        <v>8</v>
      </c>
      <c r="I75" s="65"/>
      <c r="J75" s="161">
        <v>5</v>
      </c>
    </row>
    <row r="76" spans="1:10" ht="15.9" customHeight="1" x14ac:dyDescent="0.25">
      <c r="A76" s="64">
        <v>24</v>
      </c>
      <c r="B76" s="150" t="str">
        <f>'SFO_FM Attributes '!C30</f>
        <v>SFO_FilterSize</v>
      </c>
      <c r="C76" s="64" t="s">
        <v>276</v>
      </c>
      <c r="D76" s="142" t="str">
        <f>IF(OR(VLOOKUP(B76,'SFO_FM Attributes '!$C$7:$E$36,3,FALSE)=1, VLOOKUP(B76,'SFO_FM Attributes '!$C$7:$E$36,3,FALSE)=2),"TYPE","INSTANCE")</f>
        <v>TYPE</v>
      </c>
      <c r="E76" s="143" t="str">
        <f t="shared" si="1"/>
        <v>TYPE-SFO_FilterSize</v>
      </c>
      <c r="F76" s="144" t="s">
        <v>279</v>
      </c>
      <c r="G76" s="144" t="s">
        <v>249</v>
      </c>
      <c r="H76" s="144" t="s">
        <v>8</v>
      </c>
      <c r="I76" s="64"/>
      <c r="J76" s="161">
        <v>5</v>
      </c>
    </row>
    <row r="77" spans="1:10" ht="15.9" customHeight="1" x14ac:dyDescent="0.25">
      <c r="A77" s="59">
        <v>25</v>
      </c>
      <c r="B77" s="151" t="str">
        <f>'SFO_FM Attributes '!C31</f>
        <v>SFO_FilterQuantity</v>
      </c>
      <c r="C77" s="59" t="s">
        <v>276</v>
      </c>
      <c r="D77" s="55" t="str">
        <f>IF(OR(VLOOKUP(B77,'SFO_FM Attributes '!$C$7:$E$36,3,FALSE)=1, VLOOKUP(B77,'SFO_FM Attributes '!$C$7:$E$36,3,FALSE)=2),"TYPE","INSTANCE")</f>
        <v>TYPE</v>
      </c>
      <c r="E77" s="56" t="str">
        <f t="shared" si="1"/>
        <v>TYPE-SFO_FilterQuantity</v>
      </c>
      <c r="F77" s="12" t="s">
        <v>279</v>
      </c>
      <c r="G77" s="12" t="s">
        <v>9</v>
      </c>
      <c r="H77" s="12" t="s">
        <v>8</v>
      </c>
      <c r="I77" s="59"/>
      <c r="J77" s="161">
        <v>5</v>
      </c>
    </row>
    <row r="78" spans="1:10" ht="15.9" customHeight="1" thickBot="1" x14ac:dyDescent="0.3">
      <c r="A78" s="65">
        <v>26</v>
      </c>
      <c r="B78" s="149" t="str">
        <f>'SFO_FM Attributes '!C32</f>
        <v>SFO_FilterPartNumber</v>
      </c>
      <c r="C78" s="65" t="s">
        <v>276</v>
      </c>
      <c r="D78" s="145" t="str">
        <f>IF(OR(VLOOKUP(B78,'SFO_FM Attributes '!$C$7:$E$36,3,FALSE)=1, VLOOKUP(B78,'SFO_FM Attributes '!$C$7:$E$36,3,FALSE)=2),"TYPE","INSTANCE")</f>
        <v>TYPE</v>
      </c>
      <c r="E78" s="146" t="str">
        <f t="shared" si="1"/>
        <v>TYPE-SFO_FilterPartNumber</v>
      </c>
      <c r="F78" s="147" t="s">
        <v>279</v>
      </c>
      <c r="G78" s="147" t="s">
        <v>249</v>
      </c>
      <c r="H78" s="147" t="s">
        <v>8</v>
      </c>
      <c r="I78" s="65"/>
      <c r="J78" s="161">
        <v>5</v>
      </c>
    </row>
    <row r="79" spans="1:10" ht="15.9" customHeight="1" x14ac:dyDescent="0.25">
      <c r="A79" s="64">
        <v>27</v>
      </c>
      <c r="B79" s="150" t="str">
        <f>'SFO_FM Attributes '!C33</f>
        <v>SFO_Lubrication</v>
      </c>
      <c r="C79" s="64" t="s">
        <v>276</v>
      </c>
      <c r="D79" s="142" t="str">
        <f>IF(OR(VLOOKUP(B79,'SFO_FM Attributes '!$C$7:$E$36,3,FALSE)=1, VLOOKUP(B79,'SFO_FM Attributes '!$C$7:$E$36,3,FALSE)=2),"TYPE","INSTANCE")</f>
        <v>TYPE</v>
      </c>
      <c r="E79" s="143" t="str">
        <f t="shared" si="1"/>
        <v>TYPE-SFO_Lubrication</v>
      </c>
      <c r="F79" s="144" t="s">
        <v>279</v>
      </c>
      <c r="G79" s="144" t="s">
        <v>9</v>
      </c>
      <c r="H79" s="144" t="s">
        <v>8</v>
      </c>
      <c r="I79" s="64"/>
      <c r="J79" s="161">
        <v>5</v>
      </c>
    </row>
    <row r="80" spans="1:10" ht="15.9" customHeight="1" x14ac:dyDescent="0.25">
      <c r="A80" s="59">
        <v>28</v>
      </c>
      <c r="B80" s="151" t="str">
        <f>'SFO_FM Attributes '!C34</f>
        <v>SFO_Refrigerant</v>
      </c>
      <c r="C80" s="59" t="s">
        <v>276</v>
      </c>
      <c r="D80" s="55" t="str">
        <f>IF(OR(VLOOKUP(B80,'SFO_FM Attributes '!$C$7:$E$36,3,FALSE)=1, VLOOKUP(B80,'SFO_FM Attributes '!$C$7:$E$36,3,FALSE)=2),"TYPE","INSTANCE")</f>
        <v>TYPE</v>
      </c>
      <c r="E80" s="56" t="str">
        <f t="shared" si="1"/>
        <v>TYPE-SFO_Refrigerant</v>
      </c>
      <c r="F80" s="12" t="s">
        <v>279</v>
      </c>
      <c r="G80" s="12" t="s">
        <v>9</v>
      </c>
      <c r="H80" s="12" t="s">
        <v>8</v>
      </c>
      <c r="I80" s="59"/>
      <c r="J80" s="161">
        <v>5</v>
      </c>
    </row>
    <row r="81" spans="1:10" ht="15.9" customHeight="1" x14ac:dyDescent="0.25">
      <c r="A81" s="59">
        <v>29</v>
      </c>
      <c r="B81" s="151" t="str">
        <f>'SFO_FM Attributes '!C35</f>
        <v>SFO_Capacity</v>
      </c>
      <c r="C81" s="59" t="s">
        <v>277</v>
      </c>
      <c r="D81" s="55" t="str">
        <f>IF(OR(VLOOKUP(B81,'SFO_FM Attributes '!$C$7:$E$36,3,FALSE)=1, VLOOKUP(B81,'SFO_FM Attributes '!$C$7:$E$36,3,FALSE)=2),"TYPE","INSTANCE")</f>
        <v>TYPE</v>
      </c>
      <c r="E81" s="56" t="str">
        <f t="shared" si="1"/>
        <v>TYPE-SFO_Capacity</v>
      </c>
      <c r="F81" s="12" t="s">
        <v>279</v>
      </c>
      <c r="G81" s="12" t="s">
        <v>9</v>
      </c>
      <c r="H81" s="12" t="s">
        <v>8</v>
      </c>
      <c r="I81" s="59"/>
      <c r="J81" s="161">
        <v>5</v>
      </c>
    </row>
    <row r="82" spans="1:10" ht="15.9" customHeight="1" x14ac:dyDescent="0.25">
      <c r="A82" s="59">
        <v>30</v>
      </c>
      <c r="B82" s="151" t="str">
        <f>'SFO_FM Attributes '!C36</f>
        <v>SFO_ElectricalHookup</v>
      </c>
      <c r="C82" s="59" t="s">
        <v>277</v>
      </c>
      <c r="D82" s="55" t="str">
        <f>IF(OR(VLOOKUP(B82,'SFO_FM Attributes '!$C$7:$E$36,3,FALSE)=1, VLOOKUP(B82,'SFO_FM Attributes '!$C$7:$E$36,3,FALSE)=2),"TYPE","INSTANCE")</f>
        <v>TYPE</v>
      </c>
      <c r="E82" s="56" t="str">
        <f t="shared" si="1"/>
        <v>TYPE-SFO_ElectricalHookup</v>
      </c>
      <c r="F82" s="12" t="s">
        <v>279</v>
      </c>
      <c r="G82" s="12" t="s">
        <v>9</v>
      </c>
      <c r="H82" s="12"/>
      <c r="I82" s="59"/>
      <c r="J82" s="161">
        <v>5</v>
      </c>
    </row>
    <row r="85" spans="1:10" ht="15.9" customHeight="1" x14ac:dyDescent="0.25">
      <c r="B85" s="34" t="s">
        <v>10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topLeftCell="A43" zoomScale="85" zoomScaleNormal="85" workbookViewId="0">
      <selection activeCell="B15" sqref="B15"/>
    </sheetView>
  </sheetViews>
  <sheetFormatPr defaultRowHeight="14.4" x14ac:dyDescent="0.3"/>
  <cols>
    <col min="1" max="1" width="22" bestFit="1" customWidth="1"/>
    <col min="2" max="2" width="37.5546875" customWidth="1"/>
    <col min="3" max="3" width="29.109375" bestFit="1" customWidth="1"/>
    <col min="4" max="4" width="10" bestFit="1" customWidth="1"/>
    <col min="5" max="5" width="7.33203125" bestFit="1" customWidth="1"/>
  </cols>
  <sheetData>
    <row r="1" spans="1:5" x14ac:dyDescent="0.3">
      <c r="A1" t="s">
        <v>16</v>
      </c>
    </row>
    <row r="2" spans="1:5" x14ac:dyDescent="0.3">
      <c r="A2" t="s">
        <v>17</v>
      </c>
      <c r="B2" t="s">
        <v>18</v>
      </c>
      <c r="C2" t="s">
        <v>19</v>
      </c>
    </row>
    <row r="3" spans="1:5" x14ac:dyDescent="0.3">
      <c r="A3" t="s">
        <v>20</v>
      </c>
      <c r="B3">
        <v>1</v>
      </c>
      <c r="C3" s="36" t="s">
        <v>21</v>
      </c>
    </row>
    <row r="4" spans="1:5" x14ac:dyDescent="0.3">
      <c r="A4" t="s">
        <v>20</v>
      </c>
      <c r="B4">
        <v>2</v>
      </c>
      <c r="C4" s="36" t="s">
        <v>22</v>
      </c>
    </row>
    <row r="5" spans="1:5" x14ac:dyDescent="0.3">
      <c r="A5" t="s">
        <v>20</v>
      </c>
      <c r="B5">
        <v>3</v>
      </c>
      <c r="C5" s="37" t="s">
        <v>23</v>
      </c>
    </row>
    <row r="6" spans="1:5" x14ac:dyDescent="0.3">
      <c r="A6" t="s">
        <v>20</v>
      </c>
      <c r="B6">
        <v>4</v>
      </c>
      <c r="C6" s="35" t="s">
        <v>24</v>
      </c>
    </row>
    <row r="7" spans="1:5" x14ac:dyDescent="0.3">
      <c r="A7" t="s">
        <v>20</v>
      </c>
      <c r="B7">
        <v>5</v>
      </c>
      <c r="C7" s="38" t="s">
        <v>25</v>
      </c>
    </row>
    <row r="8" spans="1:5" x14ac:dyDescent="0.3">
      <c r="A8" t="s">
        <v>20</v>
      </c>
      <c r="B8">
        <v>6</v>
      </c>
      <c r="C8" s="38" t="s">
        <v>26</v>
      </c>
    </row>
    <row r="9" spans="1:5" x14ac:dyDescent="0.3">
      <c r="A9" t="s">
        <v>20</v>
      </c>
      <c r="B9">
        <v>7</v>
      </c>
      <c r="C9" s="39" t="s">
        <v>27</v>
      </c>
    </row>
    <row r="10" spans="1:5" x14ac:dyDescent="0.3">
      <c r="A10" t="s">
        <v>20</v>
      </c>
      <c r="B10">
        <v>8</v>
      </c>
      <c r="C10" s="39" t="s">
        <v>28</v>
      </c>
    </row>
    <row r="11" spans="1:5" x14ac:dyDescent="0.3">
      <c r="A11" t="s">
        <v>20</v>
      </c>
      <c r="B11">
        <v>9</v>
      </c>
      <c r="C11" s="40" t="s">
        <v>29</v>
      </c>
    </row>
    <row r="12" spans="1:5" x14ac:dyDescent="0.3">
      <c r="A12" t="s">
        <v>20</v>
      </c>
      <c r="B12">
        <v>10</v>
      </c>
      <c r="C12" s="40" t="s">
        <v>30</v>
      </c>
    </row>
    <row r="13" spans="1:5" x14ac:dyDescent="0.3">
      <c r="A13" t="s">
        <v>20</v>
      </c>
      <c r="B13">
        <v>11</v>
      </c>
      <c r="C13" s="41" t="s">
        <v>31</v>
      </c>
    </row>
    <row r="14" spans="1:5" x14ac:dyDescent="0.3">
      <c r="A14" t="s">
        <v>32</v>
      </c>
      <c r="B14" t="s">
        <v>33</v>
      </c>
      <c r="C14" t="s">
        <v>19</v>
      </c>
      <c r="D14" t="s">
        <v>34</v>
      </c>
      <c r="E14" t="s">
        <v>20</v>
      </c>
    </row>
    <row r="15" spans="1:5" ht="15" x14ac:dyDescent="0.3">
      <c r="A15" t="s">
        <v>35</v>
      </c>
      <c r="B15" t="s">
        <v>36</v>
      </c>
      <c r="C15" s="36" t="s">
        <v>37</v>
      </c>
      <c r="D15" s="42" t="s">
        <v>5</v>
      </c>
      <c r="E15">
        <v>1</v>
      </c>
    </row>
    <row r="16" spans="1:5" x14ac:dyDescent="0.3">
      <c r="A16" t="s">
        <v>35</v>
      </c>
      <c r="B16" t="s">
        <v>38</v>
      </c>
      <c r="C16" s="36" t="s">
        <v>39</v>
      </c>
      <c r="D16" t="s">
        <v>5</v>
      </c>
      <c r="E16">
        <v>2</v>
      </c>
    </row>
    <row r="17" spans="1:5" x14ac:dyDescent="0.3">
      <c r="A17" t="s">
        <v>35</v>
      </c>
      <c r="B17" t="s">
        <v>40</v>
      </c>
      <c r="C17" s="36" t="s">
        <v>41</v>
      </c>
      <c r="D17" t="s">
        <v>5</v>
      </c>
      <c r="E17">
        <v>2</v>
      </c>
    </row>
    <row r="18" spans="1:5" x14ac:dyDescent="0.3">
      <c r="A18" t="s">
        <v>35</v>
      </c>
      <c r="B18" t="s">
        <v>42</v>
      </c>
      <c r="C18" s="36" t="s">
        <v>43</v>
      </c>
      <c r="D18" t="s">
        <v>5</v>
      </c>
      <c r="E18">
        <v>2</v>
      </c>
    </row>
    <row r="19" spans="1:5" x14ac:dyDescent="0.3">
      <c r="A19" t="s">
        <v>35</v>
      </c>
      <c r="B19" t="s">
        <v>44</v>
      </c>
      <c r="C19" s="36" t="s">
        <v>45</v>
      </c>
      <c r="D19" t="s">
        <v>5</v>
      </c>
      <c r="E19">
        <v>1</v>
      </c>
    </row>
    <row r="20" spans="1:5" x14ac:dyDescent="0.3">
      <c r="A20" t="s">
        <v>35</v>
      </c>
      <c r="B20" t="s">
        <v>46</v>
      </c>
      <c r="C20" s="36" t="s">
        <v>47</v>
      </c>
      <c r="D20" t="s">
        <v>5</v>
      </c>
      <c r="E20">
        <v>2</v>
      </c>
    </row>
    <row r="21" spans="1:5" x14ac:dyDescent="0.3">
      <c r="A21" t="s">
        <v>35</v>
      </c>
      <c r="B21" t="s">
        <v>48</v>
      </c>
      <c r="C21" s="36" t="s">
        <v>49</v>
      </c>
      <c r="D21" t="s">
        <v>5</v>
      </c>
      <c r="E21">
        <v>2</v>
      </c>
    </row>
    <row r="22" spans="1:5" x14ac:dyDescent="0.3">
      <c r="A22" t="s">
        <v>35</v>
      </c>
      <c r="B22" t="s">
        <v>50</v>
      </c>
      <c r="C22" s="43" t="s">
        <v>51</v>
      </c>
      <c r="D22" t="s">
        <v>5</v>
      </c>
      <c r="E22">
        <v>2</v>
      </c>
    </row>
    <row r="23" spans="1:5" x14ac:dyDescent="0.3">
      <c r="A23" t="s">
        <v>35</v>
      </c>
      <c r="B23" t="s">
        <v>52</v>
      </c>
      <c r="C23" s="37" t="s">
        <v>53</v>
      </c>
      <c r="D23" t="s">
        <v>5</v>
      </c>
      <c r="E23">
        <v>3</v>
      </c>
    </row>
    <row r="24" spans="1:5" x14ac:dyDescent="0.3">
      <c r="A24" t="s">
        <v>35</v>
      </c>
      <c r="B24" t="s">
        <v>54</v>
      </c>
      <c r="C24" s="37" t="s">
        <v>55</v>
      </c>
      <c r="D24" t="s">
        <v>5</v>
      </c>
      <c r="E24">
        <v>3</v>
      </c>
    </row>
    <row r="25" spans="1:5" x14ac:dyDescent="0.3">
      <c r="A25" t="s">
        <v>35</v>
      </c>
      <c r="B25" t="s">
        <v>56</v>
      </c>
      <c r="C25" s="37" t="s">
        <v>57</v>
      </c>
      <c r="D25" t="s">
        <v>5</v>
      </c>
      <c r="E25">
        <v>3</v>
      </c>
    </row>
    <row r="26" spans="1:5" x14ac:dyDescent="0.3">
      <c r="A26" t="s">
        <v>35</v>
      </c>
      <c r="B26" t="s">
        <v>58</v>
      </c>
      <c r="C26" s="44" t="s">
        <v>59</v>
      </c>
      <c r="D26" t="s">
        <v>5</v>
      </c>
      <c r="E26">
        <v>3</v>
      </c>
    </row>
    <row r="27" spans="1:5" x14ac:dyDescent="0.3">
      <c r="A27" t="s">
        <v>35</v>
      </c>
      <c r="B27" t="s">
        <v>60</v>
      </c>
      <c r="C27" s="35" t="s">
        <v>61</v>
      </c>
      <c r="D27" t="s">
        <v>5</v>
      </c>
      <c r="E27">
        <v>4</v>
      </c>
    </row>
    <row r="28" spans="1:5" x14ac:dyDescent="0.3">
      <c r="A28" t="s">
        <v>35</v>
      </c>
      <c r="B28" t="s">
        <v>62</v>
      </c>
      <c r="C28" s="35" t="s">
        <v>63</v>
      </c>
      <c r="D28" t="s">
        <v>5</v>
      </c>
      <c r="E28">
        <v>4</v>
      </c>
    </row>
    <row r="29" spans="1:5" x14ac:dyDescent="0.3">
      <c r="A29" t="s">
        <v>35</v>
      </c>
      <c r="B29" t="s">
        <v>64</v>
      </c>
      <c r="C29" s="35" t="s">
        <v>65</v>
      </c>
      <c r="D29" t="s">
        <v>5</v>
      </c>
      <c r="E29">
        <v>4</v>
      </c>
    </row>
    <row r="30" spans="1:5" x14ac:dyDescent="0.3">
      <c r="A30" t="s">
        <v>35</v>
      </c>
      <c r="B30" t="s">
        <v>66</v>
      </c>
      <c r="C30" s="35" t="s">
        <v>67</v>
      </c>
      <c r="D30" t="s">
        <v>5</v>
      </c>
      <c r="E30">
        <v>4</v>
      </c>
    </row>
    <row r="31" spans="1:5" x14ac:dyDescent="0.3">
      <c r="A31" t="s">
        <v>35</v>
      </c>
      <c r="B31" t="s">
        <v>68</v>
      </c>
      <c r="C31" s="35" t="s">
        <v>69</v>
      </c>
      <c r="D31" t="s">
        <v>5</v>
      </c>
      <c r="E31">
        <v>4</v>
      </c>
    </row>
    <row r="32" spans="1:5" x14ac:dyDescent="0.3">
      <c r="A32" t="s">
        <v>35</v>
      </c>
      <c r="B32" t="s">
        <v>70</v>
      </c>
      <c r="C32" s="35" t="s">
        <v>71</v>
      </c>
      <c r="D32" t="s">
        <v>5</v>
      </c>
      <c r="E32">
        <v>4</v>
      </c>
    </row>
    <row r="33" spans="1:5" x14ac:dyDescent="0.3">
      <c r="A33" t="s">
        <v>35</v>
      </c>
      <c r="B33" t="s">
        <v>72</v>
      </c>
      <c r="C33" s="45" t="s">
        <v>73</v>
      </c>
      <c r="D33" t="s">
        <v>5</v>
      </c>
      <c r="E33">
        <v>4</v>
      </c>
    </row>
    <row r="34" spans="1:5" x14ac:dyDescent="0.3">
      <c r="A34" t="s">
        <v>35</v>
      </c>
      <c r="B34" t="s">
        <v>74</v>
      </c>
      <c r="C34" s="38" t="s">
        <v>75</v>
      </c>
      <c r="D34" t="s">
        <v>5</v>
      </c>
      <c r="E34">
        <v>5</v>
      </c>
    </row>
    <row r="35" spans="1:5" x14ac:dyDescent="0.3">
      <c r="A35" t="s">
        <v>35</v>
      </c>
      <c r="B35" t="s">
        <v>76</v>
      </c>
      <c r="C35" s="38" t="s">
        <v>77</v>
      </c>
      <c r="D35" t="s">
        <v>5</v>
      </c>
      <c r="E35">
        <v>5</v>
      </c>
    </row>
    <row r="36" spans="1:5" x14ac:dyDescent="0.3">
      <c r="A36" t="s">
        <v>35</v>
      </c>
      <c r="B36" t="s">
        <v>78</v>
      </c>
      <c r="C36" s="38" t="s">
        <v>79</v>
      </c>
      <c r="D36" t="s">
        <v>5</v>
      </c>
      <c r="E36">
        <v>5</v>
      </c>
    </row>
    <row r="37" spans="1:5" x14ac:dyDescent="0.3">
      <c r="A37" t="s">
        <v>35</v>
      </c>
      <c r="B37" t="s">
        <v>80</v>
      </c>
      <c r="C37" s="38" t="s">
        <v>81</v>
      </c>
      <c r="D37" t="s">
        <v>5</v>
      </c>
      <c r="E37">
        <v>6</v>
      </c>
    </row>
    <row r="38" spans="1:5" x14ac:dyDescent="0.3">
      <c r="A38" t="s">
        <v>35</v>
      </c>
      <c r="B38" t="s">
        <v>82</v>
      </c>
      <c r="C38" s="38" t="s">
        <v>83</v>
      </c>
      <c r="D38" t="s">
        <v>5</v>
      </c>
      <c r="E38">
        <v>5</v>
      </c>
    </row>
    <row r="39" spans="1:5" x14ac:dyDescent="0.3">
      <c r="A39" t="s">
        <v>35</v>
      </c>
      <c r="B39" t="s">
        <v>84</v>
      </c>
      <c r="C39" s="38" t="s">
        <v>85</v>
      </c>
      <c r="D39" t="s">
        <v>5</v>
      </c>
      <c r="E39">
        <v>6</v>
      </c>
    </row>
    <row r="40" spans="1:5" x14ac:dyDescent="0.3">
      <c r="A40" t="s">
        <v>35</v>
      </c>
      <c r="B40" t="s">
        <v>86</v>
      </c>
      <c r="C40" s="38" t="s">
        <v>87</v>
      </c>
      <c r="D40" t="s">
        <v>5</v>
      </c>
      <c r="E40">
        <v>6</v>
      </c>
    </row>
    <row r="41" spans="1:5" x14ac:dyDescent="0.3">
      <c r="A41" t="s">
        <v>35</v>
      </c>
      <c r="B41" t="s">
        <v>88</v>
      </c>
      <c r="C41" s="38" t="s">
        <v>89</v>
      </c>
      <c r="D41" t="s">
        <v>5</v>
      </c>
      <c r="E41">
        <v>5</v>
      </c>
    </row>
    <row r="42" spans="1:5" x14ac:dyDescent="0.3">
      <c r="A42" t="s">
        <v>35</v>
      </c>
      <c r="B42" t="s">
        <v>90</v>
      </c>
      <c r="C42" s="38" t="s">
        <v>91</v>
      </c>
      <c r="D42" t="s">
        <v>5</v>
      </c>
      <c r="E42">
        <v>5</v>
      </c>
    </row>
    <row r="43" spans="1:5" x14ac:dyDescent="0.3">
      <c r="A43" t="s">
        <v>35</v>
      </c>
      <c r="B43" t="s">
        <v>92</v>
      </c>
      <c r="C43" s="38" t="s">
        <v>93</v>
      </c>
      <c r="D43" t="s">
        <v>5</v>
      </c>
      <c r="E43">
        <v>6</v>
      </c>
    </row>
    <row r="44" spans="1:5" x14ac:dyDescent="0.3">
      <c r="A44" t="s">
        <v>35</v>
      </c>
      <c r="B44" t="s">
        <v>94</v>
      </c>
      <c r="C44" s="46" t="s">
        <v>95</v>
      </c>
      <c r="D44" t="s">
        <v>5</v>
      </c>
      <c r="E44">
        <v>6</v>
      </c>
    </row>
    <row r="45" spans="1:5" x14ac:dyDescent="0.3">
      <c r="A45" t="s">
        <v>35</v>
      </c>
      <c r="B45" t="s">
        <v>96</v>
      </c>
      <c r="C45" s="39" t="s">
        <v>97</v>
      </c>
      <c r="D45" t="s">
        <v>5</v>
      </c>
      <c r="E45">
        <v>8</v>
      </c>
    </row>
    <row r="46" spans="1:5" x14ac:dyDescent="0.3">
      <c r="A46" t="s">
        <v>35</v>
      </c>
      <c r="B46" t="s">
        <v>98</v>
      </c>
      <c r="C46" s="39" t="s">
        <v>99</v>
      </c>
      <c r="D46" t="s">
        <v>5</v>
      </c>
      <c r="E46">
        <v>7</v>
      </c>
    </row>
    <row r="47" spans="1:5" x14ac:dyDescent="0.3">
      <c r="A47" t="s">
        <v>35</v>
      </c>
      <c r="B47" t="s">
        <v>100</v>
      </c>
      <c r="C47" s="39" t="s">
        <v>101</v>
      </c>
      <c r="D47" t="s">
        <v>5</v>
      </c>
      <c r="E47">
        <v>8</v>
      </c>
    </row>
    <row r="48" spans="1:5" x14ac:dyDescent="0.3">
      <c r="A48" t="s">
        <v>35</v>
      </c>
      <c r="B48" t="s">
        <v>102</v>
      </c>
      <c r="C48" s="39" t="s">
        <v>103</v>
      </c>
      <c r="D48" t="s">
        <v>5</v>
      </c>
      <c r="E48">
        <v>7</v>
      </c>
    </row>
    <row r="49" spans="1:5" x14ac:dyDescent="0.3">
      <c r="A49" t="s">
        <v>35</v>
      </c>
      <c r="B49" t="s">
        <v>104</v>
      </c>
      <c r="C49" s="39" t="s">
        <v>105</v>
      </c>
      <c r="D49" t="s">
        <v>5</v>
      </c>
      <c r="E49">
        <v>7</v>
      </c>
    </row>
    <row r="50" spans="1:5" x14ac:dyDescent="0.3">
      <c r="A50" t="s">
        <v>35</v>
      </c>
      <c r="B50" t="s">
        <v>106</v>
      </c>
      <c r="C50" s="47" t="s">
        <v>107</v>
      </c>
      <c r="D50" t="s">
        <v>5</v>
      </c>
      <c r="E50">
        <v>8</v>
      </c>
    </row>
    <row r="51" spans="1:5" x14ac:dyDescent="0.3">
      <c r="A51" t="s">
        <v>35</v>
      </c>
      <c r="B51" t="s">
        <v>108</v>
      </c>
      <c r="C51" s="40" t="s">
        <v>109</v>
      </c>
      <c r="D51" t="s">
        <v>5</v>
      </c>
      <c r="E51">
        <v>9</v>
      </c>
    </row>
    <row r="52" spans="1:5" x14ac:dyDescent="0.3">
      <c r="A52" t="s">
        <v>35</v>
      </c>
      <c r="B52" t="s">
        <v>110</v>
      </c>
      <c r="C52" s="40" t="s">
        <v>111</v>
      </c>
      <c r="D52" t="s">
        <v>5</v>
      </c>
      <c r="E52">
        <v>9</v>
      </c>
    </row>
    <row r="53" spans="1:5" x14ac:dyDescent="0.3">
      <c r="A53" t="s">
        <v>35</v>
      </c>
      <c r="B53" t="s">
        <v>112</v>
      </c>
      <c r="C53" s="40" t="s">
        <v>113</v>
      </c>
      <c r="D53" t="s">
        <v>5</v>
      </c>
      <c r="E53">
        <v>9</v>
      </c>
    </row>
    <row r="54" spans="1:5" x14ac:dyDescent="0.3">
      <c r="A54" t="s">
        <v>35</v>
      </c>
      <c r="B54" t="s">
        <v>114</v>
      </c>
      <c r="C54" s="40" t="s">
        <v>115</v>
      </c>
      <c r="D54" t="s">
        <v>5</v>
      </c>
      <c r="E54">
        <v>9</v>
      </c>
    </row>
    <row r="55" spans="1:5" x14ac:dyDescent="0.3">
      <c r="A55" t="s">
        <v>35</v>
      </c>
      <c r="B55" t="s">
        <v>116</v>
      </c>
      <c r="C55" s="40" t="s">
        <v>117</v>
      </c>
      <c r="D55" t="s">
        <v>5</v>
      </c>
      <c r="E55">
        <v>9</v>
      </c>
    </row>
    <row r="56" spans="1:5" x14ac:dyDescent="0.3">
      <c r="A56" t="s">
        <v>35</v>
      </c>
      <c r="B56" t="s">
        <v>118</v>
      </c>
      <c r="C56" s="40" t="s">
        <v>119</v>
      </c>
      <c r="D56" t="s">
        <v>5</v>
      </c>
      <c r="E56">
        <v>10</v>
      </c>
    </row>
    <row r="57" spans="1:5" x14ac:dyDescent="0.3">
      <c r="A57" t="s">
        <v>35</v>
      </c>
      <c r="B57" t="s">
        <v>120</v>
      </c>
      <c r="C57" s="40" t="s">
        <v>121</v>
      </c>
      <c r="D57" t="s">
        <v>5</v>
      </c>
      <c r="E57">
        <v>10</v>
      </c>
    </row>
    <row r="58" spans="1:5" x14ac:dyDescent="0.3">
      <c r="A58" t="s">
        <v>35</v>
      </c>
      <c r="B58" t="s">
        <v>122</v>
      </c>
      <c r="C58" s="48" t="s">
        <v>123</v>
      </c>
      <c r="D58" t="s">
        <v>5</v>
      </c>
      <c r="E58">
        <v>9</v>
      </c>
    </row>
    <row r="59" spans="1:5" x14ac:dyDescent="0.3">
      <c r="A59" t="s">
        <v>35</v>
      </c>
      <c r="B59" t="s">
        <v>124</v>
      </c>
      <c r="C59" s="41" t="s">
        <v>125</v>
      </c>
      <c r="D59" t="s">
        <v>5</v>
      </c>
      <c r="E59">
        <v>11</v>
      </c>
    </row>
    <row r="60" spans="1:5" x14ac:dyDescent="0.3">
      <c r="A60" t="s">
        <v>35</v>
      </c>
      <c r="B60" t="s">
        <v>126</v>
      </c>
      <c r="C60" s="41" t="s">
        <v>127</v>
      </c>
      <c r="D60" t="s">
        <v>5</v>
      </c>
      <c r="E60">
        <v>11</v>
      </c>
    </row>
    <row r="61" spans="1:5" x14ac:dyDescent="0.3">
      <c r="A61" t="s">
        <v>35</v>
      </c>
      <c r="B61" t="s">
        <v>128</v>
      </c>
      <c r="C61" s="41" t="s">
        <v>129</v>
      </c>
      <c r="D61" t="s">
        <v>5</v>
      </c>
      <c r="E61">
        <v>11</v>
      </c>
    </row>
    <row r="62" spans="1:5" x14ac:dyDescent="0.3">
      <c r="C62" s="26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topLeftCell="A4" zoomScale="85" zoomScaleNormal="85" workbookViewId="0">
      <selection activeCell="C36" sqref="C36"/>
    </sheetView>
  </sheetViews>
  <sheetFormatPr defaultRowHeight="14.4" x14ac:dyDescent="0.3"/>
  <cols>
    <col min="1" max="1" width="22" bestFit="1" customWidth="1"/>
    <col min="2" max="2" width="37.5546875" customWidth="1"/>
    <col min="3" max="3" width="29.109375" bestFit="1" customWidth="1"/>
    <col min="4" max="4" width="10" bestFit="1" customWidth="1"/>
    <col min="5" max="5" width="7.33203125" bestFit="1" customWidth="1"/>
  </cols>
  <sheetData>
    <row r="1" spans="1:5" x14ac:dyDescent="0.3">
      <c r="A1" t="s">
        <v>16</v>
      </c>
    </row>
    <row r="2" spans="1:5" x14ac:dyDescent="0.3">
      <c r="A2" t="s">
        <v>17</v>
      </c>
      <c r="B2" t="s">
        <v>18</v>
      </c>
      <c r="C2" t="s">
        <v>19</v>
      </c>
    </row>
    <row r="3" spans="1:5" x14ac:dyDescent="0.3">
      <c r="A3" t="s">
        <v>20</v>
      </c>
      <c r="B3">
        <v>1</v>
      </c>
      <c r="C3" s="36" t="s">
        <v>130</v>
      </c>
    </row>
    <row r="4" spans="1:5" x14ac:dyDescent="0.3">
      <c r="A4" t="s">
        <v>20</v>
      </c>
      <c r="B4">
        <v>2</v>
      </c>
      <c r="C4" s="37" t="s">
        <v>131</v>
      </c>
    </row>
    <row r="5" spans="1:5" x14ac:dyDescent="0.3">
      <c r="A5" t="s">
        <v>20</v>
      </c>
      <c r="B5">
        <v>3</v>
      </c>
      <c r="C5" s="37" t="s">
        <v>132</v>
      </c>
    </row>
    <row r="6" spans="1:5" x14ac:dyDescent="0.3">
      <c r="A6" t="s">
        <v>32</v>
      </c>
      <c r="B6" t="s">
        <v>33</v>
      </c>
      <c r="C6" t="s">
        <v>19</v>
      </c>
      <c r="D6" t="s">
        <v>34</v>
      </c>
      <c r="E6" t="s">
        <v>20</v>
      </c>
    </row>
    <row r="7" spans="1:5" ht="15" x14ac:dyDescent="0.3">
      <c r="A7" t="s">
        <v>35</v>
      </c>
      <c r="B7" t="s">
        <v>133</v>
      </c>
      <c r="C7" s="36" t="s">
        <v>134</v>
      </c>
      <c r="D7" s="42" t="s">
        <v>5</v>
      </c>
      <c r="E7" s="26">
        <v>1</v>
      </c>
    </row>
    <row r="8" spans="1:5" ht="15" x14ac:dyDescent="0.3">
      <c r="A8" t="s">
        <v>35</v>
      </c>
      <c r="B8" t="s">
        <v>135</v>
      </c>
      <c r="C8" s="36" t="s">
        <v>136</v>
      </c>
      <c r="D8" s="42" t="s">
        <v>5</v>
      </c>
      <c r="E8" s="26">
        <v>1</v>
      </c>
    </row>
    <row r="9" spans="1:5" ht="15" x14ac:dyDescent="0.3">
      <c r="A9" t="s">
        <v>35</v>
      </c>
      <c r="B9" t="s">
        <v>137</v>
      </c>
      <c r="C9" s="36" t="s">
        <v>138</v>
      </c>
      <c r="D9" s="42" t="s">
        <v>5</v>
      </c>
      <c r="E9" s="26">
        <v>1</v>
      </c>
    </row>
    <row r="10" spans="1:5" ht="15" x14ac:dyDescent="0.3">
      <c r="A10" t="s">
        <v>35</v>
      </c>
      <c r="B10" t="s">
        <v>139</v>
      </c>
      <c r="C10" s="36" t="s">
        <v>140</v>
      </c>
      <c r="D10" s="42" t="s">
        <v>5</v>
      </c>
      <c r="E10" s="26">
        <v>1</v>
      </c>
    </row>
    <row r="11" spans="1:5" ht="15" x14ac:dyDescent="0.3">
      <c r="A11" t="s">
        <v>35</v>
      </c>
      <c r="B11" t="s">
        <v>141</v>
      </c>
      <c r="C11" s="36" t="s">
        <v>142</v>
      </c>
      <c r="D11" s="42" t="s">
        <v>5</v>
      </c>
      <c r="E11" s="26">
        <v>1</v>
      </c>
    </row>
    <row r="12" spans="1:5" ht="15" x14ac:dyDescent="0.3">
      <c r="A12" t="s">
        <v>35</v>
      </c>
      <c r="B12" t="s">
        <v>143</v>
      </c>
      <c r="C12" s="43" t="s">
        <v>144</v>
      </c>
      <c r="D12" s="42" t="s">
        <v>5</v>
      </c>
      <c r="E12" s="26">
        <v>1</v>
      </c>
    </row>
    <row r="13" spans="1:5" ht="15" x14ac:dyDescent="0.3">
      <c r="A13" t="s">
        <v>35</v>
      </c>
      <c r="B13" t="s">
        <v>145</v>
      </c>
      <c r="C13" s="37" t="s">
        <v>146</v>
      </c>
      <c r="D13" s="42" t="s">
        <v>5</v>
      </c>
      <c r="E13" s="26">
        <v>2</v>
      </c>
    </row>
    <row r="14" spans="1:5" ht="15" x14ac:dyDescent="0.3">
      <c r="A14" t="s">
        <v>35</v>
      </c>
      <c r="B14" t="s">
        <v>147</v>
      </c>
      <c r="C14" s="37" t="s">
        <v>148</v>
      </c>
      <c r="D14" s="42" t="s">
        <v>5</v>
      </c>
      <c r="E14" s="26">
        <v>2</v>
      </c>
    </row>
    <row r="15" spans="1:5" ht="15" x14ac:dyDescent="0.3">
      <c r="A15" t="s">
        <v>35</v>
      </c>
      <c r="B15" t="s">
        <v>149</v>
      </c>
      <c r="C15" s="44" t="s">
        <v>150</v>
      </c>
      <c r="D15" s="42" t="s">
        <v>5</v>
      </c>
      <c r="E15" s="26">
        <v>2</v>
      </c>
    </row>
    <row r="16" spans="1:5" ht="15" x14ac:dyDescent="0.3">
      <c r="A16" t="s">
        <v>35</v>
      </c>
      <c r="B16" t="s">
        <v>151</v>
      </c>
      <c r="C16" s="37" t="s">
        <v>152</v>
      </c>
      <c r="D16" s="42" t="s">
        <v>5</v>
      </c>
      <c r="E16" s="26">
        <v>2</v>
      </c>
    </row>
    <row r="17" spans="1:5" ht="15" x14ac:dyDescent="0.3">
      <c r="A17" t="s">
        <v>35</v>
      </c>
      <c r="B17" t="s">
        <v>153</v>
      </c>
      <c r="C17" s="37" t="s">
        <v>154</v>
      </c>
      <c r="D17" s="42" t="s">
        <v>5</v>
      </c>
      <c r="E17" s="26">
        <v>2</v>
      </c>
    </row>
    <row r="18" spans="1:5" ht="15" x14ac:dyDescent="0.3">
      <c r="A18" t="s">
        <v>35</v>
      </c>
      <c r="B18" t="s">
        <v>155</v>
      </c>
      <c r="C18" s="44" t="s">
        <v>156</v>
      </c>
      <c r="D18" s="42" t="s">
        <v>5</v>
      </c>
      <c r="E18" s="26">
        <v>2</v>
      </c>
    </row>
    <row r="19" spans="1:5" ht="15" x14ac:dyDescent="0.3">
      <c r="A19" t="s">
        <v>35</v>
      </c>
      <c r="B19" t="s">
        <v>157</v>
      </c>
      <c r="C19" s="37" t="s">
        <v>158</v>
      </c>
      <c r="D19" s="42" t="s">
        <v>5</v>
      </c>
      <c r="E19" s="26">
        <v>3</v>
      </c>
    </row>
    <row r="20" spans="1:5" ht="15" x14ac:dyDescent="0.3">
      <c r="A20" t="s">
        <v>35</v>
      </c>
      <c r="B20" t="s">
        <v>159</v>
      </c>
      <c r="C20" s="37" t="s">
        <v>160</v>
      </c>
      <c r="D20" s="42" t="s">
        <v>5</v>
      </c>
      <c r="E20" s="26">
        <v>3</v>
      </c>
    </row>
    <row r="21" spans="1:5" ht="15" x14ac:dyDescent="0.3">
      <c r="A21" t="s">
        <v>35</v>
      </c>
      <c r="B21" t="s">
        <v>161</v>
      </c>
      <c r="C21" s="44" t="s">
        <v>162</v>
      </c>
      <c r="D21" s="42" t="s">
        <v>5</v>
      </c>
      <c r="E21" s="26">
        <v>3</v>
      </c>
    </row>
    <row r="22" spans="1:5" ht="15" x14ac:dyDescent="0.3">
      <c r="A22" t="s">
        <v>35</v>
      </c>
      <c r="B22" t="s">
        <v>163</v>
      </c>
      <c r="C22" s="36" t="s">
        <v>164</v>
      </c>
      <c r="D22" s="42" t="s">
        <v>5</v>
      </c>
      <c r="E22" s="26">
        <v>1</v>
      </c>
    </row>
    <row r="23" spans="1:5" ht="15" x14ac:dyDescent="0.3">
      <c r="A23" t="s">
        <v>35</v>
      </c>
      <c r="B23" t="s">
        <v>165</v>
      </c>
      <c r="C23" s="43" t="s">
        <v>166</v>
      </c>
      <c r="D23" s="42" t="s">
        <v>5</v>
      </c>
      <c r="E23" s="26">
        <v>1</v>
      </c>
    </row>
    <row r="24" spans="1:5" ht="15" x14ac:dyDescent="0.3">
      <c r="A24" t="s">
        <v>35</v>
      </c>
      <c r="B24" t="s">
        <v>167</v>
      </c>
      <c r="C24" s="36" t="s">
        <v>168</v>
      </c>
      <c r="D24" s="42" t="s">
        <v>5</v>
      </c>
      <c r="E24" s="26">
        <v>1</v>
      </c>
    </row>
    <row r="25" spans="1:5" ht="15" x14ac:dyDescent="0.3">
      <c r="A25" t="s">
        <v>35</v>
      </c>
      <c r="B25" t="s">
        <v>169</v>
      </c>
      <c r="C25" s="36" t="s">
        <v>170</v>
      </c>
      <c r="D25" s="42" t="s">
        <v>5</v>
      </c>
      <c r="E25" s="26">
        <v>1</v>
      </c>
    </row>
    <row r="26" spans="1:5" ht="15" x14ac:dyDescent="0.3">
      <c r="A26" t="s">
        <v>35</v>
      </c>
      <c r="B26" t="s">
        <v>171</v>
      </c>
      <c r="C26" s="36" t="s">
        <v>172</v>
      </c>
      <c r="D26" s="42" t="s">
        <v>5</v>
      </c>
      <c r="E26" s="26">
        <v>1</v>
      </c>
    </row>
    <row r="27" spans="1:5" ht="15" x14ac:dyDescent="0.3">
      <c r="A27" t="s">
        <v>35</v>
      </c>
      <c r="B27" t="s">
        <v>173</v>
      </c>
      <c r="C27" s="43" t="s">
        <v>174</v>
      </c>
      <c r="D27" s="42" t="s">
        <v>5</v>
      </c>
      <c r="E27" s="26">
        <v>1</v>
      </c>
    </row>
    <row r="28" spans="1:5" ht="15" x14ac:dyDescent="0.3">
      <c r="A28" t="s">
        <v>35</v>
      </c>
      <c r="B28" t="s">
        <v>175</v>
      </c>
      <c r="C28" s="36" t="s">
        <v>176</v>
      </c>
      <c r="D28" s="42" t="s">
        <v>5</v>
      </c>
      <c r="E28" s="26">
        <v>1</v>
      </c>
    </row>
    <row r="29" spans="1:5" ht="15" x14ac:dyDescent="0.3">
      <c r="A29" t="s">
        <v>35</v>
      </c>
      <c r="B29" t="s">
        <v>177</v>
      </c>
      <c r="C29" s="43" t="s">
        <v>178</v>
      </c>
      <c r="D29" s="42" t="s">
        <v>5</v>
      </c>
      <c r="E29" s="26">
        <v>1</v>
      </c>
    </row>
    <row r="30" spans="1:5" ht="15" x14ac:dyDescent="0.3">
      <c r="A30" t="s">
        <v>35</v>
      </c>
      <c r="B30" t="s">
        <v>179</v>
      </c>
      <c r="C30" s="36" t="s">
        <v>180</v>
      </c>
      <c r="D30" s="42" t="s">
        <v>5</v>
      </c>
      <c r="E30" s="26">
        <v>1</v>
      </c>
    </row>
    <row r="31" spans="1:5" ht="15" x14ac:dyDescent="0.3">
      <c r="A31" t="s">
        <v>35</v>
      </c>
      <c r="B31" t="s">
        <v>181</v>
      </c>
      <c r="C31" s="36" t="s">
        <v>182</v>
      </c>
      <c r="D31" s="42" t="s">
        <v>5</v>
      </c>
      <c r="E31" s="26">
        <v>1</v>
      </c>
    </row>
    <row r="32" spans="1:5" ht="15" x14ac:dyDescent="0.3">
      <c r="A32" t="s">
        <v>35</v>
      </c>
      <c r="B32" t="s">
        <v>183</v>
      </c>
      <c r="C32" s="43" t="s">
        <v>184</v>
      </c>
      <c r="D32" s="42" t="s">
        <v>5</v>
      </c>
      <c r="E32" s="26">
        <v>1</v>
      </c>
    </row>
    <row r="33" spans="1:5" ht="15" x14ac:dyDescent="0.3">
      <c r="A33" t="s">
        <v>35</v>
      </c>
      <c r="B33" t="s">
        <v>185</v>
      </c>
      <c r="C33" s="49" t="s">
        <v>186</v>
      </c>
      <c r="D33" s="42" t="s">
        <v>5</v>
      </c>
      <c r="E33" s="26">
        <v>1</v>
      </c>
    </row>
    <row r="34" spans="1:5" ht="15" x14ac:dyDescent="0.3">
      <c r="A34" t="s">
        <v>35</v>
      </c>
      <c r="B34" t="s">
        <v>187</v>
      </c>
      <c r="C34" s="50" t="s">
        <v>188</v>
      </c>
      <c r="D34" s="42" t="s">
        <v>5</v>
      </c>
      <c r="E34" s="26">
        <v>1</v>
      </c>
    </row>
    <row r="35" spans="1:5" ht="15" x14ac:dyDescent="0.3">
      <c r="A35" t="s">
        <v>35</v>
      </c>
      <c r="B35" t="s">
        <v>189</v>
      </c>
      <c r="C35" s="50" t="s">
        <v>190</v>
      </c>
      <c r="D35" s="42" t="s">
        <v>5</v>
      </c>
      <c r="E35" s="26">
        <v>1</v>
      </c>
    </row>
    <row r="36" spans="1:5" ht="15" x14ac:dyDescent="0.3">
      <c r="A36" t="s">
        <v>35</v>
      </c>
      <c r="B36" t="s">
        <v>191</v>
      </c>
      <c r="C36" s="43" t="s">
        <v>192</v>
      </c>
      <c r="D36" s="42" t="s">
        <v>193</v>
      </c>
      <c r="E36" s="26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Abhishek Kumar</cp:lastModifiedBy>
  <cp:revision/>
  <cp:lastPrinted>2016-09-26T16:25:21Z</cp:lastPrinted>
  <dcterms:created xsi:type="dcterms:W3CDTF">2016-05-17T09:22:29Z</dcterms:created>
  <dcterms:modified xsi:type="dcterms:W3CDTF">2017-08-24T18:36:55Z</dcterms:modified>
  <cp:category/>
  <cp:contentStatus/>
</cp:coreProperties>
</file>