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E:\Inspire0.5\SanveoAIO_24_04_17\SanveoAIO\SanveoAIO\UploadFiles\"/>
    </mc:Choice>
  </mc:AlternateContent>
  <bookViews>
    <workbookView xWindow="0" yWindow="0" windowWidth="16380" windowHeight="8190" tabRatio="500"/>
  </bookViews>
  <sheets>
    <sheet name="EqMatrix" sheetId="1" r:id="rId1"/>
    <sheet name="Attributes" sheetId="2" r:id="rId2"/>
    <sheet name="SFO_Common Attributes" sheetId="3" r:id="rId3"/>
    <sheet name="SFO_FM Attributes " sheetId="4" r:id="rId4"/>
  </sheets>
  <externalReferences>
    <externalReference r:id="rId5"/>
  </externalReferences>
  <definedNames>
    <definedName name="_xlnm._FilterDatabase" localSheetId="1">Attributes!$A$1:$J$84</definedName>
    <definedName name="_xlnm._FilterDatabase" localSheetId="0">EqMatrix!$A$1:$J$1</definedName>
    <definedName name="_xlnm._FilterDatabase" localSheetId="2">'SFO_Common Attributes'!$A$1:$E$61</definedName>
    <definedName name="_FilterDatabase_0" localSheetId="1">Attributes!$A$1:$J$84</definedName>
    <definedName name="_FilterDatabase_1" localSheetId="1">Attributes!$A$1:$J$84</definedName>
    <definedName name="Flux.Constantly">0</definedName>
    <definedName name="Flux.DataHasHeaders">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2" i="2" l="1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L1" i="1"/>
  <c r="E81" i="2" l="1"/>
  <c r="E80" i="2"/>
  <c r="CI1" i="1" s="1"/>
  <c r="E79" i="2"/>
  <c r="CH1" i="1" s="1"/>
  <c r="E78" i="2"/>
  <c r="CG1" i="1" s="1"/>
  <c r="E77" i="2"/>
  <c r="CF1" i="1" s="1"/>
  <c r="E76" i="2"/>
  <c r="CE1" i="1" s="1"/>
  <c r="E75" i="2"/>
  <c r="CD1" i="1" s="1"/>
  <c r="E74" i="2"/>
  <c r="CC1" i="1" s="1"/>
  <c r="E73" i="2"/>
  <c r="E72" i="2"/>
  <c r="CA1" i="1" s="1"/>
  <c r="E71" i="2"/>
  <c r="BZ1" i="1" s="1"/>
  <c r="E70" i="2"/>
  <c r="BY1" i="1" s="1"/>
  <c r="E69" i="2"/>
  <c r="E68" i="2"/>
  <c r="BW1" i="1" s="1"/>
  <c r="E67" i="2"/>
  <c r="BV1" i="1" s="1"/>
  <c r="E66" i="2"/>
  <c r="BU1" i="1" s="1"/>
  <c r="E65" i="2"/>
  <c r="E64" i="2"/>
  <c r="BS1" i="1" s="1"/>
  <c r="E63" i="2"/>
  <c r="BR1" i="1" s="1"/>
  <c r="E62" i="2"/>
  <c r="BQ1" i="1" s="1"/>
  <c r="E61" i="2"/>
  <c r="BP1" i="1" s="1"/>
  <c r="E60" i="2"/>
  <c r="BO1" i="1" s="1"/>
  <c r="E59" i="2"/>
  <c r="BN1" i="1" s="1"/>
  <c r="E58" i="2"/>
  <c r="BM1" i="1" s="1"/>
  <c r="E57" i="2"/>
  <c r="BL1" i="1" s="1"/>
  <c r="E56" i="2"/>
  <c r="BK1" i="1" s="1"/>
  <c r="E55" i="2"/>
  <c r="BJ1" i="1" s="1"/>
  <c r="E54" i="2"/>
  <c r="BI1" i="1" s="1"/>
  <c r="E53" i="2"/>
  <c r="E52" i="2"/>
  <c r="BG1" i="1" s="1"/>
  <c r="E51" i="2"/>
  <c r="BF1" i="1" s="1"/>
  <c r="E50" i="2"/>
  <c r="BE1" i="1" s="1"/>
  <c r="E49" i="2"/>
  <c r="E48" i="2"/>
  <c r="BC1" i="1" s="1"/>
  <c r="E47" i="2"/>
  <c r="BB1" i="1" s="1"/>
  <c r="E46" i="2"/>
  <c r="BA1" i="1" s="1"/>
  <c r="E45" i="2"/>
  <c r="AZ1" i="1" s="1"/>
  <c r="E44" i="2"/>
  <c r="AY1" i="1" s="1"/>
  <c r="E43" i="2"/>
  <c r="AX1" i="1" s="1"/>
  <c r="E42" i="2"/>
  <c r="AW1" i="1" s="1"/>
  <c r="E41" i="2"/>
  <c r="E40" i="2"/>
  <c r="AU1" i="1" s="1"/>
  <c r="E39" i="2"/>
  <c r="AT1" i="1" s="1"/>
  <c r="E38" i="2"/>
  <c r="AS1" i="1" s="1"/>
  <c r="E37" i="2"/>
  <c r="E36" i="2"/>
  <c r="AQ1" i="1" s="1"/>
  <c r="E35" i="2"/>
  <c r="AP1" i="1" s="1"/>
  <c r="E34" i="2"/>
  <c r="AO1" i="1" s="1"/>
  <c r="E33" i="2"/>
  <c r="E32" i="2"/>
  <c r="AM1" i="1" s="1"/>
  <c r="E31" i="2"/>
  <c r="AL1" i="1" s="1"/>
  <c r="E30" i="2"/>
  <c r="AK1" i="1" s="1"/>
  <c r="E29" i="2"/>
  <c r="AJ1" i="1" s="1"/>
  <c r="E28" i="2"/>
  <c r="AI1" i="1" s="1"/>
  <c r="E27" i="2"/>
  <c r="AH1" i="1" s="1"/>
  <c r="E26" i="2"/>
  <c r="AG1" i="1" s="1"/>
  <c r="E25" i="2"/>
  <c r="AF1" i="1" s="1"/>
  <c r="E24" i="2"/>
  <c r="AE1" i="1" s="1"/>
  <c r="E23" i="2"/>
  <c r="AD1" i="1" s="1"/>
  <c r="E22" i="2"/>
  <c r="AC1" i="1" s="1"/>
  <c r="E21" i="2"/>
  <c r="AB1" i="1" s="1"/>
  <c r="E20" i="2"/>
  <c r="AA1" i="1" s="1"/>
  <c r="E19" i="2"/>
  <c r="Z1" i="1" s="1"/>
  <c r="E18" i="2"/>
  <c r="Y1" i="1" s="1"/>
  <c r="E17" i="2"/>
  <c r="X1" i="1" s="1"/>
  <c r="E16" i="2"/>
  <c r="W1" i="1" s="1"/>
  <c r="E15" i="2"/>
  <c r="V1" i="1" s="1"/>
  <c r="E14" i="2"/>
  <c r="U1" i="1" s="1"/>
  <c r="E13" i="2"/>
  <c r="T1" i="1" s="1"/>
  <c r="E12" i="2"/>
  <c r="S1" i="1" s="1"/>
  <c r="E11" i="2"/>
  <c r="R1" i="1" s="1"/>
  <c r="E10" i="2"/>
  <c r="Q1" i="1" s="1"/>
  <c r="E9" i="2"/>
  <c r="P1" i="1" s="1"/>
  <c r="E8" i="2"/>
  <c r="O1" i="1" s="1"/>
  <c r="E7" i="2"/>
  <c r="N1" i="1" s="1"/>
  <c r="E6" i="2"/>
  <c r="M1" i="1" s="1"/>
  <c r="E5" i="2"/>
  <c r="CJ1" i="1"/>
  <c r="CB1" i="1"/>
  <c r="BX1" i="1"/>
  <c r="BT1" i="1"/>
  <c r="BH1" i="1"/>
  <c r="BD1" i="1"/>
  <c r="AV1" i="1"/>
  <c r="AR1" i="1"/>
  <c r="AN1" i="1"/>
</calcChain>
</file>

<file path=xl/sharedStrings.xml><?xml version="1.0" encoding="utf-8"?>
<sst xmlns="http://schemas.openxmlformats.org/spreadsheetml/2006/main" count="1080" uniqueCount="437">
  <si>
    <r>
      <rPr>
        <b/>
        <sz val="10"/>
        <color rgb="FF000000"/>
        <rFont val="Arial"/>
        <family val="2"/>
        <charset val="1"/>
      </rPr>
      <t xml:space="preserve">UNIFORMAT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</si>
  <si>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r>
      <rPr>
        <b/>
        <sz val="10"/>
        <color rgb="FF000000"/>
        <rFont val="Arial"/>
        <family val="2"/>
        <charset val="1"/>
      </rPr>
      <t xml:space="preserve">CSI MASTERFORMAT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</si>
  <si>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</si>
  <si>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</si>
  <si>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r>
      <rPr>
        <b/>
        <sz val="11"/>
        <color rgb="FF000000"/>
        <rFont val="Arial"/>
        <family val="2"/>
        <charset val="1"/>
      </rPr>
      <t xml:space="preserve">MODEL STRUCTURE
</t>
    </r>
    <r>
      <rPr>
        <i/>
        <sz val="10"/>
        <color rgb="FF000000"/>
        <rFont val="Arial"/>
        <family val="2"/>
        <charset val="1"/>
      </rPr>
      <t>(Unit or Assembly)</t>
    </r>
  </si>
  <si>
    <r>
      <rPr>
        <b/>
        <sz val="11"/>
        <color rgb="FF000000"/>
        <rFont val="Arial"/>
        <family val="2"/>
        <charset val="1"/>
      </rPr>
      <t xml:space="preserve">DETAILS </t>
    </r>
    <r>
      <rPr>
        <b/>
        <vertAlign val="superscript"/>
        <sz val="11"/>
        <color rgb="FF000000"/>
        <rFont val="Arial"/>
        <family val="2"/>
        <charset val="1"/>
      </rPr>
      <t xml:space="preserve">3
</t>
    </r>
    <r>
      <rPr>
        <i/>
        <sz val="8"/>
        <color rgb="FF000000"/>
        <rFont val="Arial"/>
        <family val="2"/>
        <charset val="1"/>
      </rPr>
      <t>(T: Types &amp; Subtypes, A: Additional attributes, D: Further details and/or included components)</t>
    </r>
  </si>
  <si>
    <r>
      <rPr>
        <b/>
        <sz val="11"/>
        <color rgb="FF000000"/>
        <rFont val="Arial"/>
        <family val="2"/>
        <charset val="1"/>
      </rPr>
      <t xml:space="preserve">IN SCOPE?
</t>
    </r>
    <r>
      <rPr>
        <i/>
        <sz val="10"/>
        <color rgb="FF000000"/>
        <rFont val="Arial"/>
        <family val="2"/>
        <charset val="1"/>
      </rPr>
      <t xml:space="preserve"> (Yes or No)</t>
    </r>
  </si>
  <si>
    <r>
      <rPr>
        <b/>
        <sz val="11"/>
        <color rgb="FF000000"/>
        <rFont val="Arial"/>
        <family val="2"/>
        <charset val="1"/>
      </rPr>
      <t xml:space="preserve">MODEL FILE NAME
</t>
    </r>
    <r>
      <rPr>
        <i/>
        <sz val="9"/>
        <color rgb="FF000000"/>
        <rFont val="Arial"/>
        <family val="2"/>
        <charset val="1"/>
      </rPr>
      <t xml:space="preserve">(See Key Below) </t>
    </r>
    <r>
      <rPr>
        <b/>
        <sz val="11"/>
        <color rgb="FF000000"/>
        <rFont val="Arial"/>
        <family val="2"/>
        <charset val="1"/>
      </rPr>
      <t xml:space="preserve"> </t>
    </r>
  </si>
  <si>
    <t>COMMON ATTRIBUTES</t>
  </si>
  <si>
    <t>C10 Interior Construction</t>
  </si>
  <si>
    <t>23-17 11 00</t>
  </si>
  <si>
    <t>Doors</t>
  </si>
  <si>
    <t>Unit</t>
  </si>
  <si>
    <t>T: Motorized, Automatic</t>
  </si>
  <si>
    <t>Yes</t>
  </si>
  <si>
    <t>A/DM</t>
  </si>
  <si>
    <t>D10 Conveying</t>
  </si>
  <si>
    <t>D1010</t>
  </si>
  <si>
    <t>14 20 00</t>
  </si>
  <si>
    <t>23-23 11 11</t>
  </si>
  <si>
    <t>Elevators</t>
  </si>
  <si>
    <t>Assembly</t>
  </si>
  <si>
    <t>D: Panels only, Additional attributes in People Mover spec doc</t>
  </si>
  <si>
    <t>A/Elev</t>
  </si>
  <si>
    <t>D1030</t>
  </si>
  <si>
    <t>14 31 00</t>
  </si>
  <si>
    <t>23-23 11 13</t>
  </si>
  <si>
    <t>Escalators</t>
  </si>
  <si>
    <t>A/Esc</t>
  </si>
  <si>
    <t>14 32 00</t>
  </si>
  <si>
    <t>23-23 15 13</t>
  </si>
  <si>
    <t>E-walks</t>
  </si>
  <si>
    <t>A/E-Walks</t>
  </si>
  <si>
    <t>D20 Plumbing</t>
  </si>
  <si>
    <t>D2030</t>
  </si>
  <si>
    <t>22 13 19</t>
  </si>
  <si>
    <t>23-27 31 11</t>
  </si>
  <si>
    <t>Backflow  Prevention Device</t>
  </si>
  <si>
    <t>A: Pipe Size, Type (DDCA, Fire)</t>
  </si>
  <si>
    <t>M</t>
  </si>
  <si>
    <t>D2040</t>
  </si>
  <si>
    <t>22 14 00</t>
  </si>
  <si>
    <t>23-39 29 13</t>
  </si>
  <si>
    <t>Drainage Pump Station</t>
  </si>
  <si>
    <t>D: Pumps, VFD, MCC, Valves (check, shut-off), A: Size of discharge, Depth of station</t>
  </si>
  <si>
    <t>D2090</t>
  </si>
  <si>
    <t>22 45 00</t>
  </si>
  <si>
    <t>23-29 37 13</t>
  </si>
  <si>
    <t xml:space="preserve">Eyewash station and showers </t>
  </si>
  <si>
    <t>A: Temp. mixing valve (yes or no)</t>
  </si>
  <si>
    <t>A/M</t>
  </si>
  <si>
    <t>D2020</t>
  </si>
  <si>
    <t>22 33 00</t>
  </si>
  <si>
    <t>23-31 29 00</t>
  </si>
  <si>
    <t>Hot Water Generator</t>
  </si>
  <si>
    <t>D: Tankless hot water generator</t>
  </si>
  <si>
    <t>22 47 00</t>
  </si>
  <si>
    <t>23-31 31 00</t>
  </si>
  <si>
    <t>Hydration Stations</t>
  </si>
  <si>
    <t>23 22 00</t>
  </si>
  <si>
    <t>23-27 27 00</t>
  </si>
  <si>
    <t>Pressure Reducing Station</t>
  </si>
  <si>
    <t>A: Pipe Size</t>
  </si>
  <si>
    <t>23 05 00</t>
  </si>
  <si>
    <t>23-27 31 00</t>
  </si>
  <si>
    <t>Pressure Regulating Valve</t>
  </si>
  <si>
    <t>A: Pipe Size, Range (min. &amp; max pressure)</t>
  </si>
  <si>
    <t>22 11 00</t>
  </si>
  <si>
    <t>23-33 17 00</t>
  </si>
  <si>
    <t>22 12 00</t>
  </si>
  <si>
    <t>23-27 29 00</t>
  </si>
  <si>
    <t xml:space="preserve">Tank </t>
  </si>
  <si>
    <t>T: Air, Water, Pre-Heat or Expansion</t>
  </si>
  <si>
    <t xml:space="preserve">Valve </t>
  </si>
  <si>
    <t>T: Any/all types, D: Describe operation, what they feed, zones</t>
  </si>
  <si>
    <t>D30 HVAC</t>
  </si>
  <si>
    <t>D3060</t>
  </si>
  <si>
    <t>23 61 00</t>
  </si>
  <si>
    <t>23-27 21 00</t>
  </si>
  <si>
    <t>Air Compressors</t>
  </si>
  <si>
    <t>D3050</t>
  </si>
  <si>
    <t>23 81 00</t>
  </si>
  <si>
    <t>23-33 39 00</t>
  </si>
  <si>
    <t>Air Conditioners</t>
  </si>
  <si>
    <t>23-33 39 21</t>
  </si>
  <si>
    <t xml:space="preserve">Air Conditioning Units, Split System </t>
  </si>
  <si>
    <t>D: Fan Coil Unit, Condenser</t>
  </si>
  <si>
    <t>23-33 47 00</t>
  </si>
  <si>
    <t>Air Dryers</t>
  </si>
  <si>
    <t>E</t>
  </si>
  <si>
    <t>23 74 00</t>
  </si>
  <si>
    <t>23-33 25 00</t>
  </si>
  <si>
    <t xml:space="preserve">Air Handling Units </t>
  </si>
  <si>
    <t>D: Heat Exchanger, Supply Fan, Return Fan, Dehumidifier, Coil</t>
  </si>
  <si>
    <t>D3040</t>
  </si>
  <si>
    <t>23 21 00</t>
  </si>
  <si>
    <t>Air Separators</t>
  </si>
  <si>
    <t>23 36 00</t>
  </si>
  <si>
    <t>23-33 41 17</t>
  </si>
  <si>
    <t>T: Constant Air Volume, Variable Air Volume</t>
  </si>
  <si>
    <t>D3020</t>
  </si>
  <si>
    <t>23 52 00</t>
  </si>
  <si>
    <t>23-33 11 00</t>
  </si>
  <si>
    <t xml:space="preserve">Boilers </t>
  </si>
  <si>
    <t>D3030</t>
  </si>
  <si>
    <t>23 64 00</t>
  </si>
  <si>
    <t>23-33 21 00</t>
  </si>
  <si>
    <t xml:space="preserve">Chillers </t>
  </si>
  <si>
    <t>23 82 16</t>
  </si>
  <si>
    <t>23-33 35 11</t>
  </si>
  <si>
    <t xml:space="preserve">Coils </t>
  </si>
  <si>
    <t xml:space="preserve">23 62/63 00 </t>
  </si>
  <si>
    <t>23-33 43 00</t>
  </si>
  <si>
    <t>Condensers*</t>
  </si>
  <si>
    <t>D3090</t>
  </si>
  <si>
    <t>23 84 00</t>
  </si>
  <si>
    <t>23-33 27 13</t>
  </si>
  <si>
    <t>Dehumidifiers*</t>
  </si>
  <si>
    <t>23 34 00</t>
  </si>
  <si>
    <t>23-33 31 19</t>
  </si>
  <si>
    <t>Fans</t>
  </si>
  <si>
    <t>T: Exhaust, Return, Supply</t>
  </si>
  <si>
    <t>23 82 19</t>
  </si>
  <si>
    <t>23-33 33 11</t>
  </si>
  <si>
    <t xml:space="preserve">Fan Coil Units </t>
  </si>
  <si>
    <t>23 57 00</t>
  </si>
  <si>
    <t>23-27 23 00</t>
  </si>
  <si>
    <t xml:space="preserve">Heat Exchangers </t>
  </si>
  <si>
    <t xml:space="preserve">23 83 00 </t>
  </si>
  <si>
    <t>23-33 15 00</t>
  </si>
  <si>
    <t>HVAC Heating Units**</t>
  </si>
  <si>
    <t>D40 Fire Protection</t>
  </si>
  <si>
    <t>D4090</t>
  </si>
  <si>
    <t>23 38 00</t>
  </si>
  <si>
    <t>23-21 21 41 11 11</t>
  </si>
  <si>
    <t>Commercial Food Service Hoods**</t>
  </si>
  <si>
    <t>D: Exhaust Fans</t>
  </si>
  <si>
    <t>A/Man</t>
  </si>
  <si>
    <t>23-33 31 15 21</t>
  </si>
  <si>
    <t>Grease Exhaust Hoods**</t>
  </si>
  <si>
    <t>08 33 44</t>
  </si>
  <si>
    <t>23-17 21 15</t>
  </si>
  <si>
    <t>Fire Curtains (motorized)</t>
  </si>
  <si>
    <t>A/FP</t>
  </si>
  <si>
    <t>21 12 23</t>
  </si>
  <si>
    <t>23-29 25 15 19</t>
  </si>
  <si>
    <t>Fire Hose Valve</t>
  </si>
  <si>
    <t>21 11 16</t>
  </si>
  <si>
    <t>23-29 25 13</t>
  </si>
  <si>
    <t>Fire Hydrant</t>
  </si>
  <si>
    <t>23-29 25 15 19 11</t>
  </si>
  <si>
    <t>Fire Riser Assembly and Flow Switch</t>
  </si>
  <si>
    <t>FP</t>
  </si>
  <si>
    <t>23 33 13</t>
  </si>
  <si>
    <t>23-33 29 23</t>
  </si>
  <si>
    <t>Fire Smoke Dampers</t>
  </si>
  <si>
    <t>D50 Electrical</t>
  </si>
  <si>
    <t>D5090</t>
  </si>
  <si>
    <t>26 33 13</t>
  </si>
  <si>
    <t>23-35 19 00</t>
  </si>
  <si>
    <t>Batteries</t>
  </si>
  <si>
    <t>T: Batteries in substation (DC power for controls &amp; relay in substations)</t>
  </si>
  <si>
    <t>26 33 43</t>
  </si>
  <si>
    <t>23-35 21 00</t>
  </si>
  <si>
    <t>Battery Chargers</t>
  </si>
  <si>
    <t>D5010</t>
  </si>
  <si>
    <t>23-35 29 00</t>
  </si>
  <si>
    <t>Circuit Breakers</t>
  </si>
  <si>
    <t>T: Low Voltage, Air Medium Voltage</t>
  </si>
  <si>
    <t>Electrical Distribution Room</t>
  </si>
  <si>
    <t>D: Panels, UPS, ATS, Battery for UPS</t>
  </si>
  <si>
    <t>23-35 11 00</t>
  </si>
  <si>
    <t>Electrical Generators</t>
  </si>
  <si>
    <t>T: Motor 400 Hz, Portable</t>
  </si>
  <si>
    <t>Electrical Generators, Emergency</t>
  </si>
  <si>
    <t>D: Transfer Switch, Fuel Tank, Pumps, Control, Remote Application</t>
  </si>
  <si>
    <t>Electrical Load Center (LV)</t>
  </si>
  <si>
    <t>D: Switches, Breakers, Batteries, Wire connections, Meters, Emergency Generators</t>
  </si>
  <si>
    <t>Electrical Station (HV)</t>
  </si>
  <si>
    <t>D5030</t>
  </si>
  <si>
    <t>26 24 00</t>
  </si>
  <si>
    <t>23-29 31 13</t>
  </si>
  <si>
    <t>Fire Alarm Control Panels</t>
  </si>
  <si>
    <t>26 24 19</t>
  </si>
  <si>
    <t>23-35 31 23</t>
  </si>
  <si>
    <t>Motor Control Center - Equipment</t>
  </si>
  <si>
    <t>Motor Control Center - Facility</t>
  </si>
  <si>
    <t>D: Motors, MCC, VFD, Breakers</t>
  </si>
  <si>
    <t>23-35 13 00</t>
  </si>
  <si>
    <t>Transformers</t>
  </si>
  <si>
    <t>T: Low Voltage, Medium Voltage</t>
  </si>
  <si>
    <t>26 24 16</t>
  </si>
  <si>
    <t>23-35 31 17</t>
  </si>
  <si>
    <t>Electrical Panel Boards</t>
  </si>
  <si>
    <t>23-35 37 00</t>
  </si>
  <si>
    <t>Switches</t>
  </si>
  <si>
    <t>T: Electrical (all types), Automatic Transfer</t>
  </si>
  <si>
    <t>G20 Site Improvements</t>
  </si>
  <si>
    <t>G4020</t>
  </si>
  <si>
    <t>26 56 00</t>
  </si>
  <si>
    <t>23-35 47 11 21 23</t>
  </si>
  <si>
    <t>Gate</t>
  </si>
  <si>
    <t>T: Automatic, Motorized</t>
  </si>
  <si>
    <t>A/Gate Manufacturer</t>
  </si>
  <si>
    <t>23-11 25 15</t>
  </si>
  <si>
    <t>Lighting, High mast</t>
  </si>
  <si>
    <t>ATTRIBUTE</t>
  </si>
  <si>
    <t xml:space="preserve">Target SFO Stakeholder </t>
  </si>
  <si>
    <t>REVIT PROPERTY</t>
  </si>
  <si>
    <t>DO NOT EDIT</t>
  </si>
  <si>
    <t xml:space="preserve">DATA SOURCE </t>
  </si>
  <si>
    <t>DESCRIPTION</t>
  </si>
  <si>
    <t>Group</t>
  </si>
  <si>
    <t>Autodesk Revit ® 
Type or Instance property</t>
  </si>
  <si>
    <r>
      <rPr>
        <b/>
        <i/>
        <sz val="10"/>
        <rFont val="Arial"/>
        <family val="2"/>
        <charset val="1"/>
      </rPr>
      <t xml:space="preserve">Data Entry
Office or Field
</t>
    </r>
    <r>
      <rPr>
        <i/>
        <sz val="8"/>
        <rFont val="Arial"/>
        <family val="2"/>
        <charset val="1"/>
      </rPr>
      <t>(as applicable)</t>
    </r>
  </si>
  <si>
    <r>
      <rPr>
        <b/>
        <i/>
        <sz val="10"/>
        <rFont val="Arial"/>
        <family val="2"/>
        <charset val="1"/>
      </rPr>
      <t xml:space="preserve">Field Data Verification Required?
</t>
    </r>
    <r>
      <rPr>
        <i/>
        <sz val="8"/>
        <rFont val="Arial"/>
        <family val="2"/>
        <charset val="1"/>
      </rPr>
      <t>(as applicable)</t>
    </r>
  </si>
  <si>
    <t>Project document supplying data</t>
  </si>
  <si>
    <t>All</t>
  </si>
  <si>
    <t>Office</t>
  </si>
  <si>
    <t>N/A</t>
  </si>
  <si>
    <t>Design Specifications</t>
  </si>
  <si>
    <t>Description of type, can use Omniclass Table 23 Name if applicable</t>
  </si>
  <si>
    <t>FS, Maintenance</t>
  </si>
  <si>
    <t>Number of equipment in hierarchy, if applicable</t>
  </si>
  <si>
    <t>FS, AM</t>
  </si>
  <si>
    <t>SFO</t>
  </si>
  <si>
    <t>To be provided by SFO</t>
  </si>
  <si>
    <t>Revit auto-generated</t>
  </si>
  <si>
    <t>GUID</t>
  </si>
  <si>
    <t>Drawing Tag</t>
  </si>
  <si>
    <t>PD&amp;C</t>
  </si>
  <si>
    <t>Classification</t>
  </si>
  <si>
    <t>MasterFormat Number</t>
  </si>
  <si>
    <t>Uniformat Number</t>
  </si>
  <si>
    <t>SFO BIM Guide</t>
  </si>
  <si>
    <t>Include in Room Number</t>
  </si>
  <si>
    <t>Maintenance</t>
  </si>
  <si>
    <t>FS</t>
  </si>
  <si>
    <t>Equipment, Facility, Vehicles, Infrastructure, Sewer, Electric Structure</t>
  </si>
  <si>
    <t>Approved Submittal</t>
  </si>
  <si>
    <t>Field</t>
  </si>
  <si>
    <t>Catalog</t>
  </si>
  <si>
    <t>Usable life per manufacturer's specification and warranty start date</t>
  </si>
  <si>
    <t>If applicable</t>
  </si>
  <si>
    <t>FS, AM, PM</t>
  </si>
  <si>
    <t>Contractor installing the equipment</t>
  </si>
  <si>
    <t>AM</t>
  </si>
  <si>
    <t>Turnover  Documents</t>
  </si>
  <si>
    <t>Unit Cost</t>
  </si>
  <si>
    <t>URL to PDF, specify location of document as applicable</t>
  </si>
  <si>
    <t>PM</t>
  </si>
  <si>
    <t>Specifications</t>
  </si>
  <si>
    <t>FS, Maintenance, PD&amp;C</t>
  </si>
  <si>
    <t>Note: current values are suggestions only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</si>
  <si>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</si>
  <si>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</si>
  <si>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</si>
  <si>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</si>
  <si>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</si>
  <si>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</si>
  <si>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</si>
  <si>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</si>
  <si>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</si>
  <si>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</si>
  <si>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</si>
  <si>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</si>
  <si>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</si>
  <si>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</si>
  <si>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</si>
  <si>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</si>
  <si>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</si>
  <si>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DATATYPE</t>
  </si>
  <si>
    <t>PARAM</t>
  </si>
  <si>
    <t>7D4C2370-9205-4327-9D8B-376D635E5ECA</t>
  </si>
  <si>
    <t xml:space="preserve">SAN_TypeDescription </t>
  </si>
  <si>
    <t>Text</t>
  </si>
  <si>
    <t>3FE212B9-AABA-48F8-A212-09B7E10B0315</t>
  </si>
  <si>
    <t>SAN_ParentChild</t>
  </si>
  <si>
    <t>C3DEA0BC-7BB7-429E-B4B1-397DA55DE363</t>
  </si>
  <si>
    <t>SAN_CreatedBy</t>
  </si>
  <si>
    <t>49A21CD3-BA1E-45A9-B9BD-7711976F36C4</t>
  </si>
  <si>
    <t>SAN_CreatedOn</t>
  </si>
  <si>
    <t>D2290BD5-7FC9-43DC-885D-D607E567C002</t>
  </si>
  <si>
    <t>SAN_AssetClass</t>
  </si>
  <si>
    <t>550D3C74-5339-4833-B2B7-07067C1E47FD</t>
  </si>
  <si>
    <t>SAN_AssetID</t>
  </si>
  <si>
    <t>6FE9932E-E8F6-441A-AB5E-9914E74744E5</t>
  </si>
  <si>
    <t>SAN_BIMUI</t>
  </si>
  <si>
    <t>A955826A-9565-41B3-BE66-83297EDFE76C</t>
  </si>
  <si>
    <t>SAN_Tag</t>
  </si>
  <si>
    <t>2B175FB9-6A26-4912-BA34-BB497C446310</t>
  </si>
  <si>
    <t>SAN_OmniClassT23Number</t>
  </si>
  <si>
    <t>43A24B04-9B4E-493F-8CF8-94BDCE7363F8</t>
  </si>
  <si>
    <t>SAN_OmniClassT23Title</t>
  </si>
  <si>
    <t>EBA72771-6A28-4335-80FF-6CD1022DEC74</t>
  </si>
  <si>
    <t>SAN_CSIMF</t>
  </si>
  <si>
    <t>C20B28D8-1640-4F0F-8806-C70FF97C8D91</t>
  </si>
  <si>
    <t>SAN_AssemblyCode</t>
  </si>
  <si>
    <t>32848038-8B25-4948-8637-337DDBBD8F36</t>
  </si>
  <si>
    <t>SAN_BuildingName</t>
  </si>
  <si>
    <t>9EF8FCC5-648F-4CEF-B605-D3804FDBD24E</t>
  </si>
  <si>
    <t>SAN_BuildingNumber</t>
  </si>
  <si>
    <t>B2053E21-0C18-4B1A-A01C-3A4FD7FDD90A</t>
  </si>
  <si>
    <t>SAN_BoardingArea</t>
  </si>
  <si>
    <t>C7A443D9-CCBB-4E64-BC02-5B662D20EB11</t>
  </si>
  <si>
    <t>SAN_LevelNumber</t>
  </si>
  <si>
    <t>765F0337-1880-4480-BD77-0B2FE83AACDD</t>
  </si>
  <si>
    <t>SAN_RoomNumber</t>
  </si>
  <si>
    <t>3B14A0AF-86B4-4859-95E1-04F5F397ABF3</t>
  </si>
  <si>
    <t>SAN_RoomName</t>
  </si>
  <si>
    <t>2F450F91-6038-4DE6-9709-CD61875BA2AF</t>
  </si>
  <si>
    <t>SAN_AreaServed</t>
  </si>
  <si>
    <t>2094418A-B5C0-4660-98BD-FB697F14B403</t>
  </si>
  <si>
    <t>SAN_AssetType</t>
  </si>
  <si>
    <t>CF0EEAD7-416F-43C9-A8F3-83220B46D528</t>
  </si>
  <si>
    <t>SAN_Manufacturer</t>
  </si>
  <si>
    <t>96F61C70-20F2-4F28-AD76-3AD09017416E</t>
  </si>
  <si>
    <t>SAN_ModelNumber</t>
  </si>
  <si>
    <t>FDB401A5-383B-4C52-8CCA-FC4CD84CAC36</t>
  </si>
  <si>
    <t>SAN_SerialNumber</t>
  </si>
  <si>
    <t>5599078E-00CF-4333-96F2-4B7A5CB405E5</t>
  </si>
  <si>
    <t>SAN_ExpectedLife</t>
  </si>
  <si>
    <t>3DDA61D3-303A-4635-B8DE-93670280629B</t>
  </si>
  <si>
    <t>SAN_InstallDate</t>
  </si>
  <si>
    <t>C9E4D66F-7DC9-4D94-983B-8CF650896F26</t>
  </si>
  <si>
    <t xml:space="preserve">SAN_ModelYear </t>
  </si>
  <si>
    <t>58CB8F87-FA00-484C-B747-1176C4CA7C42</t>
  </si>
  <si>
    <t xml:space="preserve">SAN_AssetHeight </t>
  </si>
  <si>
    <t>5080A2A8-30DB-4E6B-A997-17CA8C2DBE8B</t>
  </si>
  <si>
    <t>SAN_AssetWeight</t>
  </si>
  <si>
    <t>D71851A6-38A3-4BE8-882B-86BE4E1588C3</t>
  </si>
  <si>
    <t>SAN_Barcode</t>
  </si>
  <si>
    <t>98A56591-AE72-4218-A326-FCDF803E93D3</t>
  </si>
  <si>
    <t>SAN_RFID</t>
  </si>
  <si>
    <t>DD80C316-C775-4CFB-9A4D-2CA14F6ACFC3</t>
  </si>
  <si>
    <t xml:space="preserve">SAN_Contractor </t>
  </si>
  <si>
    <t>22286F0C-C5C6-4EC6-A051-436F72B6272F</t>
  </si>
  <si>
    <t>SAN_ReplacementCost</t>
  </si>
  <si>
    <t>60608A39-ACDB-46B3-A379-F4CF0448026F</t>
  </si>
  <si>
    <t>SAN_SubmittalItem</t>
  </si>
  <si>
    <t>A3C35DE4-C9B8-4FC9-BC14-6CDBAD16BDC4</t>
  </si>
  <si>
    <t>SAN_O&amp;MManual</t>
  </si>
  <si>
    <t>C1E864D2-3FE3-4F81-A210-5DE398A1B9A5</t>
  </si>
  <si>
    <t>SAN_PartsList</t>
  </si>
  <si>
    <t>B8707E04-ADCC-47CF-809E-EC4C597F89FC</t>
  </si>
  <si>
    <t>SAN_CommisioningReport</t>
  </si>
  <si>
    <t>5DCB0649-3A0E-4336-8EB9-AFC213A7786F</t>
  </si>
  <si>
    <t>SAN_WarrantyGuarantorParts</t>
  </si>
  <si>
    <t>BEB66383-D14A-495F-B0D8-83A35BD403E1</t>
  </si>
  <si>
    <t>SAN_WarrantyDurationParts</t>
  </si>
  <si>
    <t>BF7BB53D-DE53-45EB-AA8A-EEB066EA2A66</t>
  </si>
  <si>
    <t>SAN_WarrantyGuarantorLabor</t>
  </si>
  <si>
    <t>D2B78EB4-C961-4BC1-BF0E-2BCE3511FE8A</t>
  </si>
  <si>
    <t>SAN_WarrantyDurationLabor</t>
  </si>
  <si>
    <t>61D60CC5-12B6-409F-8112-919A1AFF183B</t>
  </si>
  <si>
    <t>SAN_WarrantyDescription</t>
  </si>
  <si>
    <t>76D8970E-C2E0-4718-A13A-CD06DD7C220B</t>
  </si>
  <si>
    <t>SAN_WarrantyStartDate</t>
  </si>
  <si>
    <t>29878CBE-6FFF-456B-8598-339CD28ED73C</t>
  </si>
  <si>
    <t>SAN_WarrantyEndDate</t>
  </si>
  <si>
    <t>9F84BFEA-65E1-45D0-8917-07E10B2F788F</t>
  </si>
  <si>
    <t>SAN_WarrantySpecSection</t>
  </si>
  <si>
    <t>47169BD9-D4A1-4DFA-A76D-91E3107B0B6D</t>
  </si>
  <si>
    <t>SAN_SustainabilityPerformanceSpec</t>
  </si>
  <si>
    <t>BA1907EE-C643-4157-AD6E-A62D3350E1E6</t>
  </si>
  <si>
    <t>SAN_AccessibilityPerformanceSpec</t>
  </si>
  <si>
    <t>D3DCCF36-8B42-4915-BC82-257F57B4EA78</t>
  </si>
  <si>
    <t>SAN_CodePerformanceSpec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</si>
  <si>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</si>
  <si>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</si>
  <si>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</si>
  <si>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</si>
  <si>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</si>
  <si>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</si>
  <si>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</si>
  <si>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</si>
  <si>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</si>
  <si>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</si>
  <si>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</si>
  <si>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</si>
  <si>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</si>
  <si>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</si>
  <si>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</si>
  <si>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</si>
  <si>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</si>
  <si>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</si>
  <si>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</si>
  <si>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</si>
  <si>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</si>
  <si>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</si>
  <si>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</si>
  <si>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</si>
  <si>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</si>
  <si>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</si>
  <si>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</si>
  <si>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</si>
  <si>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</si>
  <si>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</si>
  <si>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</si>
  <si>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</si>
  <si>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</si>
  <si>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</si>
  <si>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</si>
  <si>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</si>
  <si>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</si>
  <si>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</si>
  <si>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</si>
  <si>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</si>
  <si>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</si>
  <si>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</si>
  <si>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</si>
  <si>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</si>
  <si>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</si>
  <si>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</si>
  <si>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</si>
  <si>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</si>
  <si>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</si>
  <si>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</si>
  <si>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</si>
  <si>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</si>
  <si>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</si>
  <si>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</si>
  <si>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</si>
  <si>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</si>
  <si>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</si>
  <si>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</si>
  <si>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</si>
  <si>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</si>
  <si>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</si>
  <si>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</si>
  <si>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</si>
  <si>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</si>
  <si>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t>Plumbing Fixtures</t>
  </si>
  <si>
    <t>Air Terminals</t>
  </si>
  <si>
    <t>Windows</t>
  </si>
  <si>
    <t>Specialty Equipment</t>
  </si>
  <si>
    <r>
      <t xml:space="preserve">SYSTEM
</t>
    </r>
    <r>
      <rPr>
        <i/>
        <sz val="10"/>
        <color rgb="FF000000"/>
        <rFont val="Arial"/>
        <family val="2"/>
        <charset val="1"/>
      </rPr>
      <t>(Uniformat)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</si>
</sst>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i/>
      <sz val="8"/>
      <color rgb="FF000000"/>
      <name val="Arial"/>
      <family val="2"/>
      <charset val="1"/>
    </font>
    <font>
      <i/>
      <sz val="9"/>
      <color rgb="FF00000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F7F7F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i/>
      <sz val="10"/>
      <name val="Arial"/>
      <family val="2"/>
      <charset val="1"/>
    </font>
    <font>
      <i/>
      <sz val="8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7F7F7F"/>
      <name val="Arial"/>
      <family val="2"/>
      <charset val="1"/>
    </font>
    <font>
      <sz val="10"/>
      <color rgb="FF222222"/>
      <name val="Arial Unicode MS"/>
      <family val="2"/>
      <charset val="1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C0000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FFC000"/>
        <bgColor rgb="FFFFE699"/>
      </patternFill>
    </fill>
    <fill>
      <patternFill patternType="solid">
        <fgColor rgb="FFE7E6E6"/>
        <bgColor rgb="FFEDEDED"/>
      </patternFill>
    </fill>
    <fill>
      <patternFill patternType="solid">
        <fgColor rgb="FFBFBFC0"/>
        <bgColor rgb="FFD0CECE"/>
      </patternFill>
    </fill>
    <fill>
      <patternFill patternType="solid">
        <fgColor rgb="FFE2F0D9"/>
        <bgColor rgb="FFE7E6E6"/>
      </patternFill>
    </fill>
    <fill>
      <patternFill patternType="solid">
        <fgColor rgb="FFD0CECE"/>
        <bgColor rgb="FFD6DCE5"/>
      </patternFill>
    </fill>
    <fill>
      <patternFill patternType="solid">
        <fgColor rgb="FFD6DCE5"/>
        <bgColor rgb="FFDDDDDD"/>
      </patternFill>
    </fill>
    <fill>
      <patternFill patternType="solid">
        <fgColor rgb="FFDEEBF7"/>
        <bgColor rgb="FFD7E7F5"/>
      </patternFill>
    </fill>
    <fill>
      <patternFill patternType="solid">
        <fgColor rgb="FFEDEDED"/>
        <bgColor rgb="FFEAF3FA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D7E7F5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2CC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0" fillId="2" borderId="1"/>
    <xf numFmtId="0" fontId="23" fillId="15" borderId="1"/>
  </cellStyleXfs>
  <cellXfs count="15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 textRotation="90"/>
    </xf>
    <xf numFmtId="0" fontId="1" fillId="0" borderId="0" xfId="0" applyFont="1" applyAlignment="1">
      <alignment textRotation="90"/>
    </xf>
    <xf numFmtId="0" fontId="2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textRotation="90" wrapText="1"/>
    </xf>
    <xf numFmtId="0" fontId="2" fillId="4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right" vertical="center" textRotation="90" wrapText="1"/>
    </xf>
    <xf numFmtId="0" fontId="10" fillId="0" borderId="2" xfId="0" applyFont="1" applyBorder="1" applyAlignment="1">
      <alignment horizontal="center" textRotation="90" wrapText="1"/>
    </xf>
    <xf numFmtId="0" fontId="2" fillId="0" borderId="0" xfId="0" applyFont="1" applyAlignment="1">
      <alignment horizontal="center" wrapText="1"/>
    </xf>
    <xf numFmtId="0" fontId="11" fillId="2" borderId="3" xfId="1" applyFont="1" applyBorder="1"/>
    <xf numFmtId="0" fontId="10" fillId="2" borderId="3" xfId="1" applyFont="1" applyBorder="1"/>
    <xf numFmtId="0" fontId="10" fillId="2" borderId="3" xfId="1" applyBorder="1"/>
    <xf numFmtId="0" fontId="10" fillId="2" borderId="3" xfId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 textRotation="90" wrapText="1"/>
    </xf>
    <xf numFmtId="0" fontId="10" fillId="0" borderId="5" xfId="0" applyFont="1" applyBorder="1" applyAlignment="1">
      <alignment horizontal="center" wrapText="1"/>
    </xf>
    <xf numFmtId="0" fontId="10" fillId="0" borderId="5" xfId="0" applyFont="1" applyBorder="1" applyAlignment="1">
      <alignment horizontal="center" textRotation="90" wrapText="1"/>
    </xf>
    <xf numFmtId="0" fontId="10" fillId="5" borderId="5" xfId="0" applyFont="1" applyFill="1" applyBorder="1" applyAlignment="1">
      <alignment horizontal="center" textRotation="90" wrapText="1"/>
    </xf>
    <xf numFmtId="0" fontId="11" fillId="2" borderId="6" xfId="1" applyFont="1" applyBorder="1"/>
    <xf numFmtId="0" fontId="10" fillId="2" borderId="6" xfId="1" applyFont="1" applyBorder="1"/>
    <xf numFmtId="0" fontId="10" fillId="2" borderId="6" xfId="1" applyBorder="1"/>
    <xf numFmtId="0" fontId="10" fillId="2" borderId="6" xfId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 textRotation="90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textRotation="90"/>
    </xf>
    <xf numFmtId="0" fontId="1" fillId="5" borderId="9" xfId="0" applyFont="1" applyFill="1" applyBorder="1" applyAlignment="1">
      <alignment horizontal="center" vertical="center" textRotation="90"/>
    </xf>
    <xf numFmtId="0" fontId="1" fillId="0" borderId="9" xfId="0" applyFont="1" applyBorder="1" applyAlignment="1">
      <alignment vertical="center" textRotation="90"/>
    </xf>
    <xf numFmtId="0" fontId="1" fillId="0" borderId="0" xfId="0" applyFont="1" applyAlignment="1">
      <alignment vertical="center"/>
    </xf>
    <xf numFmtId="0" fontId="11" fillId="2" borderId="1" xfId="1" applyFont="1"/>
    <xf numFmtId="0" fontId="10" fillId="2" borderId="1" xfId="1" applyFont="1"/>
    <xf numFmtId="0" fontId="10" fillId="2" borderId="1" xfId="1"/>
    <xf numFmtId="0" fontId="10" fillId="2" borderId="1" xfId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textRotation="90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textRotation="90"/>
    </xf>
    <xf numFmtId="0" fontId="1" fillId="5" borderId="11" xfId="0" applyFont="1" applyFill="1" applyBorder="1" applyAlignment="1">
      <alignment horizontal="center" vertical="center" textRotation="90"/>
    </xf>
    <xf numFmtId="0" fontId="1" fillId="0" borderId="11" xfId="0" applyFont="1" applyBorder="1" applyAlignment="1">
      <alignment vertical="center" textRotation="90"/>
    </xf>
    <xf numFmtId="0" fontId="11" fillId="2" borderId="12" xfId="1" applyFont="1" applyBorder="1"/>
    <xf numFmtId="0" fontId="10" fillId="2" borderId="12" xfId="1" applyFont="1" applyBorder="1"/>
    <xf numFmtId="0" fontId="10" fillId="2" borderId="12" xfId="1" applyBorder="1"/>
    <xf numFmtId="0" fontId="10" fillId="2" borderId="12" xfId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 textRotation="90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/>
    </xf>
    <xf numFmtId="0" fontId="1" fillId="0" borderId="14" xfId="0" applyFont="1" applyBorder="1" applyAlignment="1">
      <alignment vertical="center" textRotation="90"/>
    </xf>
    <xf numFmtId="0" fontId="11" fillId="2" borderId="15" xfId="1" applyFont="1" applyBorder="1"/>
    <xf numFmtId="0" fontId="10" fillId="2" borderId="15" xfId="1" applyFont="1" applyBorder="1"/>
    <xf numFmtId="0" fontId="10" fillId="2" borderId="15" xfId="1" applyBorder="1"/>
    <xf numFmtId="0" fontId="10" fillId="2" borderId="15" xfId="1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5" borderId="9" xfId="0" applyFont="1" applyFill="1" applyBorder="1" applyAlignment="1">
      <alignment vertical="center" textRotation="90"/>
    </xf>
    <xf numFmtId="0" fontId="11" fillId="2" borderId="1" xfId="1" applyFont="1" applyBorder="1"/>
    <xf numFmtId="0" fontId="10" fillId="2" borderId="1" xfId="1" applyFont="1" applyBorder="1"/>
    <xf numFmtId="0" fontId="10" fillId="2" borderId="1" xfId="1" applyBorder="1"/>
    <xf numFmtId="0" fontId="1" fillId="5" borderId="11" xfId="0" applyFont="1" applyFill="1" applyBorder="1" applyAlignment="1">
      <alignment vertical="center" textRotation="90"/>
    </xf>
    <xf numFmtId="0" fontId="1" fillId="0" borderId="1" xfId="0" applyFont="1" applyBorder="1" applyAlignment="1">
      <alignment horizontal="center" vertical="center" wrapText="1"/>
    </xf>
    <xf numFmtId="0" fontId="11" fillId="2" borderId="16" xfId="1" applyFont="1" applyBorder="1"/>
    <xf numFmtId="0" fontId="10" fillId="2" borderId="16" xfId="1" applyFont="1" applyBorder="1"/>
    <xf numFmtId="0" fontId="10" fillId="2" borderId="16" xfId="1" applyBorder="1"/>
    <xf numFmtId="0" fontId="10" fillId="2" borderId="16" xfId="1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 textRotation="90"/>
    </xf>
    <xf numFmtId="0" fontId="1" fillId="5" borderId="17" xfId="0" applyFont="1" applyFill="1" applyBorder="1" applyAlignment="1">
      <alignment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5" borderId="8" xfId="0" applyFont="1" applyFill="1" applyBorder="1" applyAlignment="1">
      <alignment horizontal="center" vertical="center" textRotation="90"/>
    </xf>
    <xf numFmtId="0" fontId="1" fillId="0" borderId="8" xfId="0" applyFont="1" applyBorder="1" applyAlignment="1">
      <alignment vertical="center" textRotation="90"/>
    </xf>
    <xf numFmtId="0" fontId="1" fillId="0" borderId="0" xfId="0" applyFont="1" applyBorder="1" applyAlignment="1">
      <alignment vertical="center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vertical="center" textRotation="90"/>
    </xf>
    <xf numFmtId="0" fontId="1" fillId="5" borderId="19" xfId="0" applyFont="1" applyFill="1" applyBorder="1" applyAlignment="1">
      <alignment vertical="center" textRotation="90"/>
    </xf>
    <xf numFmtId="0" fontId="1" fillId="5" borderId="20" xfId="0" applyFont="1" applyFill="1" applyBorder="1" applyAlignment="1">
      <alignment vertical="center" textRotation="90"/>
    </xf>
    <xf numFmtId="0" fontId="1" fillId="5" borderId="21" xfId="0" applyFont="1" applyFill="1" applyBorder="1" applyAlignment="1">
      <alignment vertical="center" textRotation="90"/>
    </xf>
    <xf numFmtId="0" fontId="1" fillId="0" borderId="22" xfId="0" applyFont="1" applyBorder="1" applyAlignment="1">
      <alignment horizontal="center" vertical="center" textRotation="90"/>
    </xf>
    <xf numFmtId="0" fontId="1" fillId="0" borderId="22" xfId="0" applyFont="1" applyBorder="1" applyAlignment="1">
      <alignment vertical="center" textRotation="90"/>
    </xf>
    <xf numFmtId="0" fontId="1" fillId="5" borderId="22" xfId="0" applyFont="1" applyFill="1" applyBorder="1" applyAlignment="1">
      <alignment horizontal="center" vertical="center" textRotation="90"/>
    </xf>
    <xf numFmtId="0" fontId="1" fillId="5" borderId="22" xfId="0" applyFont="1" applyFill="1" applyBorder="1" applyAlignment="1">
      <alignment vertical="center" textRotation="90"/>
    </xf>
    <xf numFmtId="0" fontId="1" fillId="5" borderId="8" xfId="0" applyFont="1" applyFill="1" applyBorder="1" applyAlignment="1">
      <alignment vertical="center" textRotation="90"/>
    </xf>
    <xf numFmtId="0" fontId="1" fillId="0" borderId="23" xfId="0" applyFont="1" applyBorder="1" applyAlignment="1">
      <alignment horizontal="center" vertical="center" textRotation="90"/>
    </xf>
    <xf numFmtId="0" fontId="1" fillId="5" borderId="23" xfId="0" applyFont="1" applyFill="1" applyBorder="1" applyAlignment="1">
      <alignment horizontal="center" vertical="center" textRotation="90"/>
    </xf>
    <xf numFmtId="0" fontId="1" fillId="5" borderId="23" xfId="0" applyFont="1" applyFill="1" applyBorder="1" applyAlignment="1">
      <alignment vertical="center" textRotation="90"/>
    </xf>
    <xf numFmtId="0" fontId="1" fillId="0" borderId="23" xfId="0" applyFont="1" applyBorder="1" applyAlignment="1">
      <alignment vertical="center" textRotation="90"/>
    </xf>
    <xf numFmtId="0" fontId="1" fillId="3" borderId="24" xfId="0" applyFont="1" applyFill="1" applyBorder="1" applyAlignment="1">
      <alignment horizontal="left" vertical="center" textRotation="90"/>
    </xf>
    <xf numFmtId="0" fontId="1" fillId="0" borderId="22" xfId="0" applyFont="1" applyBorder="1" applyAlignment="1">
      <alignment horizontal="center" vertical="center"/>
    </xf>
    <xf numFmtId="0" fontId="1" fillId="5" borderId="14" xfId="0" applyFont="1" applyFill="1" applyBorder="1" applyAlignment="1">
      <alignment vertical="center" textRotation="90"/>
    </xf>
    <xf numFmtId="0" fontId="12" fillId="0" borderId="0" xfId="0" applyFont="1" applyBorder="1"/>
    <xf numFmtId="0" fontId="12" fillId="0" borderId="0" xfId="0" applyFont="1" applyBorder="1" applyAlignment="1"/>
    <xf numFmtId="0" fontId="13" fillId="0" borderId="0" xfId="0" applyFont="1" applyBorder="1" applyProtection="1"/>
    <xf numFmtId="0" fontId="12" fillId="0" borderId="0" xfId="0" applyFont="1" applyBorder="1" applyAlignment="1">
      <alignment horizontal="center"/>
    </xf>
    <xf numFmtId="0" fontId="14" fillId="4" borderId="25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 applyProtection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 applyProtection="1">
      <alignment horizontal="center" vertical="center"/>
    </xf>
    <xf numFmtId="0" fontId="13" fillId="0" borderId="1" xfId="0" applyFont="1" applyBorder="1" applyProtection="1"/>
    <xf numFmtId="0" fontId="10" fillId="6" borderId="1" xfId="0" applyFont="1" applyFill="1" applyBorder="1" applyProtection="1"/>
    <xf numFmtId="0" fontId="12" fillId="0" borderId="1" xfId="0" applyFont="1" applyBorder="1" applyAlignment="1">
      <alignment horizontal="center"/>
    </xf>
    <xf numFmtId="0" fontId="13" fillId="0" borderId="3" xfId="0" applyFont="1" applyBorder="1" applyProtection="1"/>
    <xf numFmtId="0" fontId="10" fillId="6" borderId="3" xfId="0" applyFont="1" applyFill="1" applyBorder="1" applyProtection="1"/>
    <xf numFmtId="0" fontId="13" fillId="0" borderId="6" xfId="0" applyFont="1" applyBorder="1" applyProtection="1"/>
    <xf numFmtId="0" fontId="10" fillId="6" borderId="6" xfId="0" applyFont="1" applyFill="1" applyBorder="1" applyProtection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2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22" fillId="0" borderId="0" xfId="0" applyFont="1" applyAlignment="1">
      <alignment horizontal="left" vertical="center"/>
    </xf>
    <xf numFmtId="0" fontId="0" fillId="7" borderId="26" xfId="0" applyFont="1" applyFill="1" applyBorder="1"/>
    <xf numFmtId="0" fontId="0" fillId="8" borderId="26" xfId="0" applyFont="1" applyFill="1" applyBorder="1"/>
    <xf numFmtId="0" fontId="0" fillId="9" borderId="26" xfId="0" applyFont="1" applyFill="1" applyBorder="1"/>
    <xf numFmtId="0" fontId="0" fillId="2" borderId="26" xfId="0" applyFont="1" applyFill="1" applyBorder="1"/>
    <xf numFmtId="0" fontId="0" fillId="10" borderId="26" xfId="0" applyFont="1" applyFill="1" applyBorder="1"/>
    <xf numFmtId="0" fontId="0" fillId="11" borderId="26" xfId="0" applyFont="1" applyFill="1" applyBorder="1"/>
    <xf numFmtId="0" fontId="0" fillId="7" borderId="27" xfId="0" applyFont="1" applyFill="1" applyBorder="1"/>
    <xf numFmtId="0" fontId="0" fillId="7" borderId="0" xfId="0" applyFont="1" applyFill="1" applyBorder="1"/>
    <xf numFmtId="0" fontId="1" fillId="5" borderId="11" xfId="0" applyFont="1" applyFill="1" applyBorder="1" applyAlignment="1">
      <alignment horizontal="center" vertical="center" textRotation="90"/>
    </xf>
    <xf numFmtId="0" fontId="1" fillId="5" borderId="9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/>
    </xf>
    <xf numFmtId="0" fontId="15" fillId="4" borderId="1" xfId="0" applyFont="1" applyFill="1" applyBorder="1" applyAlignment="1">
      <alignment horizontal="center" vertical="center" wrapText="1"/>
    </xf>
    <xf numFmtId="0" fontId="24" fillId="13" borderId="2" xfId="0" applyFont="1" applyFill="1" applyBorder="1" applyAlignment="1">
      <alignment horizontal="center" vertical="center"/>
    </xf>
    <xf numFmtId="0" fontId="25" fillId="13" borderId="2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left" vertical="center"/>
    </xf>
    <xf numFmtId="0" fontId="23" fillId="15" borderId="1" xfId="2" applyFont="1"/>
    <xf numFmtId="0" fontId="23" fillId="15" borderId="3" xfId="2" applyFont="1" applyBorder="1"/>
    <xf numFmtId="0" fontId="23" fillId="15" borderId="6" xfId="2" applyFont="1" applyBorder="1"/>
    <xf numFmtId="0" fontId="27" fillId="0" borderId="0" xfId="0" applyFont="1" applyFill="1" applyBorder="1" applyAlignment="1"/>
    <xf numFmtId="0" fontId="28" fillId="0" borderId="0" xfId="0" applyFont="1" applyAlignment="1">
      <alignment vertical="top"/>
    </xf>
    <xf numFmtId="0" fontId="29" fillId="13" borderId="1" xfId="0" applyFont="1" applyFill="1" applyBorder="1" applyAlignment="1">
      <alignment horizontal="center" vertical="center" wrapText="1"/>
    </xf>
    <xf numFmtId="0" fontId="30" fillId="13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23" fillId="15" borderId="1" xfId="2" applyFont="1" applyAlignment="1">
      <alignment horizontal="center"/>
    </xf>
    <xf numFmtId="0" fontId="23" fillId="15" borderId="3" xfId="2" applyFont="1" applyBorder="1" applyAlignment="1">
      <alignment horizontal="center"/>
    </xf>
    <xf numFmtId="0" fontId="23" fillId="15" borderId="6" xfId="2" applyFont="1" applyBorder="1" applyAlignment="1">
      <alignment horizontal="center"/>
    </xf>
    <xf numFmtId="0" fontId="27" fillId="0" borderId="0" xfId="0" applyFont="1" applyBorder="1"/>
    <xf numFmtId="0" fontId="10" fillId="16" borderId="3" xfId="1" applyFill="1" applyBorder="1"/>
  </cellXfs>
  <cellStyles count="3">
    <cellStyle name="Do not Edit" xfId="2"/>
    <cellStyle name="Explanatory Text" xfId="1" builtinId="53" customBuiltin="1"/>
    <cellStyle name="Normal" xfId="0" builtinId="0"/>
  </cellStyles>
  <dxfs count="103">
    <dxf>
      <font>
        <color rgb="FFFFFFFF"/>
      </font>
      <fill>
        <patternFill>
          <bgColor rgb="FFFFE699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FFFFFF"/>
      </font>
      <fill>
        <patternFill>
          <bgColor rgb="FFFFE699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rgb="FFFFFFFF"/>
      </font>
      <fill>
        <patternFill>
          <bgColor rgb="FF2B6CA7"/>
        </patternFill>
      </fill>
    </dxf>
    <dxf>
      <font>
        <color rgb="FFFFFFFF"/>
      </font>
      <fill>
        <patternFill>
          <bgColor rgb="FF254075"/>
        </patternFill>
      </fill>
    </dxf>
    <dxf>
      <font>
        <color rgb="FFFFE699"/>
      </font>
      <fill>
        <patternFill>
          <bgColor rgb="FF1C3058"/>
        </patternFill>
      </fill>
    </dxf>
    <dxf>
      <font>
        <color rgb="FFFFFFFF"/>
      </font>
      <fill>
        <patternFill>
          <bgColor rgb="FF8FAADC"/>
        </patternFill>
      </fill>
    </dxf>
    <dxf>
      <font>
        <color rgb="FFFFFFFF"/>
      </font>
      <fill>
        <patternFill>
          <bgColor rgb="FFFFE699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rgb="FFFFFFFF"/>
      </font>
      <fill>
        <patternFill>
          <bgColor rgb="FF2B6CA7"/>
        </patternFill>
      </fill>
    </dxf>
    <dxf>
      <font>
        <color rgb="FFFFFFFF"/>
      </font>
      <fill>
        <patternFill>
          <bgColor rgb="FF254075"/>
        </patternFill>
      </fill>
    </dxf>
    <dxf>
      <font>
        <color rgb="FFFFE699"/>
      </font>
      <fill>
        <patternFill>
          <bgColor rgb="FF1C3058"/>
        </patternFill>
      </fill>
    </dxf>
    <dxf>
      <font>
        <color rgb="FFFFFFFF"/>
      </font>
      <fill>
        <patternFill>
          <bgColor rgb="FF8FAADC"/>
        </patternFill>
      </fill>
    </dxf>
    <dxf>
      <font>
        <color rgb="FFFFFFFF"/>
      </font>
      <fill>
        <patternFill>
          <bgColor rgb="FFFFE699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rgb="FFFFFFFF"/>
      </font>
      <fill>
        <patternFill>
          <bgColor rgb="FF2B6CA7"/>
        </patternFill>
      </fill>
    </dxf>
    <dxf>
      <font>
        <color rgb="FFFFFFFF"/>
      </font>
      <fill>
        <patternFill>
          <bgColor rgb="FF254075"/>
        </patternFill>
      </fill>
    </dxf>
    <dxf>
      <font>
        <color rgb="FFFFE699"/>
      </font>
      <fill>
        <patternFill>
          <bgColor rgb="FF1C3058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ont>
        <color rgb="FFFFFFFF"/>
      </font>
      <fill>
        <patternFill>
          <bgColor rgb="FF1F4E79"/>
        </patternFill>
      </fill>
    </dxf>
    <dxf>
      <fill>
        <patternFill>
          <bgColor rgb="FFDEEBF7"/>
        </patternFill>
      </fill>
    </dxf>
    <dxf>
      <font>
        <color rgb="FFFFFFFF"/>
      </font>
      <fill>
        <patternFill>
          <bgColor rgb="FF8FAADC"/>
        </patternFill>
      </fill>
    </dxf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CC"/>
      <rgbColor rgb="FFFF00FF"/>
      <rgbColor rgb="FF00FFFF"/>
      <rgbColor rgb="FFC00000"/>
      <rgbColor rgb="FF006600"/>
      <rgbColor rgb="FF000080"/>
      <rgbColor rgb="FF996600"/>
      <rgbColor rgb="FF800080"/>
      <rgbColor rgb="FF1F4E79"/>
      <rgbColor rgb="FFBFBFC0"/>
      <rgbColor rgb="FF808080"/>
      <rgbColor rgb="FF8FAADC"/>
      <rgbColor rgb="FF993366"/>
      <rgbColor rgb="FFFFFFCC"/>
      <rgbColor rgb="FFDEEBF7"/>
      <rgbColor rgb="FF660066"/>
      <rgbColor rgb="FFE7E6E6"/>
      <rgbColor rgb="FF2B6CA7"/>
      <rgbColor rgb="FFD6DCE5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AF3FA"/>
      <rgbColor rgb="FFCCFFCC"/>
      <rgbColor rgb="FFFFE699"/>
      <rgbColor rgb="FF9DC3E6"/>
      <rgbColor rgb="FFDDDDDD"/>
      <rgbColor rgb="FFD0CECE"/>
      <rgbColor rgb="FFFFCCCC"/>
      <rgbColor rgb="FF2E75B6"/>
      <rgbColor rgb="FF70A8DA"/>
      <rgbColor rgb="FFE2F0D9"/>
      <rgbColor rgb="FFFFC000"/>
      <rgbColor rgb="FFDAE3F3"/>
      <rgbColor rgb="FFEDEDED"/>
      <rgbColor rgb="FF666699"/>
      <rgbColor rgb="FF7F7F7F"/>
      <rgbColor rgb="FF1C3058"/>
      <rgbColor rgb="FFD7E7F5"/>
      <rgbColor rgb="FF003300"/>
      <rgbColor rgb="FF222222"/>
      <rgbColor rgb="FF993300"/>
      <rgbColor rgb="FF993366"/>
      <rgbColor rgb="FF254075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304920</xdr:colOff>
      <xdr:row>2</xdr:row>
      <xdr:rowOff>76320</xdr:rowOff>
    </xdr:from>
    <xdr:to>
      <xdr:col>5</xdr:col>
      <xdr:colOff>741600</xdr:colOff>
      <xdr:row>2</xdr:row>
      <xdr:rowOff>513000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842960" y="1150560"/>
          <a:ext cx="436680" cy="4366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Arial"/>
            </a:rPr>
            <a:t>3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314280</xdr:colOff>
      <xdr:row>2</xdr:row>
      <xdr:rowOff>76320</xdr:rowOff>
    </xdr:from>
    <xdr:to>
      <xdr:col>6</xdr:col>
      <xdr:colOff>750960</xdr:colOff>
      <xdr:row>2</xdr:row>
      <xdr:rowOff>513000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182520" y="1150560"/>
          <a:ext cx="436680" cy="4366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Arial"/>
            </a:rPr>
            <a:t>4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419040</xdr:colOff>
      <xdr:row>2</xdr:row>
      <xdr:rowOff>76320</xdr:rowOff>
    </xdr:from>
    <xdr:to>
      <xdr:col>7</xdr:col>
      <xdr:colOff>855720</xdr:colOff>
      <xdr:row>2</xdr:row>
      <xdr:rowOff>513000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205640" y="1150560"/>
          <a:ext cx="436680" cy="4366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Arial"/>
            </a:rPr>
            <a:t>5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ashant%20Gholap\Desktop\03.14.2017-DO%20NOT%20USE\SFO-BAB%20Data%20View%20Definitions%20Matrix-2016-11-21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Matrix"/>
      <sheetName val="Attributes"/>
      <sheetName val="SFO_Common Attributes"/>
      <sheetName val="SFO_FM Attributes "/>
    </sheetNames>
    <sheetDataSet>
      <sheetData sheetId="0" refreshError="1"/>
      <sheetData sheetId="1">
        <row r="5">
          <cell r="E5" t="str">
            <v xml:space="preserve">TYPE-SFO_TypeDescription </v>
          </cell>
        </row>
        <row r="6">
          <cell r="E6" t="str">
            <v>INSTANCE-SFO_ParentChild</v>
          </cell>
        </row>
        <row r="7">
          <cell r="E7" t="str">
            <v>INSTANCE-SFO_CreatedBy</v>
          </cell>
        </row>
        <row r="8">
          <cell r="E8" t="str">
            <v>INSTANCE-SFO_CreatedOn</v>
          </cell>
        </row>
        <row r="9">
          <cell r="E9" t="str">
            <v>TYPE-SFO_AssetClass</v>
          </cell>
        </row>
        <row r="10">
          <cell r="E10" t="str">
            <v>INSTANCE-SFO_AssetID</v>
          </cell>
        </row>
        <row r="11">
          <cell r="E11" t="str">
            <v>INSTANCE-SFO_BIMUI</v>
          </cell>
        </row>
        <row r="12">
          <cell r="E12" t="str">
            <v>INSTANCE-SFO_Tag</v>
          </cell>
        </row>
        <row r="13">
          <cell r="E13" t="str">
            <v>TYPE-SFO_OmniClassT23Number</v>
          </cell>
        </row>
        <row r="14">
          <cell r="E14" t="str">
            <v>TYPE-SFO_OmniClassT23Title</v>
          </cell>
        </row>
        <row r="15">
          <cell r="E15" t="str">
            <v>TYPE-SFO_CSIMF</v>
          </cell>
        </row>
        <row r="16">
          <cell r="E16" t="str">
            <v>TYPE-SFO_AssemblyCode</v>
          </cell>
        </row>
        <row r="17">
          <cell r="E17" t="str">
            <v>INSTANCE-SFO_BuildingName</v>
          </cell>
        </row>
        <row r="18">
          <cell r="E18" t="str">
            <v>INSTANCE-SFO_BuildingNumber</v>
          </cell>
        </row>
        <row r="19">
          <cell r="E19" t="str">
            <v>INSTANCE-SFO_BoardingArea</v>
          </cell>
        </row>
        <row r="20">
          <cell r="E20" t="str">
            <v>INSTANCE-SFO_LevelNumber</v>
          </cell>
        </row>
        <row r="21">
          <cell r="E21" t="str">
            <v>INSTANCE-SFO_RoomNumber</v>
          </cell>
        </row>
        <row r="22">
          <cell r="E22" t="str">
            <v>INSTANCE-SFO_RoomName</v>
          </cell>
        </row>
        <row r="23">
          <cell r="E23" t="str">
            <v>INSTANCE-SFO_AreaServed</v>
          </cell>
        </row>
        <row r="24">
          <cell r="E24" t="str">
            <v>TYPE-SFO_AssetType</v>
          </cell>
        </row>
        <row r="25">
          <cell r="E25" t="str">
            <v>TYPE-SFO_Manufacturer</v>
          </cell>
        </row>
        <row r="26">
          <cell r="E26" t="str">
            <v>TYPE-SFO_ModelNumber</v>
          </cell>
        </row>
        <row r="27">
          <cell r="E27" t="str">
            <v>INSTANCE-SFO_SerialNumber</v>
          </cell>
        </row>
        <row r="28">
          <cell r="E28" t="str">
            <v>TYPE-SFO_ExpectedLife</v>
          </cell>
        </row>
        <row r="29">
          <cell r="E29" t="str">
            <v>INSTANCE-SFO_InstallDate</v>
          </cell>
        </row>
        <row r="30">
          <cell r="E30" t="str">
            <v xml:space="preserve">INSTANCE-SFO_ModelYear </v>
          </cell>
        </row>
        <row r="31">
          <cell r="E31" t="str">
            <v xml:space="preserve">TYPE-SFO_AssetHeight </v>
          </cell>
        </row>
        <row r="32">
          <cell r="E32" t="str">
            <v>TYPE-SFO_AssetWeight</v>
          </cell>
        </row>
        <row r="33">
          <cell r="E33" t="str">
            <v>INSTANCE-SFO_Barcode</v>
          </cell>
        </row>
        <row r="34">
          <cell r="E34" t="str">
            <v>INSTANCE-SFO_RFID</v>
          </cell>
        </row>
        <row r="35">
          <cell r="E35" t="str">
            <v xml:space="preserve">INSTANCE-SFO_Contractor </v>
          </cell>
        </row>
        <row r="36">
          <cell r="E36" t="str">
            <v>TYPE-SFO_ReplacementCost</v>
          </cell>
        </row>
        <row r="37">
          <cell r="E37" t="str">
            <v>INSTANCE-SFO_SubmittalItem</v>
          </cell>
        </row>
        <row r="38">
          <cell r="E38" t="str">
            <v>TYPE-SFO_O&amp;MManual</v>
          </cell>
        </row>
        <row r="39">
          <cell r="E39" t="str">
            <v>TYPE-SFO_PartsList</v>
          </cell>
        </row>
        <row r="40">
          <cell r="E40" t="str">
            <v>INSTANCE-SFO_CommisioningReport</v>
          </cell>
        </row>
        <row r="41">
          <cell r="E41" t="str">
            <v>TYPE-SFO_WarrantyGuarantorParts</v>
          </cell>
        </row>
        <row r="42">
          <cell r="E42" t="str">
            <v>TYPE-SFO_WarrantyDurationParts</v>
          </cell>
        </row>
        <row r="43">
          <cell r="E43" t="str">
            <v>TYPE-SFO_WarrantyGuarantorLabor</v>
          </cell>
        </row>
        <row r="44">
          <cell r="E44" t="str">
            <v>TYPE-SFO_WarrantyDurationLabor</v>
          </cell>
        </row>
        <row r="45">
          <cell r="E45" t="str">
            <v>TYPE-SFO_WarrantyDescription</v>
          </cell>
        </row>
        <row r="46">
          <cell r="E46" t="str">
            <v>INSTANCE-SFO_WarrantyStartDate</v>
          </cell>
        </row>
        <row r="47">
          <cell r="E47" t="str">
            <v>INSTANCE-SFO_WarrantyEndDate</v>
          </cell>
        </row>
        <row r="48">
          <cell r="E48" t="str">
            <v>TYPE-SFO_WarrantySpecSection</v>
          </cell>
        </row>
        <row r="49">
          <cell r="E49" t="str">
            <v>TYPE-SFO_SustainabilityPerformanceSpec</v>
          </cell>
        </row>
        <row r="50">
          <cell r="E50" t="str">
            <v>TYPE-SFO_AccessibilityPerformanceSpec</v>
          </cell>
        </row>
        <row r="51">
          <cell r="E51" t="str">
            <v>TYPE-SFO_CodePerformanceSpec</v>
          </cell>
        </row>
        <row r="53">
          <cell r="E53" t="str">
            <v>TYPE-SFO_NumberofMotors</v>
          </cell>
        </row>
        <row r="54">
          <cell r="E54" t="str">
            <v>TYPE-SFO_MotorManufacturer</v>
          </cell>
        </row>
        <row r="55">
          <cell r="E55" t="str">
            <v>TYPE-SFO_MotorModelNo</v>
          </cell>
        </row>
        <row r="56">
          <cell r="E56" t="str">
            <v>TYPE-SFO_ShaftSize</v>
          </cell>
        </row>
        <row r="57">
          <cell r="E57" t="str">
            <v>TYPE-SFO_Frame</v>
          </cell>
        </row>
        <row r="58">
          <cell r="E58" t="str">
            <v>TYPE-SFO_FramePartNumber</v>
          </cell>
        </row>
        <row r="59">
          <cell r="E59" t="str">
            <v>TYPE-SFO_Size</v>
          </cell>
        </row>
        <row r="60">
          <cell r="E60" t="str">
            <v>TYPE-SFO_Control</v>
          </cell>
        </row>
        <row r="61">
          <cell r="E61" t="str">
            <v>TYPE-SFO_Power</v>
          </cell>
        </row>
        <row r="62">
          <cell r="E62" t="str">
            <v>TYPE-SFO_Voltage</v>
          </cell>
        </row>
        <row r="63">
          <cell r="E63" t="str">
            <v>TYPE-SFO_Amps</v>
          </cell>
        </row>
        <row r="64">
          <cell r="E64" t="str">
            <v>TYPE-SFO_Phase</v>
          </cell>
        </row>
        <row r="65">
          <cell r="E65" t="str">
            <v>INSTANCE-SFO_PanelFedBy</v>
          </cell>
        </row>
        <row r="66">
          <cell r="E66" t="str">
            <v>INSTANCE-SFO_Circuit</v>
          </cell>
        </row>
        <row r="67">
          <cell r="E67" t="str">
            <v>INSTANCE-SFO_PanelLocation</v>
          </cell>
        </row>
        <row r="68">
          <cell r="E68" t="str">
            <v>TYPE-SFO_Starter</v>
          </cell>
        </row>
        <row r="69">
          <cell r="E69" t="str">
            <v>TYPE-SFO_FuelType</v>
          </cell>
        </row>
        <row r="70">
          <cell r="E70" t="str">
            <v>TYPE-SFO_DriveType</v>
          </cell>
        </row>
        <row r="71">
          <cell r="E71" t="str">
            <v>TYPE-SFO_DriveBeltSize</v>
          </cell>
        </row>
        <row r="72">
          <cell r="E72" t="str">
            <v>TYPE-SFO_DriveBeltQuantity</v>
          </cell>
        </row>
        <row r="73">
          <cell r="E73" t="str">
            <v>TYPE-SFO_DriveBeltPartNumber</v>
          </cell>
        </row>
        <row r="74">
          <cell r="E74" t="str">
            <v>TYPE-SFO_PulleySize</v>
          </cell>
        </row>
        <row r="75">
          <cell r="E75" t="str">
            <v>TYPE-SFO_FanRPM</v>
          </cell>
        </row>
        <row r="76">
          <cell r="E76" t="str">
            <v>TYPE-SFO_FilterSize</v>
          </cell>
        </row>
        <row r="77">
          <cell r="E77" t="str">
            <v>TYPE-SFO_FilterQuantity</v>
          </cell>
        </row>
        <row r="78">
          <cell r="E78" t="str">
            <v>TYPE-SFO_FilterPartNumber</v>
          </cell>
        </row>
        <row r="79">
          <cell r="E79" t="str">
            <v>TYPE-SFO_Lubrication</v>
          </cell>
        </row>
        <row r="80">
          <cell r="E80" t="str">
            <v>TYPE-SFO_Refrigerant</v>
          </cell>
        </row>
        <row r="81">
          <cell r="E81" t="str">
            <v>TYPE-SFO_Capacity</v>
          </cell>
        </row>
        <row r="82">
          <cell r="E82" t="str">
            <v>TYPE-SFO_ElectricalHookup</v>
          </cell>
        </row>
      </sheetData>
      <sheetData sheetId="2">
        <row r="15">
          <cell r="C15" t="str">
            <v xml:space="preserve">SFO_TypeDescription </v>
          </cell>
          <cell r="D15" t="str">
            <v>Text</v>
          </cell>
          <cell r="E15">
            <v>1</v>
          </cell>
        </row>
        <row r="16">
          <cell r="C16" t="str">
            <v>SFO_ParentChild</v>
          </cell>
          <cell r="D16" t="str">
            <v>Text</v>
          </cell>
          <cell r="E16">
            <v>2</v>
          </cell>
        </row>
        <row r="17">
          <cell r="C17" t="str">
            <v>SFO_CreatedBy</v>
          </cell>
          <cell r="D17" t="str">
            <v>Text</v>
          </cell>
          <cell r="E17">
            <v>2</v>
          </cell>
        </row>
        <row r="18">
          <cell r="C18" t="str">
            <v>SFO_CreatedOn</v>
          </cell>
          <cell r="D18" t="str">
            <v>Text</v>
          </cell>
          <cell r="E18">
            <v>2</v>
          </cell>
        </row>
        <row r="19">
          <cell r="C19" t="str">
            <v>SFO_AssetClass</v>
          </cell>
          <cell r="D19" t="str">
            <v>Text</v>
          </cell>
          <cell r="E19">
            <v>1</v>
          </cell>
        </row>
        <row r="20">
          <cell r="C20" t="str">
            <v>SFO_AssetID</v>
          </cell>
          <cell r="D20" t="str">
            <v>Text</v>
          </cell>
          <cell r="E20">
            <v>2</v>
          </cell>
        </row>
        <row r="21">
          <cell r="C21" t="str">
            <v>SFO_BIMUI</v>
          </cell>
          <cell r="D21" t="str">
            <v>Text</v>
          </cell>
          <cell r="E21">
            <v>2</v>
          </cell>
        </row>
        <row r="22">
          <cell r="C22" t="str">
            <v>SFO_Tag</v>
          </cell>
          <cell r="D22" t="str">
            <v>Text</v>
          </cell>
          <cell r="E22">
            <v>2</v>
          </cell>
        </row>
        <row r="23">
          <cell r="C23" t="str">
            <v>SFO_OmniClassT23Number</v>
          </cell>
          <cell r="D23" t="str">
            <v>Text</v>
          </cell>
          <cell r="E23">
            <v>3</v>
          </cell>
        </row>
        <row r="24">
          <cell r="C24" t="str">
            <v>SFO_OmniClassT23Title</v>
          </cell>
          <cell r="D24" t="str">
            <v>Text</v>
          </cell>
          <cell r="E24">
            <v>3</v>
          </cell>
        </row>
        <row r="25">
          <cell r="C25" t="str">
            <v>SFO_CSIMF</v>
          </cell>
          <cell r="D25" t="str">
            <v>Text</v>
          </cell>
          <cell r="E25">
            <v>3</v>
          </cell>
        </row>
        <row r="26">
          <cell r="C26" t="str">
            <v>SFO_AssemblyCode</v>
          </cell>
          <cell r="D26" t="str">
            <v>Text</v>
          </cell>
          <cell r="E26">
            <v>3</v>
          </cell>
        </row>
        <row r="27">
          <cell r="C27" t="str">
            <v>SFO_BuildingName</v>
          </cell>
          <cell r="D27" t="str">
            <v>Text</v>
          </cell>
          <cell r="E27">
            <v>4</v>
          </cell>
        </row>
        <row r="28">
          <cell r="C28" t="str">
            <v>SFO_BuildingNumber</v>
          </cell>
          <cell r="D28" t="str">
            <v>Text</v>
          </cell>
          <cell r="E28">
            <v>4</v>
          </cell>
        </row>
        <row r="29">
          <cell r="C29" t="str">
            <v>SFO_BoardingArea</v>
          </cell>
          <cell r="D29" t="str">
            <v>Text</v>
          </cell>
          <cell r="E29">
            <v>4</v>
          </cell>
        </row>
        <row r="30">
          <cell r="C30" t="str">
            <v>SFO_LevelNumber</v>
          </cell>
          <cell r="D30" t="str">
            <v>Text</v>
          </cell>
          <cell r="E30">
            <v>4</v>
          </cell>
        </row>
        <row r="31">
          <cell r="C31" t="str">
            <v>SFO_RoomNumber</v>
          </cell>
          <cell r="D31" t="str">
            <v>Text</v>
          </cell>
          <cell r="E31">
            <v>4</v>
          </cell>
        </row>
        <row r="32">
          <cell r="C32" t="str">
            <v>SFO_RoomName</v>
          </cell>
          <cell r="D32" t="str">
            <v>Text</v>
          </cell>
          <cell r="E32">
            <v>4</v>
          </cell>
        </row>
        <row r="33">
          <cell r="C33" t="str">
            <v>SFO_AreaServed</v>
          </cell>
          <cell r="D33" t="str">
            <v>Text</v>
          </cell>
          <cell r="E33">
            <v>4</v>
          </cell>
        </row>
        <row r="34">
          <cell r="C34" t="str">
            <v>SFO_AssetType</v>
          </cell>
          <cell r="D34" t="str">
            <v>Text</v>
          </cell>
          <cell r="E34">
            <v>5</v>
          </cell>
        </row>
        <row r="35">
          <cell r="C35" t="str">
            <v>SFO_Manufacturer</v>
          </cell>
          <cell r="D35" t="str">
            <v>Text</v>
          </cell>
          <cell r="E35">
            <v>5</v>
          </cell>
        </row>
        <row r="36">
          <cell r="C36" t="str">
            <v>SFO_ModelNumber</v>
          </cell>
          <cell r="D36" t="str">
            <v>Text</v>
          </cell>
          <cell r="E36">
            <v>5</v>
          </cell>
        </row>
        <row r="37">
          <cell r="C37" t="str">
            <v>SFO_SerialNumber</v>
          </cell>
          <cell r="D37" t="str">
            <v>Text</v>
          </cell>
          <cell r="E37">
            <v>6</v>
          </cell>
        </row>
        <row r="38">
          <cell r="C38" t="str">
            <v>SFO_ExpectedLife</v>
          </cell>
          <cell r="D38" t="str">
            <v>Text</v>
          </cell>
          <cell r="E38">
            <v>5</v>
          </cell>
        </row>
        <row r="39">
          <cell r="C39" t="str">
            <v>SFO_InstallDate</v>
          </cell>
          <cell r="D39" t="str">
            <v>Text</v>
          </cell>
          <cell r="E39">
            <v>6</v>
          </cell>
        </row>
        <row r="40">
          <cell r="C40" t="str">
            <v xml:space="preserve">SFO_ModelYear </v>
          </cell>
          <cell r="D40" t="str">
            <v>Text</v>
          </cell>
          <cell r="E40">
            <v>6</v>
          </cell>
        </row>
        <row r="41">
          <cell r="C41" t="str">
            <v xml:space="preserve">SFO_AssetHeight </v>
          </cell>
          <cell r="D41" t="str">
            <v>Text</v>
          </cell>
          <cell r="E41">
            <v>5</v>
          </cell>
        </row>
        <row r="42">
          <cell r="C42" t="str">
            <v>SFO_AssetWeight</v>
          </cell>
          <cell r="D42" t="str">
            <v>Text</v>
          </cell>
          <cell r="E42">
            <v>5</v>
          </cell>
        </row>
        <row r="43">
          <cell r="C43" t="str">
            <v>SFO_Barcode</v>
          </cell>
          <cell r="D43" t="str">
            <v>Text</v>
          </cell>
          <cell r="E43">
            <v>6</v>
          </cell>
        </row>
        <row r="44">
          <cell r="C44" t="str">
            <v>SFO_RFID</v>
          </cell>
          <cell r="D44" t="str">
            <v>Text</v>
          </cell>
          <cell r="E44">
            <v>6</v>
          </cell>
        </row>
        <row r="45">
          <cell r="C45" t="str">
            <v xml:space="preserve">SFO_Contractor </v>
          </cell>
          <cell r="D45" t="str">
            <v>Text</v>
          </cell>
          <cell r="E45">
            <v>8</v>
          </cell>
        </row>
        <row r="46">
          <cell r="C46" t="str">
            <v>SFO_ReplacementCost</v>
          </cell>
          <cell r="D46" t="str">
            <v>Text</v>
          </cell>
          <cell r="E46">
            <v>7</v>
          </cell>
        </row>
        <row r="47">
          <cell r="C47" t="str">
            <v>SFO_SubmittalItem</v>
          </cell>
          <cell r="D47" t="str">
            <v>Text</v>
          </cell>
          <cell r="E47">
            <v>8</v>
          </cell>
        </row>
        <row r="48">
          <cell r="C48" t="str">
            <v>SFO_O&amp;MManual</v>
          </cell>
          <cell r="D48" t="str">
            <v>Text</v>
          </cell>
          <cell r="E48">
            <v>7</v>
          </cell>
        </row>
        <row r="49">
          <cell r="C49" t="str">
            <v>SFO_PartsList</v>
          </cell>
          <cell r="D49" t="str">
            <v>Text</v>
          </cell>
          <cell r="E49">
            <v>7</v>
          </cell>
        </row>
        <row r="50">
          <cell r="C50" t="str">
            <v>SFO_CommisioningReport</v>
          </cell>
          <cell r="D50" t="str">
            <v>Text</v>
          </cell>
          <cell r="E50">
            <v>8</v>
          </cell>
        </row>
        <row r="51">
          <cell r="C51" t="str">
            <v>SFO_WarrantyGuarantorParts</v>
          </cell>
          <cell r="D51" t="str">
            <v>Text</v>
          </cell>
          <cell r="E51">
            <v>9</v>
          </cell>
        </row>
        <row r="52">
          <cell r="C52" t="str">
            <v>SFO_WarrantyDurationParts</v>
          </cell>
          <cell r="D52" t="str">
            <v>Text</v>
          </cell>
          <cell r="E52">
            <v>9</v>
          </cell>
        </row>
        <row r="53">
          <cell r="C53" t="str">
            <v>SFO_WarrantyGuarantorLabor</v>
          </cell>
          <cell r="D53" t="str">
            <v>Text</v>
          </cell>
          <cell r="E53">
            <v>9</v>
          </cell>
        </row>
        <row r="54">
          <cell r="C54" t="str">
            <v>SFO_WarrantyDurationLabor</v>
          </cell>
          <cell r="D54" t="str">
            <v>Text</v>
          </cell>
          <cell r="E54">
            <v>9</v>
          </cell>
        </row>
        <row r="55">
          <cell r="C55" t="str">
            <v>SFO_WarrantyDescription</v>
          </cell>
          <cell r="D55" t="str">
            <v>Text</v>
          </cell>
          <cell r="E55">
            <v>9</v>
          </cell>
        </row>
        <row r="56">
          <cell r="C56" t="str">
            <v>SFO_WarrantyStartDate</v>
          </cell>
          <cell r="D56" t="str">
            <v>Text</v>
          </cell>
          <cell r="E56">
            <v>10</v>
          </cell>
        </row>
        <row r="57">
          <cell r="C57" t="str">
            <v>SFO_WarrantyEndDate</v>
          </cell>
          <cell r="D57" t="str">
            <v>Text</v>
          </cell>
          <cell r="E57">
            <v>10</v>
          </cell>
        </row>
        <row r="58">
          <cell r="C58" t="str">
            <v>SFO_WarrantySpecSection</v>
          </cell>
          <cell r="D58" t="str">
            <v>Text</v>
          </cell>
          <cell r="E58">
            <v>9</v>
          </cell>
        </row>
        <row r="59">
          <cell r="C59" t="str">
            <v>SFO_SustainabilityPerformanceSpec</v>
          </cell>
          <cell r="D59" t="str">
            <v>Text</v>
          </cell>
          <cell r="E59">
            <v>11</v>
          </cell>
        </row>
        <row r="60">
          <cell r="C60" t="str">
            <v>SFO_AccessibilityPerformanceSpec</v>
          </cell>
          <cell r="D60" t="str">
            <v>Text</v>
          </cell>
          <cell r="E60">
            <v>11</v>
          </cell>
        </row>
        <row r="61">
          <cell r="C61" t="str">
            <v>SFO_CodePerformanceSpec</v>
          </cell>
          <cell r="D61" t="str">
            <v>Text</v>
          </cell>
          <cell r="E61">
            <v>11</v>
          </cell>
        </row>
      </sheetData>
      <sheetData sheetId="3">
        <row r="7">
          <cell r="C7" t="str">
            <v>SFO_NumberofMotors</v>
          </cell>
          <cell r="D7" t="str">
            <v>Text</v>
          </cell>
          <cell r="E7">
            <v>1</v>
          </cell>
        </row>
        <row r="8">
          <cell r="C8" t="str">
            <v>SFO_MotorManufacturer</v>
          </cell>
          <cell r="D8" t="str">
            <v>Text</v>
          </cell>
          <cell r="E8">
            <v>1</v>
          </cell>
        </row>
        <row r="9">
          <cell r="C9" t="str">
            <v>SFO_MotorModelNo</v>
          </cell>
          <cell r="D9" t="str">
            <v>Text</v>
          </cell>
          <cell r="E9">
            <v>1</v>
          </cell>
        </row>
        <row r="10">
          <cell r="C10" t="str">
            <v>SFO_ShaftSize</v>
          </cell>
          <cell r="D10" t="str">
            <v>Text</v>
          </cell>
          <cell r="E10">
            <v>1</v>
          </cell>
        </row>
        <row r="11">
          <cell r="C11" t="str">
            <v>SFO_Frame</v>
          </cell>
          <cell r="D11" t="str">
            <v>Text</v>
          </cell>
          <cell r="E11">
            <v>1</v>
          </cell>
        </row>
        <row r="12">
          <cell r="C12" t="str">
            <v>SFO_FramePartNumber</v>
          </cell>
          <cell r="D12" t="str">
            <v>Text</v>
          </cell>
          <cell r="E12">
            <v>1</v>
          </cell>
        </row>
        <row r="13">
          <cell r="C13" t="str">
            <v>SFO_Size</v>
          </cell>
          <cell r="D13" t="str">
            <v>Text</v>
          </cell>
          <cell r="E13">
            <v>2</v>
          </cell>
        </row>
        <row r="14">
          <cell r="C14" t="str">
            <v>SFO_Control</v>
          </cell>
          <cell r="D14" t="str">
            <v>Text</v>
          </cell>
          <cell r="E14">
            <v>2</v>
          </cell>
        </row>
        <row r="15">
          <cell r="C15" t="str">
            <v>SFO_Power</v>
          </cell>
          <cell r="D15" t="str">
            <v>Text</v>
          </cell>
          <cell r="E15">
            <v>2</v>
          </cell>
        </row>
        <row r="16">
          <cell r="C16" t="str">
            <v>SFO_Voltage</v>
          </cell>
          <cell r="D16" t="str">
            <v>Text</v>
          </cell>
          <cell r="E16">
            <v>2</v>
          </cell>
        </row>
        <row r="17">
          <cell r="C17" t="str">
            <v>SFO_Amps</v>
          </cell>
          <cell r="D17" t="str">
            <v>Text</v>
          </cell>
          <cell r="E17">
            <v>2</v>
          </cell>
        </row>
        <row r="18">
          <cell r="C18" t="str">
            <v>SFO_Phase</v>
          </cell>
          <cell r="D18" t="str">
            <v>Text</v>
          </cell>
          <cell r="E18">
            <v>2</v>
          </cell>
        </row>
        <row r="19">
          <cell r="C19" t="str">
            <v>SFO_PanelFedBy</v>
          </cell>
          <cell r="D19" t="str">
            <v>Text</v>
          </cell>
          <cell r="E19">
            <v>3</v>
          </cell>
        </row>
        <row r="20">
          <cell r="C20" t="str">
            <v>SFO_Circuit</v>
          </cell>
          <cell r="D20" t="str">
            <v>Text</v>
          </cell>
          <cell r="E20">
            <v>3</v>
          </cell>
        </row>
        <row r="21">
          <cell r="C21" t="str">
            <v>SFO_PanelLocation</v>
          </cell>
          <cell r="D21" t="str">
            <v>Text</v>
          </cell>
          <cell r="E21">
            <v>3</v>
          </cell>
        </row>
        <row r="22">
          <cell r="C22" t="str">
            <v>SFO_Starter</v>
          </cell>
          <cell r="D22" t="str">
            <v>Text</v>
          </cell>
          <cell r="E22">
            <v>1</v>
          </cell>
        </row>
        <row r="23">
          <cell r="C23" t="str">
            <v>SFO_FuelType</v>
          </cell>
          <cell r="D23" t="str">
            <v>Text</v>
          </cell>
          <cell r="E23">
            <v>1</v>
          </cell>
        </row>
        <row r="24">
          <cell r="C24" t="str">
            <v>SFO_DriveType</v>
          </cell>
          <cell r="D24" t="str">
            <v>Text</v>
          </cell>
          <cell r="E24">
            <v>1</v>
          </cell>
        </row>
        <row r="25">
          <cell r="C25" t="str">
            <v>SFO_DriveBeltSize</v>
          </cell>
          <cell r="D25" t="str">
            <v>Text</v>
          </cell>
          <cell r="E25">
            <v>1</v>
          </cell>
        </row>
        <row r="26">
          <cell r="C26" t="str">
            <v>SFO_DriveBeltQuantity</v>
          </cell>
          <cell r="D26" t="str">
            <v>Text</v>
          </cell>
          <cell r="E26">
            <v>1</v>
          </cell>
        </row>
        <row r="27">
          <cell r="C27" t="str">
            <v>SFO_DriveBeltPartNumber</v>
          </cell>
          <cell r="D27" t="str">
            <v>Text</v>
          </cell>
          <cell r="E27">
            <v>1</v>
          </cell>
        </row>
        <row r="28">
          <cell r="C28" t="str">
            <v>SFO_PulleySize</v>
          </cell>
          <cell r="D28" t="str">
            <v>Text</v>
          </cell>
          <cell r="E28">
            <v>1</v>
          </cell>
        </row>
        <row r="29">
          <cell r="C29" t="str">
            <v>SFO_FanRPM</v>
          </cell>
          <cell r="D29" t="str">
            <v>Text</v>
          </cell>
          <cell r="E29">
            <v>1</v>
          </cell>
        </row>
        <row r="30">
          <cell r="C30" t="str">
            <v>SFO_FilterSize</v>
          </cell>
          <cell r="D30" t="str">
            <v>Text</v>
          </cell>
          <cell r="E30">
            <v>1</v>
          </cell>
        </row>
        <row r="31">
          <cell r="C31" t="str">
            <v>SFO_FilterQuantity</v>
          </cell>
          <cell r="D31" t="str">
            <v>Text</v>
          </cell>
          <cell r="E31">
            <v>1</v>
          </cell>
        </row>
        <row r="32">
          <cell r="C32" t="str">
            <v>SFO_FilterPartNumber</v>
          </cell>
          <cell r="D32" t="str">
            <v>Text</v>
          </cell>
          <cell r="E32">
            <v>1</v>
          </cell>
        </row>
        <row r="33">
          <cell r="C33" t="str">
            <v>SFO_Lubrication</v>
          </cell>
          <cell r="D33" t="str">
            <v>Text</v>
          </cell>
          <cell r="E33">
            <v>1</v>
          </cell>
        </row>
        <row r="34">
          <cell r="C34" t="str">
            <v>SFO_Refrigerant</v>
          </cell>
          <cell r="D34" t="str">
            <v>Text</v>
          </cell>
          <cell r="E34">
            <v>1</v>
          </cell>
        </row>
        <row r="35">
          <cell r="C35" t="str">
            <v>SFO_Capacity</v>
          </cell>
          <cell r="D35" t="str">
            <v>Text</v>
          </cell>
          <cell r="E35">
            <v>1</v>
          </cell>
        </row>
        <row r="36">
          <cell r="C36" t="str">
            <v>SFO_ElectricalHookup</v>
          </cell>
          <cell r="D36" t="str">
            <v>YESNO</v>
          </cell>
          <cell r="E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J56"/>
  <sheetViews>
    <sheetView showGridLines="0" tabSelected="1" zoomScale="80" zoomScaleNormal="80" workbookViewId="0">
      <pane xSplit="6" topLeftCell="G1" activePane="topRight" state="frozen"/>
      <selection pane="topRight"/>
    </sheetView>
  </sheetViews>
  <sheetFormatPr defaultRowHeight="15" x14ac:dyDescent="0.25"/>
  <cols>
    <col min="1" max="1" width="26.5703125" style="1" bestFit="1" customWidth="1"/>
    <col min="2" max="3" width="10.7109375" style="1" customWidth="1"/>
    <col min="4" max="4" width="12.7109375" style="1" customWidth="1"/>
    <col min="5" max="5" width="3" style="1" customWidth="1"/>
    <col min="6" max="6" width="30.7109375" style="2" customWidth="1"/>
    <col min="7" max="7" width="11" style="1" bestFit="1" customWidth="1"/>
    <col min="8" max="8" width="22.5703125" style="3" customWidth="1"/>
    <col min="9" max="9" width="12.5703125" style="4" customWidth="1"/>
    <col min="10" max="10" width="21" style="4" customWidth="1"/>
    <col min="11" max="11" width="3.7109375" style="5" customWidth="1"/>
    <col min="12" max="87" width="3.7109375" style="6" customWidth="1"/>
    <col min="88" max="88" width="3.5703125" style="6" customWidth="1"/>
    <col min="89" max="1025" width="8.7109375" customWidth="1"/>
  </cols>
  <sheetData>
    <row r="1" spans="1:88" s="12" customFormat="1" ht="201" x14ac:dyDescent="0.25">
      <c r="A1" s="7" t="s">
        <v>436</v>
      </c>
      <c r="B1" s="8" t="s">
        <v>0</v>
      </c>
      <c r="C1" s="8" t="s">
        <v>1</v>
      </c>
      <c r="D1" s="8" t="s">
        <v>2</v>
      </c>
      <c r="E1" s="7"/>
      <c r="F1" s="7" t="s">
        <v>3</v>
      </c>
      <c r="G1" s="7" t="s">
        <v>4</v>
      </c>
      <c r="H1" s="9" t="s">
        <v>5</v>
      </c>
      <c r="I1" s="7" t="s">
        <v>6</v>
      </c>
      <c r="J1" s="7" t="s">
        <v>7</v>
      </c>
      <c r="K1" s="10" t="s">
        <v>8</v>
      </c>
      <c r="L1" s="11" t="str">
        <f>INDEX([1]Attributes!$E$5:$E$82, COLUMN() - 11)</f>
        <v xml:space="preserve">TYPE-SFO_TypeDescription </v>
      </c>
      <c r="M1" s="11" t="str">
        <f>INDEX(Attributes!$E$5:$E$81, COLUMN() - 11)</f>
        <v>INSTANCE-SFO_ParentChild</v>
      </c>
      <c r="N1" s="11" t="str">
        <f>INDEX(Attributes!$E$5:$E$81, COLUMN() - 11)</f>
        <v>INSTANCE-SFO_CreatedBy</v>
      </c>
      <c r="O1" s="11" t="str">
        <f>INDEX(Attributes!$E$5:$E$81, COLUMN() - 11)</f>
        <v>INSTANCE-SFO_CreatedOn</v>
      </c>
      <c r="P1" s="11" t="str">
        <f>INDEX(Attributes!$E$5:$E$81, COLUMN() - 11)</f>
        <v>TYPE-SFO_AssetClass</v>
      </c>
      <c r="Q1" s="11" t="str">
        <f>INDEX(Attributes!$E$5:$E$81, COLUMN() - 11)</f>
        <v>INSTANCE-SFO_AssetID</v>
      </c>
      <c r="R1" s="11" t="str">
        <f>INDEX(Attributes!$E$5:$E$81, COLUMN() - 11)</f>
        <v>INSTANCE-SFO_BIMUI</v>
      </c>
      <c r="S1" s="11" t="str">
        <f>INDEX(Attributes!$E$5:$E$81, COLUMN() - 11)</f>
        <v>INSTANCE-SFO_Tag</v>
      </c>
      <c r="T1" s="11" t="str">
        <f>INDEX(Attributes!$E$5:$E$81, COLUMN() - 11)</f>
        <v>TYPE-SFO_OmniClassT23Number</v>
      </c>
      <c r="U1" s="11" t="str">
        <f>INDEX(Attributes!$E$5:$E$81, COLUMN() - 11)</f>
        <v>TYPE-SFO_OmniClassT23Title</v>
      </c>
      <c r="V1" s="11" t="str">
        <f>INDEX(Attributes!$E$5:$E$81, COLUMN() - 11)</f>
        <v>TYPE-SFO_CSIMF</v>
      </c>
      <c r="W1" s="11" t="str">
        <f>INDEX(Attributes!$E$5:$E$81, COLUMN() - 11)</f>
        <v>TYPE-SFO_AssemblyCode</v>
      </c>
      <c r="X1" s="11" t="str">
        <f>INDEX(Attributes!$E$5:$E$81, COLUMN() - 11)</f>
        <v>INSTANCE-SFO_BuildingName</v>
      </c>
      <c r="Y1" s="11" t="str">
        <f>INDEX(Attributes!$E$5:$E$81, COLUMN() - 11)</f>
        <v>INSTANCE-SFO_BuildingNumber</v>
      </c>
      <c r="Z1" s="11" t="str">
        <f>INDEX(Attributes!$E$5:$E$81, COLUMN() - 11)</f>
        <v>INSTANCE-SFO_BoardingArea</v>
      </c>
      <c r="AA1" s="11" t="str">
        <f>INDEX(Attributes!$E$5:$E$81, COLUMN() - 11)</f>
        <v>INSTANCE-SFO_LevelNumber</v>
      </c>
      <c r="AB1" s="11" t="str">
        <f>INDEX(Attributes!$E$5:$E$81, COLUMN() - 11)</f>
        <v>INSTANCE-SFO_RoomNumber</v>
      </c>
      <c r="AC1" s="11" t="str">
        <f>INDEX(Attributes!$E$5:$E$81, COLUMN() - 11)</f>
        <v>INSTANCE-SFO_RoomName</v>
      </c>
      <c r="AD1" s="11" t="str">
        <f>INDEX(Attributes!$E$5:$E$81, COLUMN() - 11)</f>
        <v>INSTANCE-SFO_AreaServed</v>
      </c>
      <c r="AE1" s="11" t="str">
        <f>INDEX(Attributes!$E$5:$E$81, COLUMN() - 11)</f>
        <v>TYPE-SFO_AssetType</v>
      </c>
      <c r="AF1" s="11" t="str">
        <f>INDEX(Attributes!$E$5:$E$81, COLUMN() - 11)</f>
        <v>TYPE-SFO_Manufacturer</v>
      </c>
      <c r="AG1" s="11" t="str">
        <f>INDEX(Attributes!$E$5:$E$81, COLUMN() - 11)</f>
        <v>TYPE-SFO_ModelNumber</v>
      </c>
      <c r="AH1" s="11" t="str">
        <f>INDEX(Attributes!$E$5:$E$81, COLUMN() - 11)</f>
        <v>INSTANCE-SFO_SerialNumber</v>
      </c>
      <c r="AI1" s="11" t="str">
        <f>INDEX(Attributes!$E$5:$E$81, COLUMN() - 11)</f>
        <v>TYPE-SFO_ExpectedLife</v>
      </c>
      <c r="AJ1" s="11" t="str">
        <f>INDEX(Attributes!$E$5:$E$81, COLUMN() - 11)</f>
        <v>INSTANCE-SFO_InstallDate</v>
      </c>
      <c r="AK1" s="11" t="str">
        <f>INDEX(Attributes!$E$5:$E$81, COLUMN() - 11)</f>
        <v xml:space="preserve">INSTANCE-SFO_ModelYear </v>
      </c>
      <c r="AL1" s="11" t="str">
        <f>INDEX(Attributes!$E$5:$E$81, COLUMN() - 11)</f>
        <v xml:space="preserve">TYPE-SFO_AssetHeight </v>
      </c>
      <c r="AM1" s="11" t="str">
        <f>INDEX(Attributes!$E$5:$E$81, COLUMN() - 11)</f>
        <v>TYPE-SFO_AssetWeight</v>
      </c>
      <c r="AN1" s="11" t="str">
        <f>INDEX(Attributes!$E$5:$E$81, COLUMN() - 11)</f>
        <v>INSTANCE-SFO_Barcode</v>
      </c>
      <c r="AO1" s="11" t="str">
        <f>INDEX(Attributes!$E$5:$E$81, COLUMN() - 11)</f>
        <v>INSTANCE-SFO_RFID</v>
      </c>
      <c r="AP1" s="11" t="str">
        <f>INDEX(Attributes!$E$5:$E$81, COLUMN() - 11)</f>
        <v xml:space="preserve">INSTANCE-SFO_Contractor </v>
      </c>
      <c r="AQ1" s="11" t="str">
        <f>INDEX(Attributes!$E$5:$E$81, COLUMN() - 11)</f>
        <v>TYPE-SFO_ReplacementCost</v>
      </c>
      <c r="AR1" s="11" t="str">
        <f>INDEX(Attributes!$E$5:$E$81, COLUMN() - 11)</f>
        <v>INSTANCE-SFO_SubmittalItem</v>
      </c>
      <c r="AS1" s="11" t="str">
        <f>INDEX(Attributes!$E$5:$E$81, COLUMN() - 11)</f>
        <v>TYPE-SFO_O&amp;MManual</v>
      </c>
      <c r="AT1" s="11" t="str">
        <f>INDEX(Attributes!$E$5:$E$81, COLUMN() - 11)</f>
        <v>TYPE-SFO_PartsList</v>
      </c>
      <c r="AU1" s="11" t="str">
        <f>INDEX(Attributes!$E$5:$E$81, COLUMN() - 11)</f>
        <v>INSTANCE-SFO_CommisioningReport</v>
      </c>
      <c r="AV1" s="11" t="str">
        <f>INDEX(Attributes!$E$5:$E$81, COLUMN() - 11)</f>
        <v>TYPE-SFO_WarrantyGuarantorParts</v>
      </c>
      <c r="AW1" s="11" t="str">
        <f>INDEX(Attributes!$E$5:$E$81, COLUMN() - 11)</f>
        <v>TYPE-SFO_WarrantyDurationParts</v>
      </c>
      <c r="AX1" s="11" t="str">
        <f>INDEX(Attributes!$E$5:$E$81, COLUMN() - 11)</f>
        <v>TYPE-SFO_WarrantyGuarantorLabor</v>
      </c>
      <c r="AY1" s="11" t="str">
        <f>INDEX(Attributes!$E$5:$E$81, COLUMN() - 11)</f>
        <v>TYPE-SFO_WarrantyDurationLabor</v>
      </c>
      <c r="AZ1" s="11" t="str">
        <f>INDEX(Attributes!$E$5:$E$81, COLUMN() - 11)</f>
        <v>TYPE-SFO_WarrantyDescription</v>
      </c>
      <c r="BA1" s="11" t="str">
        <f>INDEX(Attributes!$E$5:$E$81, COLUMN() - 11)</f>
        <v>INSTANCE-SFO_WarrantyStartDate</v>
      </c>
      <c r="BB1" s="11" t="str">
        <f>INDEX(Attributes!$E$5:$E$81, COLUMN() - 11)</f>
        <v>INSTANCE-SFO_WarrantyEndDate</v>
      </c>
      <c r="BC1" s="11" t="str">
        <f>INDEX(Attributes!$E$5:$E$81, COLUMN() - 11)</f>
        <v>TYPE-SFO_WarrantySpecSection</v>
      </c>
      <c r="BD1" s="11" t="str">
        <f>INDEX(Attributes!$E$5:$E$81, COLUMN() - 11)</f>
        <v>TYPE-SFO_SustainabilityPerformanceSpec</v>
      </c>
      <c r="BE1" s="11" t="str">
        <f>INDEX(Attributes!$E$5:$E$81, COLUMN() - 11)</f>
        <v>TYPE-SFO_AccessibilityPerformanceSpec</v>
      </c>
      <c r="BF1" s="11" t="str">
        <f>INDEX(Attributes!$E$5:$E$81, COLUMN() - 11)</f>
        <v>TYPE-SFO_CodePerformanceSpec</v>
      </c>
      <c r="BG1" s="11" t="str">
        <f>INDEX(Attributes!$E$5:$E$81, COLUMN() - 11)</f>
        <v>-</v>
      </c>
      <c r="BH1" s="11" t="str">
        <f>INDEX(Attributes!$E$5:$E$81, COLUMN() - 11)</f>
        <v>TYPE-SFO_NumberofMotors</v>
      </c>
      <c r="BI1" s="11" t="str">
        <f>INDEX(Attributes!$E$5:$E$81, COLUMN() - 11)</f>
        <v>TYPE-SFO_MotorManufacturer</v>
      </c>
      <c r="BJ1" s="11" t="str">
        <f>INDEX(Attributes!$E$5:$E$81, COLUMN() - 11)</f>
        <v>TYPE-SFO_MotorModelNo</v>
      </c>
      <c r="BK1" s="11" t="str">
        <f>INDEX(Attributes!$E$5:$E$81, COLUMN() - 11)</f>
        <v>TYPE-SFO_ShaftSize</v>
      </c>
      <c r="BL1" s="11" t="str">
        <f>INDEX(Attributes!$E$5:$E$81, COLUMN() - 11)</f>
        <v>TYPE-SFO_Frame</v>
      </c>
      <c r="BM1" s="11" t="str">
        <f>INDEX(Attributes!$E$5:$E$81, COLUMN() - 11)</f>
        <v>TYPE-SFO_FramePartNumber</v>
      </c>
      <c r="BN1" s="11" t="str">
        <f>INDEX(Attributes!$E$5:$E$81, COLUMN() - 11)</f>
        <v>TYPE-SFO_Size</v>
      </c>
      <c r="BO1" s="11" t="str">
        <f>INDEX(Attributes!$E$5:$E$81, COLUMN() - 11)</f>
        <v>TYPE-SFO_Control</v>
      </c>
      <c r="BP1" s="11" t="str">
        <f>INDEX(Attributes!$E$5:$E$81, COLUMN() - 11)</f>
        <v>TYPE-SFO_Power</v>
      </c>
      <c r="BQ1" s="11" t="str">
        <f>INDEX(Attributes!$E$5:$E$81, COLUMN() - 11)</f>
        <v>TYPE-SFO_Voltage</v>
      </c>
      <c r="BR1" s="11" t="str">
        <f>INDEX(Attributes!$E$5:$E$81, COLUMN() - 11)</f>
        <v>TYPE-SFO_Amps</v>
      </c>
      <c r="BS1" s="11" t="str">
        <f>INDEX(Attributes!$E$5:$E$81, COLUMN() - 11)</f>
        <v>TYPE-SFO_Phase</v>
      </c>
      <c r="BT1" s="11" t="str">
        <f>INDEX(Attributes!$E$5:$E$81, COLUMN() - 11)</f>
        <v>INSTANCE-SFO_PanelFedBy</v>
      </c>
      <c r="BU1" s="11" t="str">
        <f>INDEX(Attributes!$E$5:$E$81, COLUMN() - 11)</f>
        <v>INSTANCE-SFO_Circuit</v>
      </c>
      <c r="BV1" s="11" t="str">
        <f>INDEX(Attributes!$E$5:$E$81, COLUMN() - 11)</f>
        <v>INSTANCE-SFO_PanelLocation</v>
      </c>
      <c r="BW1" s="11" t="str">
        <f>INDEX(Attributes!$E$5:$E$81, COLUMN() - 11)</f>
        <v>TYPE-SFO_Starter</v>
      </c>
      <c r="BX1" s="11" t="str">
        <f>INDEX(Attributes!$E$5:$E$81, COLUMN() - 11)</f>
        <v>TYPE-SFO_FuelType</v>
      </c>
      <c r="BY1" s="11" t="str">
        <f>INDEX(Attributes!$E$5:$E$81, COLUMN() - 11)</f>
        <v>TYPE-SFO_DriveType</v>
      </c>
      <c r="BZ1" s="11" t="str">
        <f>INDEX(Attributes!$E$5:$E$81, COLUMN() - 11)</f>
        <v>TYPE-SFO_DriveBeltSize</v>
      </c>
      <c r="CA1" s="11" t="str">
        <f>INDEX(Attributes!$E$5:$E$81, COLUMN() - 11)</f>
        <v>TYPE-SFO_DriveBeltQuantity</v>
      </c>
      <c r="CB1" s="11" t="str">
        <f>INDEX(Attributes!$E$5:$E$81, COLUMN() - 11)</f>
        <v>TYPE-SFO_DriveBeltPartNumber</v>
      </c>
      <c r="CC1" s="11" t="str">
        <f>INDEX(Attributes!$E$5:$E$81, COLUMN() - 11)</f>
        <v>TYPE-SFO_PulleySize</v>
      </c>
      <c r="CD1" s="11" t="str">
        <f>INDEX(Attributes!$E$5:$E$81, COLUMN() - 11)</f>
        <v>TYPE-SFO_FanRPM</v>
      </c>
      <c r="CE1" s="11" t="str">
        <f>INDEX(Attributes!$E$5:$E$81, COLUMN() - 11)</f>
        <v>TYPE-SFO_FilterSize</v>
      </c>
      <c r="CF1" s="11" t="str">
        <f>INDEX(Attributes!$E$5:$E$81, COLUMN() - 11)</f>
        <v>TYPE-SFO_FilterQuantity</v>
      </c>
      <c r="CG1" s="11" t="str">
        <f>INDEX(Attributes!$E$5:$E$81, COLUMN() - 11)</f>
        <v>TYPE-SFO_FilterPartNumber</v>
      </c>
      <c r="CH1" s="11" t="str">
        <f>INDEX(Attributes!$E$5:$E$81, COLUMN() - 11)</f>
        <v>TYPE-SFO_Lubrication</v>
      </c>
      <c r="CI1" s="11" t="str">
        <f>INDEX(Attributes!$E$5:$E$81, COLUMN() - 11)</f>
        <v>TYPE-SFO_Refrigerant</v>
      </c>
      <c r="CJ1" s="11" t="str">
        <f>INDEX(Attributes!$E$5:$E$81, COLUMN() - 11)</f>
        <v>TYPE-SFO_Capacity</v>
      </c>
    </row>
    <row r="2" spans="1:88" s="12" customFormat="1" ht="15.75" thickBot="1" x14ac:dyDescent="0.3">
      <c r="A2" s="13" t="s">
        <v>9</v>
      </c>
      <c r="B2" s="13"/>
      <c r="C2" s="13"/>
      <c r="D2" s="14" t="s">
        <v>10</v>
      </c>
      <c r="E2" s="15">
        <v>1</v>
      </c>
      <c r="F2" s="152" t="s">
        <v>11</v>
      </c>
      <c r="G2" s="16" t="s">
        <v>12</v>
      </c>
      <c r="H2" s="15" t="s">
        <v>13</v>
      </c>
      <c r="I2" s="17" t="s">
        <v>14</v>
      </c>
      <c r="J2" s="17" t="s">
        <v>15</v>
      </c>
      <c r="K2" s="18"/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2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19">
        <v>1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6</v>
      </c>
      <c r="AO2" s="19">
        <v>6</v>
      </c>
      <c r="AP2" s="19">
        <v>4</v>
      </c>
      <c r="AQ2" s="19">
        <v>5</v>
      </c>
      <c r="AR2" s="19">
        <v>5</v>
      </c>
      <c r="AS2" s="19">
        <v>7</v>
      </c>
      <c r="AT2" s="19">
        <v>7</v>
      </c>
      <c r="AU2" s="19">
        <v>7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6</v>
      </c>
      <c r="BB2" s="19">
        <v>6</v>
      </c>
      <c r="BC2" s="19">
        <v>5</v>
      </c>
      <c r="BD2" s="19">
        <v>1</v>
      </c>
      <c r="BE2" s="19">
        <v>1</v>
      </c>
      <c r="BF2" s="19">
        <v>1</v>
      </c>
      <c r="BG2" s="20">
        <v>5</v>
      </c>
      <c r="BH2" s="20">
        <v>5</v>
      </c>
      <c r="BI2" s="20">
        <v>5</v>
      </c>
      <c r="BJ2" s="20">
        <v>5</v>
      </c>
      <c r="BK2" s="20">
        <v>5</v>
      </c>
      <c r="BL2" s="20">
        <v>5</v>
      </c>
      <c r="BM2" s="20">
        <v>5</v>
      </c>
      <c r="BN2" s="20">
        <v>5</v>
      </c>
      <c r="BO2" s="20">
        <v>5</v>
      </c>
      <c r="BP2" s="20">
        <v>5</v>
      </c>
      <c r="BQ2" s="20">
        <v>5</v>
      </c>
      <c r="BR2" s="20">
        <v>6</v>
      </c>
      <c r="BS2" s="20">
        <v>6</v>
      </c>
      <c r="BT2" s="20">
        <v>6</v>
      </c>
      <c r="BU2" s="20">
        <v>6</v>
      </c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0">
        <v>2</v>
      </c>
    </row>
    <row r="3" spans="1:88" s="12" customFormat="1" ht="15.75" thickBot="1" x14ac:dyDescent="0.3">
      <c r="A3" s="13"/>
      <c r="B3" s="13"/>
      <c r="C3" s="13"/>
      <c r="D3" s="14"/>
      <c r="E3" s="15"/>
      <c r="F3" s="152" t="s">
        <v>434</v>
      </c>
      <c r="G3" s="16"/>
      <c r="H3" s="15"/>
      <c r="I3" s="17"/>
      <c r="J3" s="17"/>
      <c r="K3" s="18"/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>
        <v>2</v>
      </c>
      <c r="U3" s="19">
        <v>1</v>
      </c>
      <c r="V3" s="19">
        <v>1</v>
      </c>
      <c r="W3" s="19">
        <v>1</v>
      </c>
      <c r="X3" s="19">
        <v>1</v>
      </c>
      <c r="Y3" s="19">
        <v>1</v>
      </c>
      <c r="Z3" s="19">
        <v>1</v>
      </c>
      <c r="AA3" s="19">
        <v>1</v>
      </c>
      <c r="AB3" s="19">
        <v>1</v>
      </c>
      <c r="AC3" s="19">
        <v>1</v>
      </c>
      <c r="AD3" s="19">
        <v>1</v>
      </c>
      <c r="AE3" s="19">
        <v>1</v>
      </c>
      <c r="AF3" s="19">
        <v>5</v>
      </c>
      <c r="AG3" s="19">
        <v>5</v>
      </c>
      <c r="AH3" s="19">
        <v>5</v>
      </c>
      <c r="AI3" s="19">
        <v>5</v>
      </c>
      <c r="AJ3" s="19">
        <v>5</v>
      </c>
      <c r="AK3" s="19">
        <v>5</v>
      </c>
      <c r="AL3" s="19">
        <v>5</v>
      </c>
      <c r="AM3" s="19">
        <v>5</v>
      </c>
      <c r="AN3" s="19">
        <v>6</v>
      </c>
      <c r="AO3" s="19">
        <v>6</v>
      </c>
      <c r="AP3" s="19">
        <v>4</v>
      </c>
      <c r="AQ3" s="19">
        <v>5</v>
      </c>
      <c r="AR3" s="19">
        <v>5</v>
      </c>
      <c r="AS3" s="19">
        <v>7</v>
      </c>
      <c r="AT3" s="19">
        <v>7</v>
      </c>
      <c r="AU3" s="19">
        <v>7</v>
      </c>
      <c r="AV3" s="19">
        <v>5</v>
      </c>
      <c r="AW3" s="19">
        <v>5</v>
      </c>
      <c r="AX3" s="19">
        <v>5</v>
      </c>
      <c r="AY3" s="19">
        <v>5</v>
      </c>
      <c r="AZ3" s="19">
        <v>5</v>
      </c>
      <c r="BA3" s="19">
        <v>6</v>
      </c>
      <c r="BB3" s="19">
        <v>6</v>
      </c>
      <c r="BC3" s="19">
        <v>5</v>
      </c>
      <c r="BD3" s="19">
        <v>1</v>
      </c>
      <c r="BE3" s="19">
        <v>1</v>
      </c>
      <c r="BF3" s="19">
        <v>1</v>
      </c>
      <c r="BG3" s="20">
        <v>5</v>
      </c>
      <c r="BH3" s="20">
        <v>5</v>
      </c>
      <c r="BI3" s="20">
        <v>5</v>
      </c>
      <c r="BJ3" s="20">
        <v>5</v>
      </c>
      <c r="BK3" s="20">
        <v>5</v>
      </c>
      <c r="BL3" s="20">
        <v>5</v>
      </c>
      <c r="BM3" s="20">
        <v>5</v>
      </c>
      <c r="BN3" s="20">
        <v>5</v>
      </c>
      <c r="BO3" s="20">
        <v>5</v>
      </c>
      <c r="BP3" s="20">
        <v>5</v>
      </c>
      <c r="BQ3" s="20">
        <v>5</v>
      </c>
      <c r="BR3" s="20">
        <v>6</v>
      </c>
      <c r="BS3" s="20">
        <v>6</v>
      </c>
      <c r="BT3" s="20">
        <v>6</v>
      </c>
      <c r="BU3" s="20">
        <v>6</v>
      </c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0">
        <v>2</v>
      </c>
    </row>
    <row r="4" spans="1:88" s="12" customFormat="1" ht="15.75" thickBot="1" x14ac:dyDescent="0.3">
      <c r="A4" s="13"/>
      <c r="B4" s="13"/>
      <c r="C4" s="13"/>
      <c r="D4" s="14"/>
      <c r="E4" s="15"/>
      <c r="F4" s="152" t="s">
        <v>435</v>
      </c>
      <c r="G4" s="16"/>
      <c r="H4" s="15"/>
      <c r="I4" s="17"/>
      <c r="J4" s="17"/>
      <c r="K4" s="18"/>
      <c r="L4" s="19">
        <v>1</v>
      </c>
      <c r="M4" s="19">
        <v>1</v>
      </c>
      <c r="N4" s="19">
        <v>1</v>
      </c>
      <c r="O4" s="19">
        <v>1</v>
      </c>
      <c r="P4" s="19">
        <v>1</v>
      </c>
      <c r="Q4" s="19">
        <v>1</v>
      </c>
      <c r="R4" s="19">
        <v>1</v>
      </c>
      <c r="S4" s="19">
        <v>1</v>
      </c>
      <c r="T4" s="19">
        <v>2</v>
      </c>
      <c r="U4" s="19">
        <v>1</v>
      </c>
      <c r="V4" s="19">
        <v>1</v>
      </c>
      <c r="W4" s="19">
        <v>1</v>
      </c>
      <c r="X4" s="19">
        <v>1</v>
      </c>
      <c r="Y4" s="19">
        <v>1</v>
      </c>
      <c r="Z4" s="19">
        <v>1</v>
      </c>
      <c r="AA4" s="19">
        <v>1</v>
      </c>
      <c r="AB4" s="19">
        <v>1</v>
      </c>
      <c r="AC4" s="19">
        <v>1</v>
      </c>
      <c r="AD4" s="19">
        <v>1</v>
      </c>
      <c r="AE4" s="19">
        <v>1</v>
      </c>
      <c r="AF4" s="19">
        <v>5</v>
      </c>
      <c r="AG4" s="19">
        <v>5</v>
      </c>
      <c r="AH4" s="19">
        <v>5</v>
      </c>
      <c r="AI4" s="19">
        <v>5</v>
      </c>
      <c r="AJ4" s="19">
        <v>5</v>
      </c>
      <c r="AK4" s="19">
        <v>5</v>
      </c>
      <c r="AL4" s="19">
        <v>5</v>
      </c>
      <c r="AM4" s="19">
        <v>5</v>
      </c>
      <c r="AN4" s="19">
        <v>6</v>
      </c>
      <c r="AO4" s="19">
        <v>6</v>
      </c>
      <c r="AP4" s="19">
        <v>4</v>
      </c>
      <c r="AQ4" s="19">
        <v>5</v>
      </c>
      <c r="AR4" s="19">
        <v>5</v>
      </c>
      <c r="AS4" s="19">
        <v>7</v>
      </c>
      <c r="AT4" s="19">
        <v>7</v>
      </c>
      <c r="AU4" s="19">
        <v>7</v>
      </c>
      <c r="AV4" s="19">
        <v>5</v>
      </c>
      <c r="AW4" s="19">
        <v>5</v>
      </c>
      <c r="AX4" s="19">
        <v>5</v>
      </c>
      <c r="AY4" s="19">
        <v>5</v>
      </c>
      <c r="AZ4" s="19">
        <v>5</v>
      </c>
      <c r="BA4" s="19">
        <v>6</v>
      </c>
      <c r="BB4" s="19">
        <v>6</v>
      </c>
      <c r="BC4" s="19">
        <v>5</v>
      </c>
      <c r="BD4" s="19">
        <v>1</v>
      </c>
      <c r="BE4" s="19">
        <v>1</v>
      </c>
      <c r="BF4" s="19">
        <v>1</v>
      </c>
      <c r="BG4" s="20">
        <v>5</v>
      </c>
      <c r="BH4" s="20">
        <v>5</v>
      </c>
      <c r="BI4" s="20">
        <v>5</v>
      </c>
      <c r="BJ4" s="20">
        <v>5</v>
      </c>
      <c r="BK4" s="20">
        <v>5</v>
      </c>
      <c r="BL4" s="20">
        <v>5</v>
      </c>
      <c r="BM4" s="20">
        <v>5</v>
      </c>
      <c r="BN4" s="20">
        <v>5</v>
      </c>
      <c r="BO4" s="20">
        <v>5</v>
      </c>
      <c r="BP4" s="20">
        <v>5</v>
      </c>
      <c r="BQ4" s="20">
        <v>5</v>
      </c>
      <c r="BR4" s="20">
        <v>6</v>
      </c>
      <c r="BS4" s="20">
        <v>6</v>
      </c>
      <c r="BT4" s="20">
        <v>6</v>
      </c>
      <c r="BU4" s="20">
        <v>6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0">
        <v>2</v>
      </c>
    </row>
    <row r="5" spans="1:88" s="32" customFormat="1" ht="15" customHeight="1" x14ac:dyDescent="0.2">
      <c r="A5" s="22" t="s">
        <v>16</v>
      </c>
      <c r="B5" s="23" t="s">
        <v>17</v>
      </c>
      <c r="C5" s="23" t="s">
        <v>18</v>
      </c>
      <c r="D5" s="23" t="s">
        <v>19</v>
      </c>
      <c r="E5" s="24">
        <v>1</v>
      </c>
      <c r="F5" s="24" t="s">
        <v>20</v>
      </c>
      <c r="G5" s="25" t="s">
        <v>21</v>
      </c>
      <c r="H5" s="24" t="s">
        <v>22</v>
      </c>
      <c r="I5" s="26" t="s">
        <v>14</v>
      </c>
      <c r="J5" s="26" t="s">
        <v>23</v>
      </c>
      <c r="K5" s="27"/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  <c r="R5" s="28">
        <v>1</v>
      </c>
      <c r="S5" s="28">
        <v>1</v>
      </c>
      <c r="T5" s="28">
        <v>2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28">
        <v>1</v>
      </c>
      <c r="AA5" s="28">
        <v>1</v>
      </c>
      <c r="AB5" s="28">
        <v>1</v>
      </c>
      <c r="AC5" s="28">
        <v>1</v>
      </c>
      <c r="AD5" s="28">
        <v>1</v>
      </c>
      <c r="AE5" s="28">
        <v>1</v>
      </c>
      <c r="AF5" s="28">
        <v>5</v>
      </c>
      <c r="AG5" s="28">
        <v>5</v>
      </c>
      <c r="AH5" s="28">
        <v>5</v>
      </c>
      <c r="AI5" s="28">
        <v>5</v>
      </c>
      <c r="AJ5" s="28">
        <v>5</v>
      </c>
      <c r="AK5" s="28">
        <v>5</v>
      </c>
      <c r="AL5" s="28">
        <v>5</v>
      </c>
      <c r="AM5" s="28">
        <v>5</v>
      </c>
      <c r="AN5" s="28">
        <v>6</v>
      </c>
      <c r="AO5" s="28">
        <v>6</v>
      </c>
      <c r="AP5" s="28">
        <v>4</v>
      </c>
      <c r="AQ5" s="28">
        <v>5</v>
      </c>
      <c r="AR5" s="28">
        <v>5</v>
      </c>
      <c r="AS5" s="28">
        <v>7</v>
      </c>
      <c r="AT5" s="28">
        <v>7</v>
      </c>
      <c r="AU5" s="28">
        <v>7</v>
      </c>
      <c r="AV5" s="28">
        <v>5</v>
      </c>
      <c r="AW5" s="28">
        <v>5</v>
      </c>
      <c r="AX5" s="28">
        <v>5</v>
      </c>
      <c r="AY5" s="28">
        <v>5</v>
      </c>
      <c r="AZ5" s="28">
        <v>5</v>
      </c>
      <c r="BA5" s="28">
        <v>6</v>
      </c>
      <c r="BB5" s="28">
        <v>6</v>
      </c>
      <c r="BC5" s="28">
        <v>5</v>
      </c>
      <c r="BD5" s="28">
        <v>2</v>
      </c>
      <c r="BE5" s="28">
        <v>2</v>
      </c>
      <c r="BF5" s="28">
        <v>2</v>
      </c>
      <c r="BG5" s="29">
        <v>5</v>
      </c>
      <c r="BH5" s="29">
        <v>5</v>
      </c>
      <c r="BI5" s="29">
        <v>5</v>
      </c>
      <c r="BJ5" s="29">
        <v>5</v>
      </c>
      <c r="BK5" s="29">
        <v>5</v>
      </c>
      <c r="BL5" s="29">
        <v>5</v>
      </c>
      <c r="BM5" s="29">
        <v>5</v>
      </c>
      <c r="BN5" s="29">
        <v>5</v>
      </c>
      <c r="BO5" s="29">
        <v>5</v>
      </c>
      <c r="BP5" s="29">
        <v>5</v>
      </c>
      <c r="BQ5" s="29">
        <v>5</v>
      </c>
      <c r="BR5" s="29">
        <v>6</v>
      </c>
      <c r="BS5" s="29">
        <v>6</v>
      </c>
      <c r="BT5" s="29">
        <v>6</v>
      </c>
      <c r="BU5" s="29">
        <v>6</v>
      </c>
      <c r="BV5" s="134"/>
      <c r="BW5" s="134"/>
      <c r="BX5" s="29">
        <v>5</v>
      </c>
      <c r="BY5" s="29">
        <v>5</v>
      </c>
      <c r="BZ5" s="29">
        <v>5</v>
      </c>
      <c r="CA5" s="29">
        <v>5</v>
      </c>
      <c r="CB5" s="29">
        <v>5</v>
      </c>
      <c r="CC5" s="29">
        <v>5</v>
      </c>
      <c r="CD5" s="29">
        <v>5</v>
      </c>
      <c r="CE5" s="29">
        <v>5</v>
      </c>
      <c r="CF5" s="29">
        <v>5</v>
      </c>
      <c r="CG5" s="30"/>
      <c r="CH5" s="29">
        <v>5</v>
      </c>
      <c r="CI5" s="31">
        <v>5</v>
      </c>
      <c r="CJ5" s="31">
        <v>2</v>
      </c>
    </row>
    <row r="6" spans="1:88" s="32" customFormat="1" ht="15" customHeight="1" x14ac:dyDescent="0.2">
      <c r="A6" s="33"/>
      <c r="B6" s="34" t="s">
        <v>24</v>
      </c>
      <c r="C6" s="34" t="s">
        <v>25</v>
      </c>
      <c r="D6" s="34" t="s">
        <v>26</v>
      </c>
      <c r="E6" s="35">
        <v>2</v>
      </c>
      <c r="F6" s="35" t="s">
        <v>27</v>
      </c>
      <c r="G6" s="36" t="s">
        <v>21</v>
      </c>
      <c r="H6" s="35" t="s">
        <v>22</v>
      </c>
      <c r="I6" s="37" t="s">
        <v>14</v>
      </c>
      <c r="J6" s="37" t="s">
        <v>28</v>
      </c>
      <c r="K6" s="38"/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2</v>
      </c>
      <c r="U6" s="39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  <c r="AF6" s="39">
        <v>5</v>
      </c>
      <c r="AG6" s="39">
        <v>5</v>
      </c>
      <c r="AH6" s="39">
        <v>5</v>
      </c>
      <c r="AI6" s="39">
        <v>5</v>
      </c>
      <c r="AJ6" s="39">
        <v>5</v>
      </c>
      <c r="AK6" s="39">
        <v>5</v>
      </c>
      <c r="AL6" s="39">
        <v>5</v>
      </c>
      <c r="AM6" s="39">
        <v>5</v>
      </c>
      <c r="AN6" s="39">
        <v>6</v>
      </c>
      <c r="AO6" s="39">
        <v>6</v>
      </c>
      <c r="AP6" s="39">
        <v>4</v>
      </c>
      <c r="AQ6" s="39">
        <v>5</v>
      </c>
      <c r="AR6" s="39">
        <v>5</v>
      </c>
      <c r="AS6" s="39">
        <v>7</v>
      </c>
      <c r="AT6" s="39">
        <v>7</v>
      </c>
      <c r="AU6" s="39">
        <v>7</v>
      </c>
      <c r="AV6" s="39">
        <v>5</v>
      </c>
      <c r="AW6" s="39">
        <v>5</v>
      </c>
      <c r="AX6" s="39">
        <v>5</v>
      </c>
      <c r="AY6" s="39">
        <v>5</v>
      </c>
      <c r="AZ6" s="39">
        <v>5</v>
      </c>
      <c r="BA6" s="39">
        <v>6</v>
      </c>
      <c r="BB6" s="39">
        <v>6</v>
      </c>
      <c r="BC6" s="39">
        <v>5</v>
      </c>
      <c r="BD6" s="39">
        <v>2</v>
      </c>
      <c r="BE6" s="39">
        <v>2</v>
      </c>
      <c r="BF6" s="39">
        <v>2</v>
      </c>
      <c r="BG6" s="40">
        <v>5</v>
      </c>
      <c r="BH6" s="40">
        <v>5</v>
      </c>
      <c r="BI6" s="40">
        <v>5</v>
      </c>
      <c r="BJ6" s="40">
        <v>5</v>
      </c>
      <c r="BK6" s="40">
        <v>5</v>
      </c>
      <c r="BL6" s="40">
        <v>5</v>
      </c>
      <c r="BM6" s="40">
        <v>5</v>
      </c>
      <c r="BN6" s="40">
        <v>5</v>
      </c>
      <c r="BO6" s="40">
        <v>5</v>
      </c>
      <c r="BP6" s="40">
        <v>5</v>
      </c>
      <c r="BQ6" s="40">
        <v>5</v>
      </c>
      <c r="BR6" s="40">
        <v>6</v>
      </c>
      <c r="BS6" s="40">
        <v>6</v>
      </c>
      <c r="BT6" s="40">
        <v>6</v>
      </c>
      <c r="BU6" s="40">
        <v>6</v>
      </c>
      <c r="BV6" s="133"/>
      <c r="BW6" s="133"/>
      <c r="BX6" s="40">
        <v>5</v>
      </c>
      <c r="BY6" s="40">
        <v>5</v>
      </c>
      <c r="BZ6" s="40">
        <v>5</v>
      </c>
      <c r="CA6" s="40">
        <v>5</v>
      </c>
      <c r="CB6" s="40">
        <v>5</v>
      </c>
      <c r="CC6" s="40">
        <v>5</v>
      </c>
      <c r="CD6" s="40">
        <v>5</v>
      </c>
      <c r="CE6" s="40">
        <v>5</v>
      </c>
      <c r="CF6" s="40">
        <v>5</v>
      </c>
      <c r="CG6" s="41"/>
      <c r="CH6" s="40">
        <v>5</v>
      </c>
      <c r="CI6" s="42">
        <v>5</v>
      </c>
      <c r="CJ6" s="42">
        <v>2</v>
      </c>
    </row>
    <row r="7" spans="1:88" s="32" customFormat="1" ht="15" customHeight="1" x14ac:dyDescent="0.2">
      <c r="A7" s="43"/>
      <c r="B7" s="44" t="s">
        <v>24</v>
      </c>
      <c r="C7" s="44" t="s">
        <v>29</v>
      </c>
      <c r="D7" s="44" t="s">
        <v>30</v>
      </c>
      <c r="E7" s="45">
        <v>3</v>
      </c>
      <c r="F7" s="45" t="s">
        <v>31</v>
      </c>
      <c r="G7" s="46" t="s">
        <v>21</v>
      </c>
      <c r="H7" s="45" t="s">
        <v>22</v>
      </c>
      <c r="I7" s="47" t="s">
        <v>14</v>
      </c>
      <c r="J7" s="47" t="s">
        <v>32</v>
      </c>
      <c r="K7" s="48"/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49">
        <v>2</v>
      </c>
      <c r="U7" s="49">
        <v>1</v>
      </c>
      <c r="V7" s="49">
        <v>1</v>
      </c>
      <c r="W7" s="49">
        <v>1</v>
      </c>
      <c r="X7" s="49">
        <v>1</v>
      </c>
      <c r="Y7" s="49">
        <v>1</v>
      </c>
      <c r="Z7" s="49">
        <v>1</v>
      </c>
      <c r="AA7" s="49">
        <v>1</v>
      </c>
      <c r="AB7" s="49">
        <v>1</v>
      </c>
      <c r="AC7" s="49">
        <v>1</v>
      </c>
      <c r="AD7" s="49">
        <v>1</v>
      </c>
      <c r="AE7" s="49">
        <v>1</v>
      </c>
      <c r="AF7" s="49">
        <v>5</v>
      </c>
      <c r="AG7" s="49">
        <v>5</v>
      </c>
      <c r="AH7" s="49">
        <v>5</v>
      </c>
      <c r="AI7" s="49">
        <v>5</v>
      </c>
      <c r="AJ7" s="49">
        <v>5</v>
      </c>
      <c r="AK7" s="49">
        <v>5</v>
      </c>
      <c r="AL7" s="49">
        <v>5</v>
      </c>
      <c r="AM7" s="49">
        <v>5</v>
      </c>
      <c r="AN7" s="49">
        <v>6</v>
      </c>
      <c r="AO7" s="49">
        <v>6</v>
      </c>
      <c r="AP7" s="49">
        <v>4</v>
      </c>
      <c r="AQ7" s="49">
        <v>5</v>
      </c>
      <c r="AR7" s="49">
        <v>5</v>
      </c>
      <c r="AS7" s="49">
        <v>7</v>
      </c>
      <c r="AT7" s="49">
        <v>7</v>
      </c>
      <c r="AU7" s="49">
        <v>7</v>
      </c>
      <c r="AV7" s="49">
        <v>5</v>
      </c>
      <c r="AW7" s="49">
        <v>5</v>
      </c>
      <c r="AX7" s="49">
        <v>5</v>
      </c>
      <c r="AY7" s="49">
        <v>5</v>
      </c>
      <c r="AZ7" s="49">
        <v>5</v>
      </c>
      <c r="BA7" s="49">
        <v>6</v>
      </c>
      <c r="BB7" s="49">
        <v>6</v>
      </c>
      <c r="BC7" s="49">
        <v>5</v>
      </c>
      <c r="BD7" s="49">
        <v>2</v>
      </c>
      <c r="BE7" s="49">
        <v>2</v>
      </c>
      <c r="BF7" s="49">
        <v>2</v>
      </c>
      <c r="BG7" s="50">
        <v>5</v>
      </c>
      <c r="BH7" s="50">
        <v>5</v>
      </c>
      <c r="BI7" s="50">
        <v>5</v>
      </c>
      <c r="BJ7" s="50">
        <v>5</v>
      </c>
      <c r="BK7" s="50">
        <v>5</v>
      </c>
      <c r="BL7" s="50">
        <v>5</v>
      </c>
      <c r="BM7" s="50">
        <v>5</v>
      </c>
      <c r="BN7" s="50">
        <v>5</v>
      </c>
      <c r="BO7" s="50">
        <v>5</v>
      </c>
      <c r="BP7" s="50">
        <v>5</v>
      </c>
      <c r="BQ7" s="50">
        <v>5</v>
      </c>
      <c r="BR7" s="50">
        <v>6</v>
      </c>
      <c r="BS7" s="50">
        <v>6</v>
      </c>
      <c r="BT7" s="50">
        <v>6</v>
      </c>
      <c r="BU7" s="50">
        <v>6</v>
      </c>
      <c r="BV7" s="135"/>
      <c r="BW7" s="135"/>
      <c r="BX7" s="50">
        <v>5</v>
      </c>
      <c r="BY7" s="50">
        <v>5</v>
      </c>
      <c r="BZ7" s="50">
        <v>5</v>
      </c>
      <c r="CA7" s="50">
        <v>5</v>
      </c>
      <c r="CB7" s="50">
        <v>5</v>
      </c>
      <c r="CC7" s="50">
        <v>5</v>
      </c>
      <c r="CD7" s="50">
        <v>5</v>
      </c>
      <c r="CE7" s="50">
        <v>5</v>
      </c>
      <c r="CF7" s="50">
        <v>5</v>
      </c>
      <c r="CG7" s="51"/>
      <c r="CH7" s="50">
        <v>5</v>
      </c>
      <c r="CI7" s="52">
        <v>5</v>
      </c>
      <c r="CJ7" s="52">
        <v>2</v>
      </c>
    </row>
    <row r="8" spans="1:88" s="32" customFormat="1" ht="15" customHeight="1" x14ac:dyDescent="0.2">
      <c r="A8" s="53" t="s">
        <v>33</v>
      </c>
      <c r="B8" s="54" t="s">
        <v>34</v>
      </c>
      <c r="C8" s="54" t="s">
        <v>35</v>
      </c>
      <c r="D8" s="54" t="s">
        <v>36</v>
      </c>
      <c r="E8" s="55">
        <v>1</v>
      </c>
      <c r="F8" s="55" t="s">
        <v>37</v>
      </c>
      <c r="G8" s="56" t="s">
        <v>12</v>
      </c>
      <c r="H8" s="55" t="s">
        <v>38</v>
      </c>
      <c r="I8" s="57" t="s">
        <v>14</v>
      </c>
      <c r="J8" s="57" t="s">
        <v>39</v>
      </c>
      <c r="K8" s="27"/>
      <c r="L8" s="28">
        <v>1</v>
      </c>
      <c r="M8" s="28">
        <v>1</v>
      </c>
      <c r="N8" s="28">
        <v>1</v>
      </c>
      <c r="O8" s="28">
        <v>1</v>
      </c>
      <c r="P8" s="28">
        <v>1</v>
      </c>
      <c r="Q8" s="28">
        <v>1</v>
      </c>
      <c r="R8" s="28">
        <v>1</v>
      </c>
      <c r="S8" s="28">
        <v>1</v>
      </c>
      <c r="T8" s="28">
        <v>2</v>
      </c>
      <c r="U8" s="28">
        <v>1</v>
      </c>
      <c r="V8" s="28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8">
        <v>1</v>
      </c>
      <c r="AD8" s="28">
        <v>1</v>
      </c>
      <c r="AE8" s="28">
        <v>1</v>
      </c>
      <c r="AF8" s="28">
        <v>5</v>
      </c>
      <c r="AG8" s="28">
        <v>5</v>
      </c>
      <c r="AH8" s="28">
        <v>5</v>
      </c>
      <c r="AI8" s="28">
        <v>5</v>
      </c>
      <c r="AJ8" s="28">
        <v>5</v>
      </c>
      <c r="AK8" s="28">
        <v>5</v>
      </c>
      <c r="AL8" s="28">
        <v>5</v>
      </c>
      <c r="AM8" s="28">
        <v>5</v>
      </c>
      <c r="AN8" s="28">
        <v>6</v>
      </c>
      <c r="AO8" s="28">
        <v>6</v>
      </c>
      <c r="AP8" s="28">
        <v>4</v>
      </c>
      <c r="AQ8" s="28">
        <v>5</v>
      </c>
      <c r="AR8" s="28">
        <v>5</v>
      </c>
      <c r="AS8" s="28">
        <v>7</v>
      </c>
      <c r="AT8" s="28">
        <v>7</v>
      </c>
      <c r="AU8" s="28">
        <v>7</v>
      </c>
      <c r="AV8" s="28">
        <v>5</v>
      </c>
      <c r="AW8" s="28">
        <v>5</v>
      </c>
      <c r="AX8" s="28">
        <v>5</v>
      </c>
      <c r="AY8" s="28">
        <v>5</v>
      </c>
      <c r="AZ8" s="28">
        <v>5</v>
      </c>
      <c r="BA8" s="28">
        <v>6</v>
      </c>
      <c r="BB8" s="28">
        <v>6</v>
      </c>
      <c r="BC8" s="28">
        <v>5</v>
      </c>
      <c r="BD8" s="28">
        <v>2</v>
      </c>
      <c r="BE8" s="28">
        <v>2</v>
      </c>
      <c r="BF8" s="28">
        <v>2</v>
      </c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58"/>
      <c r="CJ8" s="58"/>
    </row>
    <row r="9" spans="1:88" s="32" customFormat="1" ht="15" customHeight="1" x14ac:dyDescent="0.2">
      <c r="A9" s="59"/>
      <c r="B9" s="60" t="s">
        <v>40</v>
      </c>
      <c r="C9" s="60" t="s">
        <v>41</v>
      </c>
      <c r="D9" s="60" t="s">
        <v>42</v>
      </c>
      <c r="E9" s="61">
        <v>2</v>
      </c>
      <c r="F9" s="61" t="s">
        <v>43</v>
      </c>
      <c r="G9" s="36" t="s">
        <v>21</v>
      </c>
      <c r="H9" s="61" t="s">
        <v>44</v>
      </c>
      <c r="I9" s="37" t="s">
        <v>14</v>
      </c>
      <c r="J9" s="37" t="s">
        <v>39</v>
      </c>
      <c r="K9" s="38"/>
      <c r="L9" s="39">
        <v>1</v>
      </c>
      <c r="M9" s="39">
        <v>1</v>
      </c>
      <c r="N9" s="39">
        <v>1</v>
      </c>
      <c r="O9" s="39">
        <v>1</v>
      </c>
      <c r="P9" s="39">
        <v>1</v>
      </c>
      <c r="Q9" s="39">
        <v>1</v>
      </c>
      <c r="R9" s="39">
        <v>1</v>
      </c>
      <c r="S9" s="39">
        <v>1</v>
      </c>
      <c r="T9" s="39">
        <v>2</v>
      </c>
      <c r="U9" s="39">
        <v>1</v>
      </c>
      <c r="V9" s="39">
        <v>1</v>
      </c>
      <c r="W9" s="39">
        <v>1</v>
      </c>
      <c r="X9" s="39">
        <v>1</v>
      </c>
      <c r="Y9" s="39">
        <v>1</v>
      </c>
      <c r="Z9" s="39">
        <v>1</v>
      </c>
      <c r="AA9" s="39">
        <v>1</v>
      </c>
      <c r="AB9" s="39">
        <v>1</v>
      </c>
      <c r="AC9" s="39">
        <v>1</v>
      </c>
      <c r="AD9" s="39">
        <v>1</v>
      </c>
      <c r="AE9" s="39">
        <v>1</v>
      </c>
      <c r="AF9" s="39">
        <v>5</v>
      </c>
      <c r="AG9" s="39">
        <v>5</v>
      </c>
      <c r="AH9" s="39">
        <v>5</v>
      </c>
      <c r="AI9" s="39">
        <v>5</v>
      </c>
      <c r="AJ9" s="39">
        <v>5</v>
      </c>
      <c r="AK9" s="39">
        <v>5</v>
      </c>
      <c r="AL9" s="39">
        <v>5</v>
      </c>
      <c r="AM9" s="39">
        <v>5</v>
      </c>
      <c r="AN9" s="39">
        <v>6</v>
      </c>
      <c r="AO9" s="39">
        <v>6</v>
      </c>
      <c r="AP9" s="39">
        <v>4</v>
      </c>
      <c r="AQ9" s="39">
        <v>5</v>
      </c>
      <c r="AR9" s="39">
        <v>5</v>
      </c>
      <c r="AS9" s="39">
        <v>7</v>
      </c>
      <c r="AT9" s="39">
        <v>7</v>
      </c>
      <c r="AU9" s="39">
        <v>7</v>
      </c>
      <c r="AV9" s="39">
        <v>5</v>
      </c>
      <c r="AW9" s="39">
        <v>5</v>
      </c>
      <c r="AX9" s="39">
        <v>5</v>
      </c>
      <c r="AY9" s="39">
        <v>5</v>
      </c>
      <c r="AZ9" s="39">
        <v>5</v>
      </c>
      <c r="BA9" s="39">
        <v>6</v>
      </c>
      <c r="BB9" s="39">
        <v>6</v>
      </c>
      <c r="BC9" s="39">
        <v>5</v>
      </c>
      <c r="BD9" s="39">
        <v>2</v>
      </c>
      <c r="BE9" s="39">
        <v>2</v>
      </c>
      <c r="BF9" s="39">
        <v>2</v>
      </c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62"/>
      <c r="CJ9" s="62"/>
    </row>
    <row r="10" spans="1:88" s="32" customFormat="1" ht="15" customHeight="1" x14ac:dyDescent="0.2">
      <c r="A10" s="59"/>
      <c r="B10" s="60" t="s">
        <v>45</v>
      </c>
      <c r="C10" s="60" t="s">
        <v>46</v>
      </c>
      <c r="D10" s="60" t="s">
        <v>47</v>
      </c>
      <c r="E10" s="61">
        <v>3</v>
      </c>
      <c r="F10" s="61" t="s">
        <v>48</v>
      </c>
      <c r="G10" s="36" t="s">
        <v>12</v>
      </c>
      <c r="H10" s="61" t="s">
        <v>49</v>
      </c>
      <c r="I10" s="37" t="s">
        <v>14</v>
      </c>
      <c r="J10" s="37" t="s">
        <v>50</v>
      </c>
      <c r="K10" s="38"/>
      <c r="L10" s="39">
        <v>1</v>
      </c>
      <c r="M10" s="39">
        <v>1</v>
      </c>
      <c r="N10" s="39">
        <v>1</v>
      </c>
      <c r="O10" s="39">
        <v>1</v>
      </c>
      <c r="P10" s="39">
        <v>1</v>
      </c>
      <c r="Q10" s="39">
        <v>1</v>
      </c>
      <c r="R10" s="39">
        <v>1</v>
      </c>
      <c r="S10" s="39">
        <v>1</v>
      </c>
      <c r="T10" s="39">
        <v>2</v>
      </c>
      <c r="U10" s="39">
        <v>1</v>
      </c>
      <c r="V10" s="39">
        <v>1</v>
      </c>
      <c r="W10" s="39">
        <v>1</v>
      </c>
      <c r="X10" s="39">
        <v>1</v>
      </c>
      <c r="Y10" s="39">
        <v>1</v>
      </c>
      <c r="Z10" s="39">
        <v>1</v>
      </c>
      <c r="AA10" s="39">
        <v>1</v>
      </c>
      <c r="AB10" s="39">
        <v>1</v>
      </c>
      <c r="AC10" s="39">
        <v>1</v>
      </c>
      <c r="AD10" s="39">
        <v>1</v>
      </c>
      <c r="AE10" s="39">
        <v>1</v>
      </c>
      <c r="AF10" s="39">
        <v>5</v>
      </c>
      <c r="AG10" s="39">
        <v>5</v>
      </c>
      <c r="AH10" s="39">
        <v>5</v>
      </c>
      <c r="AI10" s="39">
        <v>5</v>
      </c>
      <c r="AJ10" s="39">
        <v>5</v>
      </c>
      <c r="AK10" s="39">
        <v>5</v>
      </c>
      <c r="AL10" s="39">
        <v>5</v>
      </c>
      <c r="AM10" s="39">
        <v>5</v>
      </c>
      <c r="AN10" s="39">
        <v>6</v>
      </c>
      <c r="AO10" s="39">
        <v>6</v>
      </c>
      <c r="AP10" s="39">
        <v>4</v>
      </c>
      <c r="AQ10" s="39">
        <v>5</v>
      </c>
      <c r="AR10" s="39">
        <v>5</v>
      </c>
      <c r="AS10" s="39">
        <v>7</v>
      </c>
      <c r="AT10" s="39">
        <v>7</v>
      </c>
      <c r="AU10" s="39">
        <v>7</v>
      </c>
      <c r="AV10" s="39">
        <v>5</v>
      </c>
      <c r="AW10" s="39">
        <v>5</v>
      </c>
      <c r="AX10" s="39">
        <v>5</v>
      </c>
      <c r="AY10" s="39">
        <v>5</v>
      </c>
      <c r="AZ10" s="39">
        <v>5</v>
      </c>
      <c r="BA10" s="39">
        <v>6</v>
      </c>
      <c r="BB10" s="39">
        <v>6</v>
      </c>
      <c r="BC10" s="39">
        <v>5</v>
      </c>
      <c r="BD10" s="39">
        <v>2</v>
      </c>
      <c r="BE10" s="39">
        <v>2</v>
      </c>
      <c r="BF10" s="39">
        <v>2</v>
      </c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62"/>
      <c r="CJ10" s="62"/>
    </row>
    <row r="11" spans="1:88" s="32" customFormat="1" ht="15" customHeight="1" x14ac:dyDescent="0.2">
      <c r="A11" s="59"/>
      <c r="B11" s="60" t="s">
        <v>51</v>
      </c>
      <c r="C11" s="60" t="s">
        <v>52</v>
      </c>
      <c r="D11" s="60" t="s">
        <v>53</v>
      </c>
      <c r="E11" s="61">
        <v>4</v>
      </c>
      <c r="F11" s="61" t="s">
        <v>54</v>
      </c>
      <c r="G11" s="36" t="s">
        <v>12</v>
      </c>
      <c r="H11" s="61" t="s">
        <v>55</v>
      </c>
      <c r="I11" s="37" t="s">
        <v>14</v>
      </c>
      <c r="J11" s="63" t="s">
        <v>39</v>
      </c>
      <c r="K11" s="38"/>
      <c r="L11" s="39">
        <v>1</v>
      </c>
      <c r="M11" s="39">
        <v>1</v>
      </c>
      <c r="N11" s="39">
        <v>1</v>
      </c>
      <c r="O11" s="39">
        <v>1</v>
      </c>
      <c r="P11" s="39">
        <v>1</v>
      </c>
      <c r="Q11" s="39">
        <v>1</v>
      </c>
      <c r="R11" s="39">
        <v>1</v>
      </c>
      <c r="S11" s="39">
        <v>1</v>
      </c>
      <c r="T11" s="39">
        <v>2</v>
      </c>
      <c r="U11" s="39">
        <v>1</v>
      </c>
      <c r="V11" s="39">
        <v>1</v>
      </c>
      <c r="W11" s="39">
        <v>1</v>
      </c>
      <c r="X11" s="39">
        <v>1</v>
      </c>
      <c r="Y11" s="39">
        <v>1</v>
      </c>
      <c r="Z11" s="39">
        <v>1</v>
      </c>
      <c r="AA11" s="39">
        <v>1</v>
      </c>
      <c r="AB11" s="39">
        <v>1</v>
      </c>
      <c r="AC11" s="39">
        <v>1</v>
      </c>
      <c r="AD11" s="39">
        <v>1</v>
      </c>
      <c r="AE11" s="39">
        <v>1</v>
      </c>
      <c r="AF11" s="39">
        <v>5</v>
      </c>
      <c r="AG11" s="39">
        <v>5</v>
      </c>
      <c r="AH11" s="39">
        <v>5</v>
      </c>
      <c r="AI11" s="39">
        <v>5</v>
      </c>
      <c r="AJ11" s="39">
        <v>5</v>
      </c>
      <c r="AK11" s="39">
        <v>5</v>
      </c>
      <c r="AL11" s="39">
        <v>5</v>
      </c>
      <c r="AM11" s="39">
        <v>5</v>
      </c>
      <c r="AN11" s="39">
        <v>6</v>
      </c>
      <c r="AO11" s="39">
        <v>6</v>
      </c>
      <c r="AP11" s="39">
        <v>4</v>
      </c>
      <c r="AQ11" s="39">
        <v>5</v>
      </c>
      <c r="AR11" s="39">
        <v>5</v>
      </c>
      <c r="AS11" s="39">
        <v>7</v>
      </c>
      <c r="AT11" s="39">
        <v>7</v>
      </c>
      <c r="AU11" s="39">
        <v>7</v>
      </c>
      <c r="AV11" s="39">
        <v>5</v>
      </c>
      <c r="AW11" s="39">
        <v>5</v>
      </c>
      <c r="AX11" s="39">
        <v>5</v>
      </c>
      <c r="AY11" s="39">
        <v>5</v>
      </c>
      <c r="AZ11" s="39">
        <v>5</v>
      </c>
      <c r="BA11" s="39">
        <v>6</v>
      </c>
      <c r="BB11" s="39">
        <v>6</v>
      </c>
      <c r="BC11" s="39">
        <v>5</v>
      </c>
      <c r="BD11" s="39">
        <v>2</v>
      </c>
      <c r="BE11" s="39">
        <v>2</v>
      </c>
      <c r="BF11" s="39">
        <v>2</v>
      </c>
      <c r="BG11" s="41"/>
      <c r="BH11" s="41"/>
      <c r="BI11" s="41"/>
      <c r="BJ11" s="41"/>
      <c r="BK11" s="41"/>
      <c r="BL11" s="41"/>
      <c r="BM11" s="40">
        <v>3</v>
      </c>
      <c r="BN11" s="40">
        <v>3</v>
      </c>
      <c r="BO11" s="40">
        <v>5</v>
      </c>
      <c r="BP11" s="40">
        <v>4</v>
      </c>
      <c r="BQ11" s="40">
        <v>3</v>
      </c>
      <c r="BR11" s="40">
        <v>4</v>
      </c>
      <c r="BS11" s="40">
        <v>6</v>
      </c>
      <c r="BT11" s="40">
        <v>6</v>
      </c>
      <c r="BU11" s="40">
        <v>6</v>
      </c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0">
        <v>5</v>
      </c>
      <c r="CI11" s="62"/>
      <c r="CJ11" s="42">
        <v>2</v>
      </c>
    </row>
    <row r="12" spans="1:88" s="32" customFormat="1" ht="15" customHeight="1" x14ac:dyDescent="0.2">
      <c r="A12" s="59"/>
      <c r="B12" s="60" t="s">
        <v>51</v>
      </c>
      <c r="C12" s="60" t="s">
        <v>56</v>
      </c>
      <c r="D12" s="60" t="s">
        <v>57</v>
      </c>
      <c r="E12" s="61">
        <v>5</v>
      </c>
      <c r="F12" s="61" t="s">
        <v>58</v>
      </c>
      <c r="G12" s="36" t="s">
        <v>12</v>
      </c>
      <c r="H12" s="61"/>
      <c r="I12" s="37" t="s">
        <v>14</v>
      </c>
      <c r="J12" s="37" t="s">
        <v>50</v>
      </c>
      <c r="K12" s="38"/>
      <c r="L12" s="39">
        <v>1</v>
      </c>
      <c r="M12" s="39">
        <v>1</v>
      </c>
      <c r="N12" s="39">
        <v>1</v>
      </c>
      <c r="O12" s="39">
        <v>1</v>
      </c>
      <c r="P12" s="39">
        <v>1</v>
      </c>
      <c r="Q12" s="39">
        <v>1</v>
      </c>
      <c r="R12" s="39">
        <v>1</v>
      </c>
      <c r="S12" s="39">
        <v>1</v>
      </c>
      <c r="T12" s="39">
        <v>2</v>
      </c>
      <c r="U12" s="39">
        <v>1</v>
      </c>
      <c r="V12" s="39">
        <v>1</v>
      </c>
      <c r="W12" s="39">
        <v>1</v>
      </c>
      <c r="X12" s="39">
        <v>1</v>
      </c>
      <c r="Y12" s="39">
        <v>1</v>
      </c>
      <c r="Z12" s="39">
        <v>1</v>
      </c>
      <c r="AA12" s="39">
        <v>1</v>
      </c>
      <c r="AB12" s="39">
        <v>1</v>
      </c>
      <c r="AC12" s="39">
        <v>1</v>
      </c>
      <c r="AD12" s="39">
        <v>1</v>
      </c>
      <c r="AE12" s="39">
        <v>1</v>
      </c>
      <c r="AF12" s="39">
        <v>5</v>
      </c>
      <c r="AG12" s="39">
        <v>5</v>
      </c>
      <c r="AH12" s="39">
        <v>5</v>
      </c>
      <c r="AI12" s="39">
        <v>5</v>
      </c>
      <c r="AJ12" s="39">
        <v>5</v>
      </c>
      <c r="AK12" s="39">
        <v>5</v>
      </c>
      <c r="AL12" s="39">
        <v>5</v>
      </c>
      <c r="AM12" s="39">
        <v>5</v>
      </c>
      <c r="AN12" s="39">
        <v>6</v>
      </c>
      <c r="AO12" s="39">
        <v>6</v>
      </c>
      <c r="AP12" s="39">
        <v>4</v>
      </c>
      <c r="AQ12" s="39">
        <v>5</v>
      </c>
      <c r="AR12" s="39">
        <v>5</v>
      </c>
      <c r="AS12" s="39">
        <v>7</v>
      </c>
      <c r="AT12" s="39">
        <v>7</v>
      </c>
      <c r="AU12" s="39">
        <v>7</v>
      </c>
      <c r="AV12" s="39">
        <v>5</v>
      </c>
      <c r="AW12" s="39">
        <v>5</v>
      </c>
      <c r="AX12" s="39">
        <v>5</v>
      </c>
      <c r="AY12" s="39">
        <v>5</v>
      </c>
      <c r="AZ12" s="39">
        <v>5</v>
      </c>
      <c r="BA12" s="39">
        <v>6</v>
      </c>
      <c r="BB12" s="39">
        <v>6</v>
      </c>
      <c r="BC12" s="39">
        <v>5</v>
      </c>
      <c r="BD12" s="39">
        <v>2</v>
      </c>
      <c r="BE12" s="39">
        <v>2</v>
      </c>
      <c r="BF12" s="39">
        <v>2</v>
      </c>
      <c r="BG12" s="41"/>
      <c r="BH12" s="41"/>
      <c r="BI12" s="41"/>
      <c r="BJ12" s="41"/>
      <c r="BK12" s="41"/>
      <c r="BL12" s="41"/>
      <c r="BM12" s="41"/>
      <c r="BN12" s="40">
        <v>3</v>
      </c>
      <c r="BO12" s="41"/>
      <c r="BP12" s="40">
        <v>4</v>
      </c>
      <c r="BQ12" s="40">
        <v>3</v>
      </c>
      <c r="BR12" s="40">
        <v>4</v>
      </c>
      <c r="BS12" s="40">
        <v>6</v>
      </c>
      <c r="BT12" s="40">
        <v>6</v>
      </c>
      <c r="BU12" s="40">
        <v>6</v>
      </c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62"/>
      <c r="CI12" s="62"/>
      <c r="CJ12" s="42">
        <v>2</v>
      </c>
    </row>
    <row r="13" spans="1:88" s="32" customFormat="1" ht="15" customHeight="1" x14ac:dyDescent="0.2">
      <c r="A13" s="59"/>
      <c r="B13" s="60" t="s">
        <v>45</v>
      </c>
      <c r="C13" s="60" t="s">
        <v>59</v>
      </c>
      <c r="D13" s="60" t="s">
        <v>60</v>
      </c>
      <c r="E13" s="61">
        <v>6</v>
      </c>
      <c r="F13" s="61" t="s">
        <v>61</v>
      </c>
      <c r="G13" s="36" t="s">
        <v>12</v>
      </c>
      <c r="H13" s="61" t="s">
        <v>62</v>
      </c>
      <c r="I13" s="37" t="s">
        <v>14</v>
      </c>
      <c r="J13" s="37" t="s">
        <v>39</v>
      </c>
      <c r="K13" s="38"/>
      <c r="L13" s="39">
        <v>1</v>
      </c>
      <c r="M13" s="39">
        <v>1</v>
      </c>
      <c r="N13" s="39">
        <v>1</v>
      </c>
      <c r="O13" s="39">
        <v>1</v>
      </c>
      <c r="P13" s="39">
        <v>1</v>
      </c>
      <c r="Q13" s="39">
        <v>1</v>
      </c>
      <c r="R13" s="39">
        <v>1</v>
      </c>
      <c r="S13" s="39">
        <v>1</v>
      </c>
      <c r="T13" s="39">
        <v>2</v>
      </c>
      <c r="U13" s="39">
        <v>1</v>
      </c>
      <c r="V13" s="39">
        <v>1</v>
      </c>
      <c r="W13" s="39">
        <v>1</v>
      </c>
      <c r="X13" s="39">
        <v>1</v>
      </c>
      <c r="Y13" s="39">
        <v>1</v>
      </c>
      <c r="Z13" s="39">
        <v>1</v>
      </c>
      <c r="AA13" s="39">
        <v>1</v>
      </c>
      <c r="AB13" s="39">
        <v>1</v>
      </c>
      <c r="AC13" s="39">
        <v>1</v>
      </c>
      <c r="AD13" s="39">
        <v>1</v>
      </c>
      <c r="AE13" s="39">
        <v>1</v>
      </c>
      <c r="AF13" s="39">
        <v>5</v>
      </c>
      <c r="AG13" s="39">
        <v>5</v>
      </c>
      <c r="AH13" s="39">
        <v>5</v>
      </c>
      <c r="AI13" s="39">
        <v>5</v>
      </c>
      <c r="AJ13" s="39">
        <v>5</v>
      </c>
      <c r="AK13" s="39">
        <v>5</v>
      </c>
      <c r="AL13" s="39">
        <v>5</v>
      </c>
      <c r="AM13" s="39">
        <v>5</v>
      </c>
      <c r="AN13" s="39">
        <v>6</v>
      </c>
      <c r="AO13" s="39">
        <v>6</v>
      </c>
      <c r="AP13" s="39">
        <v>4</v>
      </c>
      <c r="AQ13" s="39">
        <v>5</v>
      </c>
      <c r="AR13" s="39">
        <v>5</v>
      </c>
      <c r="AS13" s="39">
        <v>7</v>
      </c>
      <c r="AT13" s="39">
        <v>7</v>
      </c>
      <c r="AU13" s="39">
        <v>7</v>
      </c>
      <c r="AV13" s="39">
        <v>5</v>
      </c>
      <c r="AW13" s="39">
        <v>5</v>
      </c>
      <c r="AX13" s="39">
        <v>5</v>
      </c>
      <c r="AY13" s="39">
        <v>5</v>
      </c>
      <c r="AZ13" s="39">
        <v>5</v>
      </c>
      <c r="BA13" s="39">
        <v>6</v>
      </c>
      <c r="BB13" s="39">
        <v>6</v>
      </c>
      <c r="BC13" s="39">
        <v>5</v>
      </c>
      <c r="BD13" s="39">
        <v>2</v>
      </c>
      <c r="BE13" s="39">
        <v>2</v>
      </c>
      <c r="BF13" s="39">
        <v>2</v>
      </c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62"/>
      <c r="CJ13" s="62"/>
    </row>
    <row r="14" spans="1:88" s="32" customFormat="1" ht="15" customHeight="1" x14ac:dyDescent="0.2">
      <c r="A14" s="59"/>
      <c r="B14" s="60" t="s">
        <v>45</v>
      </c>
      <c r="C14" s="60" t="s">
        <v>63</v>
      </c>
      <c r="D14" s="60" t="s">
        <v>64</v>
      </c>
      <c r="E14" s="61">
        <v>7</v>
      </c>
      <c r="F14" s="61" t="s">
        <v>65</v>
      </c>
      <c r="G14" s="36" t="s">
        <v>12</v>
      </c>
      <c r="H14" s="61" t="s">
        <v>66</v>
      </c>
      <c r="I14" s="37" t="s">
        <v>14</v>
      </c>
      <c r="J14" s="37" t="s">
        <v>39</v>
      </c>
      <c r="K14" s="38"/>
      <c r="L14" s="39">
        <v>1</v>
      </c>
      <c r="M14" s="39">
        <v>1</v>
      </c>
      <c r="N14" s="39">
        <v>1</v>
      </c>
      <c r="O14" s="39">
        <v>1</v>
      </c>
      <c r="P14" s="39">
        <v>1</v>
      </c>
      <c r="Q14" s="39">
        <v>1</v>
      </c>
      <c r="R14" s="39">
        <v>1</v>
      </c>
      <c r="S14" s="39">
        <v>1</v>
      </c>
      <c r="T14" s="39">
        <v>2</v>
      </c>
      <c r="U14" s="39">
        <v>1</v>
      </c>
      <c r="V14" s="39">
        <v>1</v>
      </c>
      <c r="W14" s="39">
        <v>1</v>
      </c>
      <c r="X14" s="39">
        <v>1</v>
      </c>
      <c r="Y14" s="39">
        <v>1</v>
      </c>
      <c r="Z14" s="39">
        <v>1</v>
      </c>
      <c r="AA14" s="39">
        <v>1</v>
      </c>
      <c r="AB14" s="39">
        <v>1</v>
      </c>
      <c r="AC14" s="39">
        <v>1</v>
      </c>
      <c r="AD14" s="39">
        <v>1</v>
      </c>
      <c r="AE14" s="39">
        <v>1</v>
      </c>
      <c r="AF14" s="39">
        <v>5</v>
      </c>
      <c r="AG14" s="39">
        <v>5</v>
      </c>
      <c r="AH14" s="39">
        <v>5</v>
      </c>
      <c r="AI14" s="39">
        <v>5</v>
      </c>
      <c r="AJ14" s="39">
        <v>5</v>
      </c>
      <c r="AK14" s="39">
        <v>5</v>
      </c>
      <c r="AL14" s="39">
        <v>5</v>
      </c>
      <c r="AM14" s="39">
        <v>5</v>
      </c>
      <c r="AN14" s="39">
        <v>6</v>
      </c>
      <c r="AO14" s="39">
        <v>6</v>
      </c>
      <c r="AP14" s="39">
        <v>4</v>
      </c>
      <c r="AQ14" s="39">
        <v>5</v>
      </c>
      <c r="AR14" s="39">
        <v>5</v>
      </c>
      <c r="AS14" s="39">
        <v>7</v>
      </c>
      <c r="AT14" s="39">
        <v>7</v>
      </c>
      <c r="AU14" s="39">
        <v>7</v>
      </c>
      <c r="AV14" s="39">
        <v>5</v>
      </c>
      <c r="AW14" s="39">
        <v>5</v>
      </c>
      <c r="AX14" s="39">
        <v>5</v>
      </c>
      <c r="AY14" s="39">
        <v>5</v>
      </c>
      <c r="AZ14" s="39">
        <v>5</v>
      </c>
      <c r="BA14" s="39">
        <v>6</v>
      </c>
      <c r="BB14" s="39">
        <v>6</v>
      </c>
      <c r="BC14" s="39">
        <v>5</v>
      </c>
      <c r="BD14" s="39">
        <v>2</v>
      </c>
      <c r="BE14" s="39">
        <v>2</v>
      </c>
      <c r="BF14" s="39">
        <v>2</v>
      </c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62"/>
      <c r="CJ14" s="62"/>
    </row>
    <row r="15" spans="1:88" s="32" customFormat="1" ht="15" customHeight="1" x14ac:dyDescent="0.2">
      <c r="A15" s="59"/>
      <c r="B15" s="60" t="s">
        <v>51</v>
      </c>
      <c r="C15" s="60" t="s">
        <v>67</v>
      </c>
      <c r="D15" s="60" t="s">
        <v>68</v>
      </c>
      <c r="E15" s="61">
        <v>8</v>
      </c>
      <c r="F15" s="61" t="s">
        <v>432</v>
      </c>
      <c r="G15" s="36" t="s">
        <v>12</v>
      </c>
      <c r="H15" s="61"/>
      <c r="I15" s="37" t="s">
        <v>14</v>
      </c>
      <c r="J15" s="37" t="s">
        <v>39</v>
      </c>
      <c r="K15" s="38"/>
      <c r="L15" s="39">
        <v>1</v>
      </c>
      <c r="M15" s="39">
        <v>1</v>
      </c>
      <c r="N15" s="39">
        <v>1</v>
      </c>
      <c r="O15" s="39">
        <v>1</v>
      </c>
      <c r="P15" s="39">
        <v>1</v>
      </c>
      <c r="Q15" s="39">
        <v>1</v>
      </c>
      <c r="R15" s="39">
        <v>1</v>
      </c>
      <c r="S15" s="39">
        <v>1</v>
      </c>
      <c r="T15" s="39">
        <v>2</v>
      </c>
      <c r="U15" s="39">
        <v>1</v>
      </c>
      <c r="V15" s="39">
        <v>1</v>
      </c>
      <c r="W15" s="39">
        <v>1</v>
      </c>
      <c r="X15" s="39">
        <v>1</v>
      </c>
      <c r="Y15" s="39">
        <v>1</v>
      </c>
      <c r="Z15" s="39">
        <v>1</v>
      </c>
      <c r="AA15" s="39">
        <v>1</v>
      </c>
      <c r="AB15" s="39">
        <v>1</v>
      </c>
      <c r="AC15" s="39">
        <v>1</v>
      </c>
      <c r="AD15" s="39">
        <v>1</v>
      </c>
      <c r="AE15" s="39">
        <v>1</v>
      </c>
      <c r="AF15" s="39">
        <v>5</v>
      </c>
      <c r="AG15" s="39">
        <v>5</v>
      </c>
      <c r="AH15" s="39">
        <v>5</v>
      </c>
      <c r="AI15" s="39">
        <v>5</v>
      </c>
      <c r="AJ15" s="39">
        <v>5</v>
      </c>
      <c r="AK15" s="39">
        <v>5</v>
      </c>
      <c r="AL15" s="39">
        <v>5</v>
      </c>
      <c r="AM15" s="39">
        <v>5</v>
      </c>
      <c r="AN15" s="39">
        <v>6</v>
      </c>
      <c r="AO15" s="39">
        <v>6</v>
      </c>
      <c r="AP15" s="39">
        <v>4</v>
      </c>
      <c r="AQ15" s="39">
        <v>5</v>
      </c>
      <c r="AR15" s="39">
        <v>5</v>
      </c>
      <c r="AS15" s="39">
        <v>7</v>
      </c>
      <c r="AT15" s="39">
        <v>7</v>
      </c>
      <c r="AU15" s="39">
        <v>7</v>
      </c>
      <c r="AV15" s="39">
        <v>5</v>
      </c>
      <c r="AW15" s="39">
        <v>5</v>
      </c>
      <c r="AX15" s="39">
        <v>5</v>
      </c>
      <c r="AY15" s="39">
        <v>5</v>
      </c>
      <c r="AZ15" s="39">
        <v>5</v>
      </c>
      <c r="BA15" s="39">
        <v>6</v>
      </c>
      <c r="BB15" s="39">
        <v>6</v>
      </c>
      <c r="BC15" s="39">
        <v>5</v>
      </c>
      <c r="BD15" s="39">
        <v>2</v>
      </c>
      <c r="BE15" s="39">
        <v>2</v>
      </c>
      <c r="BF15" s="39">
        <v>2</v>
      </c>
      <c r="BG15" s="40">
        <v>4</v>
      </c>
      <c r="BH15" s="40">
        <v>4</v>
      </c>
      <c r="BI15" s="40">
        <v>4</v>
      </c>
      <c r="BJ15" s="40">
        <v>4</v>
      </c>
      <c r="BK15" s="40">
        <v>4</v>
      </c>
      <c r="BL15" s="40">
        <v>4</v>
      </c>
      <c r="BM15" s="40">
        <v>4</v>
      </c>
      <c r="BN15" s="40">
        <v>4</v>
      </c>
      <c r="BO15" s="40">
        <v>5</v>
      </c>
      <c r="BP15" s="40">
        <v>4</v>
      </c>
      <c r="BQ15" s="40">
        <v>4</v>
      </c>
      <c r="BR15" s="40">
        <v>6</v>
      </c>
      <c r="BS15" s="40">
        <v>6</v>
      </c>
      <c r="BT15" s="40">
        <v>6</v>
      </c>
      <c r="BU15" s="40">
        <v>6</v>
      </c>
      <c r="BV15" s="40">
        <v>5</v>
      </c>
      <c r="BW15" s="40">
        <v>5</v>
      </c>
      <c r="BX15" s="40">
        <v>5</v>
      </c>
      <c r="BY15" s="40">
        <v>5</v>
      </c>
      <c r="BZ15" s="40">
        <v>5</v>
      </c>
      <c r="CA15" s="40">
        <v>5</v>
      </c>
      <c r="CB15" s="40">
        <v>5</v>
      </c>
      <c r="CC15" s="40">
        <v>5</v>
      </c>
      <c r="CD15" s="40">
        <v>5</v>
      </c>
      <c r="CE15" s="40">
        <v>5</v>
      </c>
      <c r="CF15" s="40">
        <v>5</v>
      </c>
      <c r="CG15" s="40">
        <v>5</v>
      </c>
      <c r="CH15" s="41"/>
      <c r="CI15" s="42">
        <v>5</v>
      </c>
      <c r="CJ15" s="42">
        <v>2</v>
      </c>
    </row>
    <row r="16" spans="1:88" s="32" customFormat="1" ht="15" customHeight="1" x14ac:dyDescent="0.2">
      <c r="A16" s="59"/>
      <c r="B16" s="60" t="s">
        <v>51</v>
      </c>
      <c r="C16" s="60" t="s">
        <v>69</v>
      </c>
      <c r="D16" s="60" t="s">
        <v>70</v>
      </c>
      <c r="E16" s="61">
        <v>9</v>
      </c>
      <c r="F16" s="61" t="s">
        <v>71</v>
      </c>
      <c r="G16" s="36" t="s">
        <v>12</v>
      </c>
      <c r="H16" s="61" t="s">
        <v>72</v>
      </c>
      <c r="I16" s="37" t="s">
        <v>14</v>
      </c>
      <c r="J16" s="37" t="s">
        <v>39</v>
      </c>
      <c r="K16" s="38"/>
      <c r="L16" s="39">
        <v>1</v>
      </c>
      <c r="M16" s="39">
        <v>1</v>
      </c>
      <c r="N16" s="39">
        <v>1</v>
      </c>
      <c r="O16" s="39">
        <v>1</v>
      </c>
      <c r="P16" s="39">
        <v>1</v>
      </c>
      <c r="Q16" s="39">
        <v>1</v>
      </c>
      <c r="R16" s="39">
        <v>1</v>
      </c>
      <c r="S16" s="39">
        <v>1</v>
      </c>
      <c r="T16" s="39">
        <v>2</v>
      </c>
      <c r="U16" s="39">
        <v>1</v>
      </c>
      <c r="V16" s="39">
        <v>1</v>
      </c>
      <c r="W16" s="39">
        <v>1</v>
      </c>
      <c r="X16" s="39">
        <v>1</v>
      </c>
      <c r="Y16" s="39">
        <v>1</v>
      </c>
      <c r="Z16" s="39">
        <v>1</v>
      </c>
      <c r="AA16" s="39">
        <v>1</v>
      </c>
      <c r="AB16" s="39">
        <v>1</v>
      </c>
      <c r="AC16" s="39">
        <v>1</v>
      </c>
      <c r="AD16" s="39">
        <v>1</v>
      </c>
      <c r="AE16" s="39">
        <v>1</v>
      </c>
      <c r="AF16" s="39">
        <v>5</v>
      </c>
      <c r="AG16" s="39">
        <v>5</v>
      </c>
      <c r="AH16" s="39">
        <v>5</v>
      </c>
      <c r="AI16" s="39">
        <v>5</v>
      </c>
      <c r="AJ16" s="39">
        <v>5</v>
      </c>
      <c r="AK16" s="39">
        <v>5</v>
      </c>
      <c r="AL16" s="39">
        <v>5</v>
      </c>
      <c r="AM16" s="39">
        <v>5</v>
      </c>
      <c r="AN16" s="39">
        <v>6</v>
      </c>
      <c r="AO16" s="39">
        <v>6</v>
      </c>
      <c r="AP16" s="39">
        <v>4</v>
      </c>
      <c r="AQ16" s="39">
        <v>5</v>
      </c>
      <c r="AR16" s="39">
        <v>5</v>
      </c>
      <c r="AS16" s="39">
        <v>7</v>
      </c>
      <c r="AT16" s="39">
        <v>7</v>
      </c>
      <c r="AU16" s="39">
        <v>7</v>
      </c>
      <c r="AV16" s="39">
        <v>5</v>
      </c>
      <c r="AW16" s="39">
        <v>5</v>
      </c>
      <c r="AX16" s="39">
        <v>5</v>
      </c>
      <c r="AY16" s="39">
        <v>5</v>
      </c>
      <c r="AZ16" s="39">
        <v>5</v>
      </c>
      <c r="BA16" s="39">
        <v>6</v>
      </c>
      <c r="BB16" s="39">
        <v>6</v>
      </c>
      <c r="BC16" s="39">
        <v>5</v>
      </c>
      <c r="BD16" s="39">
        <v>2</v>
      </c>
      <c r="BE16" s="39">
        <v>2</v>
      </c>
      <c r="BF16" s="39">
        <v>2</v>
      </c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2">
        <v>5</v>
      </c>
      <c r="CJ16" s="42">
        <v>2</v>
      </c>
    </row>
    <row r="17" spans="1:88" s="32" customFormat="1" ht="15" customHeight="1" x14ac:dyDescent="0.2">
      <c r="A17" s="64"/>
      <c r="B17" s="65" t="s">
        <v>51</v>
      </c>
      <c r="C17" s="65" t="s">
        <v>63</v>
      </c>
      <c r="D17" s="65" t="s">
        <v>64</v>
      </c>
      <c r="E17" s="66">
        <v>10</v>
      </c>
      <c r="F17" s="66" t="s">
        <v>73</v>
      </c>
      <c r="G17" s="67" t="s">
        <v>12</v>
      </c>
      <c r="H17" s="66" t="s">
        <v>74</v>
      </c>
      <c r="I17" s="68" t="s">
        <v>14</v>
      </c>
      <c r="J17" s="68" t="s">
        <v>39</v>
      </c>
      <c r="K17" s="48"/>
      <c r="L17" s="49">
        <v>1</v>
      </c>
      <c r="M17" s="49">
        <v>1</v>
      </c>
      <c r="N17" s="49">
        <v>1</v>
      </c>
      <c r="O17" s="49">
        <v>1</v>
      </c>
      <c r="P17" s="49">
        <v>1</v>
      </c>
      <c r="Q17" s="49">
        <v>1</v>
      </c>
      <c r="R17" s="49">
        <v>1</v>
      </c>
      <c r="S17" s="49">
        <v>1</v>
      </c>
      <c r="T17" s="49">
        <v>2</v>
      </c>
      <c r="U17" s="49">
        <v>1</v>
      </c>
      <c r="V17" s="49">
        <v>1</v>
      </c>
      <c r="W17" s="49">
        <v>1</v>
      </c>
      <c r="X17" s="49">
        <v>1</v>
      </c>
      <c r="Y17" s="49">
        <v>1</v>
      </c>
      <c r="Z17" s="49">
        <v>1</v>
      </c>
      <c r="AA17" s="49">
        <v>1</v>
      </c>
      <c r="AB17" s="49">
        <v>1</v>
      </c>
      <c r="AC17" s="49">
        <v>1</v>
      </c>
      <c r="AD17" s="49">
        <v>1</v>
      </c>
      <c r="AE17" s="49">
        <v>1</v>
      </c>
      <c r="AF17" s="49">
        <v>5</v>
      </c>
      <c r="AG17" s="49">
        <v>5</v>
      </c>
      <c r="AH17" s="49">
        <v>5</v>
      </c>
      <c r="AI17" s="49">
        <v>5</v>
      </c>
      <c r="AJ17" s="49">
        <v>5</v>
      </c>
      <c r="AK17" s="49">
        <v>5</v>
      </c>
      <c r="AL17" s="49">
        <v>5</v>
      </c>
      <c r="AM17" s="49">
        <v>5</v>
      </c>
      <c r="AN17" s="49">
        <v>6</v>
      </c>
      <c r="AO17" s="49">
        <v>6</v>
      </c>
      <c r="AP17" s="49">
        <v>4</v>
      </c>
      <c r="AQ17" s="49">
        <v>5</v>
      </c>
      <c r="AR17" s="49">
        <v>5</v>
      </c>
      <c r="AS17" s="49">
        <v>7</v>
      </c>
      <c r="AT17" s="49">
        <v>7</v>
      </c>
      <c r="AU17" s="49">
        <v>7</v>
      </c>
      <c r="AV17" s="49">
        <v>5</v>
      </c>
      <c r="AW17" s="49">
        <v>5</v>
      </c>
      <c r="AX17" s="49">
        <v>5</v>
      </c>
      <c r="AY17" s="49">
        <v>5</v>
      </c>
      <c r="AZ17" s="49">
        <v>5</v>
      </c>
      <c r="BA17" s="49">
        <v>6</v>
      </c>
      <c r="BB17" s="49">
        <v>6</v>
      </c>
      <c r="BC17" s="49">
        <v>5</v>
      </c>
      <c r="BD17" s="49">
        <v>2</v>
      </c>
      <c r="BE17" s="49">
        <v>2</v>
      </c>
      <c r="BF17" s="49">
        <v>2</v>
      </c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70"/>
      <c r="CJ17" s="70"/>
    </row>
    <row r="18" spans="1:88" s="74" customFormat="1" ht="15" customHeight="1" x14ac:dyDescent="0.2">
      <c r="A18" s="53" t="s">
        <v>75</v>
      </c>
      <c r="B18" s="54" t="s">
        <v>76</v>
      </c>
      <c r="C18" s="54" t="s">
        <v>77</v>
      </c>
      <c r="D18" s="54" t="s">
        <v>78</v>
      </c>
      <c r="E18" s="55">
        <v>1</v>
      </c>
      <c r="F18" s="55" t="s">
        <v>79</v>
      </c>
      <c r="G18" s="56" t="s">
        <v>12</v>
      </c>
      <c r="H18" s="55"/>
      <c r="I18" s="57" t="s">
        <v>14</v>
      </c>
      <c r="J18" s="57" t="s">
        <v>39</v>
      </c>
      <c r="K18" s="27"/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2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5</v>
      </c>
      <c r="AG18" s="28">
        <v>5</v>
      </c>
      <c r="AH18" s="28">
        <v>5</v>
      </c>
      <c r="AI18" s="28">
        <v>5</v>
      </c>
      <c r="AJ18" s="28">
        <v>5</v>
      </c>
      <c r="AK18" s="28">
        <v>5</v>
      </c>
      <c r="AL18" s="28">
        <v>5</v>
      </c>
      <c r="AM18" s="28">
        <v>5</v>
      </c>
      <c r="AN18" s="28">
        <v>6</v>
      </c>
      <c r="AO18" s="28">
        <v>6</v>
      </c>
      <c r="AP18" s="28">
        <v>4</v>
      </c>
      <c r="AQ18" s="28">
        <v>5</v>
      </c>
      <c r="AR18" s="28">
        <v>5</v>
      </c>
      <c r="AS18" s="28">
        <v>7</v>
      </c>
      <c r="AT18" s="28">
        <v>7</v>
      </c>
      <c r="AU18" s="28">
        <v>7</v>
      </c>
      <c r="AV18" s="28">
        <v>5</v>
      </c>
      <c r="AW18" s="28">
        <v>5</v>
      </c>
      <c r="AX18" s="28">
        <v>5</v>
      </c>
      <c r="AY18" s="28">
        <v>5</v>
      </c>
      <c r="AZ18" s="28">
        <v>5</v>
      </c>
      <c r="BA18" s="28">
        <v>6</v>
      </c>
      <c r="BB18" s="28">
        <v>6</v>
      </c>
      <c r="BC18" s="28">
        <v>5</v>
      </c>
      <c r="BD18" s="28">
        <v>2</v>
      </c>
      <c r="BE18" s="28">
        <v>2</v>
      </c>
      <c r="BF18" s="28">
        <v>2</v>
      </c>
      <c r="BG18" s="71">
        <v>4</v>
      </c>
      <c r="BH18" s="71">
        <v>4</v>
      </c>
      <c r="BI18" s="71">
        <v>4</v>
      </c>
      <c r="BJ18" s="71">
        <v>4</v>
      </c>
      <c r="BK18" s="71">
        <v>4</v>
      </c>
      <c r="BL18" s="71">
        <v>4</v>
      </c>
      <c r="BM18" s="71">
        <v>4</v>
      </c>
      <c r="BN18" s="71">
        <v>4</v>
      </c>
      <c r="BO18" s="71">
        <v>5</v>
      </c>
      <c r="BP18" s="71">
        <v>4</v>
      </c>
      <c r="BQ18" s="71">
        <v>4</v>
      </c>
      <c r="BR18" s="71">
        <v>5</v>
      </c>
      <c r="BS18" s="71">
        <v>6</v>
      </c>
      <c r="BT18" s="71">
        <v>6</v>
      </c>
      <c r="BU18" s="71">
        <v>6</v>
      </c>
      <c r="BV18" s="71">
        <v>5</v>
      </c>
      <c r="BW18" s="71">
        <v>5</v>
      </c>
      <c r="BX18" s="71">
        <v>5</v>
      </c>
      <c r="BY18" s="71">
        <v>5</v>
      </c>
      <c r="BZ18" s="71">
        <v>5</v>
      </c>
      <c r="CA18" s="71">
        <v>5</v>
      </c>
      <c r="CB18" s="71">
        <v>5</v>
      </c>
      <c r="CC18" s="71">
        <v>5</v>
      </c>
      <c r="CD18" s="71">
        <v>5</v>
      </c>
      <c r="CE18" s="71">
        <v>5</v>
      </c>
      <c r="CF18" s="71">
        <v>5</v>
      </c>
      <c r="CG18" s="71">
        <v>5</v>
      </c>
      <c r="CH18" s="72"/>
      <c r="CI18" s="73">
        <v>5</v>
      </c>
      <c r="CJ18" s="73">
        <v>2</v>
      </c>
    </row>
    <row r="19" spans="1:88" s="74" customFormat="1" ht="15" customHeight="1" x14ac:dyDescent="0.2">
      <c r="A19" s="33"/>
      <c r="B19" s="34" t="s">
        <v>80</v>
      </c>
      <c r="C19" s="34" t="s">
        <v>81</v>
      </c>
      <c r="D19" s="34" t="s">
        <v>82</v>
      </c>
      <c r="E19" s="35">
        <v>2</v>
      </c>
      <c r="F19" s="35" t="s">
        <v>83</v>
      </c>
      <c r="G19" s="36" t="s">
        <v>12</v>
      </c>
      <c r="H19" s="35"/>
      <c r="I19" s="37" t="s">
        <v>14</v>
      </c>
      <c r="J19" s="37" t="s">
        <v>39</v>
      </c>
      <c r="K19" s="38"/>
      <c r="L19" s="39">
        <v>1</v>
      </c>
      <c r="M19" s="39">
        <v>1</v>
      </c>
      <c r="N19" s="39">
        <v>1</v>
      </c>
      <c r="O19" s="39">
        <v>1</v>
      </c>
      <c r="P19" s="39">
        <v>1</v>
      </c>
      <c r="Q19" s="39">
        <v>1</v>
      </c>
      <c r="R19" s="39">
        <v>1</v>
      </c>
      <c r="S19" s="39">
        <v>1</v>
      </c>
      <c r="T19" s="39">
        <v>2</v>
      </c>
      <c r="U19" s="39">
        <v>1</v>
      </c>
      <c r="V19" s="39">
        <v>1</v>
      </c>
      <c r="W19" s="39">
        <v>1</v>
      </c>
      <c r="X19" s="39">
        <v>1</v>
      </c>
      <c r="Y19" s="39">
        <v>1</v>
      </c>
      <c r="Z19" s="39">
        <v>1</v>
      </c>
      <c r="AA19" s="39">
        <v>1</v>
      </c>
      <c r="AB19" s="39">
        <v>1</v>
      </c>
      <c r="AC19" s="39">
        <v>1</v>
      </c>
      <c r="AD19" s="39">
        <v>1</v>
      </c>
      <c r="AE19" s="39">
        <v>1</v>
      </c>
      <c r="AF19" s="39">
        <v>5</v>
      </c>
      <c r="AG19" s="39">
        <v>5</v>
      </c>
      <c r="AH19" s="39">
        <v>5</v>
      </c>
      <c r="AI19" s="39">
        <v>5</v>
      </c>
      <c r="AJ19" s="39">
        <v>5</v>
      </c>
      <c r="AK19" s="39">
        <v>5</v>
      </c>
      <c r="AL19" s="39">
        <v>5</v>
      </c>
      <c r="AM19" s="39">
        <v>5</v>
      </c>
      <c r="AN19" s="39">
        <v>6</v>
      </c>
      <c r="AO19" s="39">
        <v>6</v>
      </c>
      <c r="AP19" s="39">
        <v>4</v>
      </c>
      <c r="AQ19" s="39">
        <v>5</v>
      </c>
      <c r="AR19" s="39">
        <v>5</v>
      </c>
      <c r="AS19" s="39">
        <v>7</v>
      </c>
      <c r="AT19" s="39">
        <v>7</v>
      </c>
      <c r="AU19" s="39">
        <v>7</v>
      </c>
      <c r="AV19" s="39">
        <v>5</v>
      </c>
      <c r="AW19" s="39">
        <v>5</v>
      </c>
      <c r="AX19" s="39">
        <v>5</v>
      </c>
      <c r="AY19" s="39">
        <v>5</v>
      </c>
      <c r="AZ19" s="39">
        <v>5</v>
      </c>
      <c r="BA19" s="39">
        <v>6</v>
      </c>
      <c r="BB19" s="39">
        <v>6</v>
      </c>
      <c r="BC19" s="39">
        <v>5</v>
      </c>
      <c r="BD19" s="39">
        <v>2</v>
      </c>
      <c r="BE19" s="39">
        <v>2</v>
      </c>
      <c r="BF19" s="39">
        <v>2</v>
      </c>
      <c r="BG19" s="40">
        <v>3</v>
      </c>
      <c r="BH19" s="40">
        <v>3</v>
      </c>
      <c r="BI19" s="40">
        <v>4</v>
      </c>
      <c r="BJ19" s="40">
        <v>4</v>
      </c>
      <c r="BK19" s="40">
        <v>4</v>
      </c>
      <c r="BL19" s="40">
        <v>4</v>
      </c>
      <c r="BM19" s="40">
        <v>4</v>
      </c>
      <c r="BN19" s="40">
        <v>4</v>
      </c>
      <c r="BO19" s="40">
        <v>5</v>
      </c>
      <c r="BP19" s="40">
        <v>4</v>
      </c>
      <c r="BQ19" s="40">
        <v>4</v>
      </c>
      <c r="BR19" s="40">
        <v>5</v>
      </c>
      <c r="BS19" s="40">
        <v>6</v>
      </c>
      <c r="BT19" s="40">
        <v>6</v>
      </c>
      <c r="BU19" s="40">
        <v>6</v>
      </c>
      <c r="BV19" s="40">
        <v>5</v>
      </c>
      <c r="BW19" s="40">
        <v>5</v>
      </c>
      <c r="BX19" s="40">
        <v>5</v>
      </c>
      <c r="BY19" s="40">
        <v>5</v>
      </c>
      <c r="BZ19" s="40">
        <v>5</v>
      </c>
      <c r="CA19" s="40">
        <v>5</v>
      </c>
      <c r="CB19" s="40">
        <v>5</v>
      </c>
      <c r="CC19" s="40">
        <v>5</v>
      </c>
      <c r="CD19" s="40">
        <v>5</v>
      </c>
      <c r="CE19" s="40">
        <v>5</v>
      </c>
      <c r="CF19" s="40">
        <v>5</v>
      </c>
      <c r="CG19" s="40">
        <v>5</v>
      </c>
      <c r="CH19" s="40">
        <v>5</v>
      </c>
      <c r="CI19" s="42">
        <v>5</v>
      </c>
      <c r="CJ19" s="42">
        <v>2</v>
      </c>
    </row>
    <row r="20" spans="1:88" s="74" customFormat="1" ht="15" customHeight="1" x14ac:dyDescent="0.2">
      <c r="A20" s="33"/>
      <c r="B20" s="34" t="s">
        <v>80</v>
      </c>
      <c r="C20" s="34" t="s">
        <v>81</v>
      </c>
      <c r="D20" s="34" t="s">
        <v>84</v>
      </c>
      <c r="E20" s="35">
        <v>3</v>
      </c>
      <c r="F20" s="35" t="s">
        <v>85</v>
      </c>
      <c r="G20" s="36" t="s">
        <v>21</v>
      </c>
      <c r="H20" s="35" t="s">
        <v>86</v>
      </c>
      <c r="I20" s="37" t="s">
        <v>14</v>
      </c>
      <c r="J20" s="37" t="s">
        <v>39</v>
      </c>
      <c r="K20" s="38"/>
      <c r="L20" s="39">
        <v>1</v>
      </c>
      <c r="M20" s="39">
        <v>1</v>
      </c>
      <c r="N20" s="39">
        <v>1</v>
      </c>
      <c r="O20" s="39">
        <v>1</v>
      </c>
      <c r="P20" s="39">
        <v>1</v>
      </c>
      <c r="Q20" s="39">
        <v>1</v>
      </c>
      <c r="R20" s="39">
        <v>1</v>
      </c>
      <c r="S20" s="39">
        <v>1</v>
      </c>
      <c r="T20" s="39">
        <v>2</v>
      </c>
      <c r="U20" s="39">
        <v>1</v>
      </c>
      <c r="V20" s="39">
        <v>1</v>
      </c>
      <c r="W20" s="39">
        <v>1</v>
      </c>
      <c r="X20" s="39">
        <v>1</v>
      </c>
      <c r="Y20" s="39">
        <v>1</v>
      </c>
      <c r="Z20" s="39">
        <v>1</v>
      </c>
      <c r="AA20" s="39">
        <v>1</v>
      </c>
      <c r="AB20" s="39">
        <v>1</v>
      </c>
      <c r="AC20" s="39">
        <v>1</v>
      </c>
      <c r="AD20" s="39">
        <v>1</v>
      </c>
      <c r="AE20" s="39">
        <v>1</v>
      </c>
      <c r="AF20" s="39">
        <v>5</v>
      </c>
      <c r="AG20" s="39">
        <v>5</v>
      </c>
      <c r="AH20" s="39">
        <v>5</v>
      </c>
      <c r="AI20" s="39">
        <v>5</v>
      </c>
      <c r="AJ20" s="39">
        <v>5</v>
      </c>
      <c r="AK20" s="39">
        <v>5</v>
      </c>
      <c r="AL20" s="39">
        <v>5</v>
      </c>
      <c r="AM20" s="39">
        <v>5</v>
      </c>
      <c r="AN20" s="39">
        <v>6</v>
      </c>
      <c r="AO20" s="39">
        <v>6</v>
      </c>
      <c r="AP20" s="39">
        <v>4</v>
      </c>
      <c r="AQ20" s="39">
        <v>5</v>
      </c>
      <c r="AR20" s="39">
        <v>5</v>
      </c>
      <c r="AS20" s="39">
        <v>7</v>
      </c>
      <c r="AT20" s="39">
        <v>7</v>
      </c>
      <c r="AU20" s="39">
        <v>7</v>
      </c>
      <c r="AV20" s="39">
        <v>5</v>
      </c>
      <c r="AW20" s="39">
        <v>5</v>
      </c>
      <c r="AX20" s="39">
        <v>5</v>
      </c>
      <c r="AY20" s="39">
        <v>5</v>
      </c>
      <c r="AZ20" s="39">
        <v>5</v>
      </c>
      <c r="BA20" s="39">
        <v>6</v>
      </c>
      <c r="BB20" s="39">
        <v>6</v>
      </c>
      <c r="BC20" s="39">
        <v>5</v>
      </c>
      <c r="BD20" s="39">
        <v>2</v>
      </c>
      <c r="BE20" s="39">
        <v>2</v>
      </c>
      <c r="BF20" s="39">
        <v>2</v>
      </c>
      <c r="BG20" s="40">
        <v>3</v>
      </c>
      <c r="BH20" s="40">
        <v>3</v>
      </c>
      <c r="BI20" s="40">
        <v>4</v>
      </c>
      <c r="BJ20" s="40">
        <v>4</v>
      </c>
      <c r="BK20" s="40">
        <v>4</v>
      </c>
      <c r="BL20" s="40">
        <v>4</v>
      </c>
      <c r="BM20" s="40">
        <v>4</v>
      </c>
      <c r="BN20" s="40">
        <v>4</v>
      </c>
      <c r="BO20" s="40">
        <v>5</v>
      </c>
      <c r="BP20" s="40">
        <v>4</v>
      </c>
      <c r="BQ20" s="40">
        <v>4</v>
      </c>
      <c r="BR20" s="40">
        <v>5</v>
      </c>
      <c r="BS20" s="40">
        <v>6</v>
      </c>
      <c r="BT20" s="40">
        <v>6</v>
      </c>
      <c r="BU20" s="40">
        <v>6</v>
      </c>
      <c r="BV20" s="40">
        <v>5</v>
      </c>
      <c r="BW20" s="40">
        <v>5</v>
      </c>
      <c r="BX20" s="40">
        <v>5</v>
      </c>
      <c r="BY20" s="40">
        <v>5</v>
      </c>
      <c r="BZ20" s="40">
        <v>5</v>
      </c>
      <c r="CA20" s="40">
        <v>5</v>
      </c>
      <c r="CB20" s="40">
        <v>5</v>
      </c>
      <c r="CC20" s="40">
        <v>5</v>
      </c>
      <c r="CD20" s="40">
        <v>5</v>
      </c>
      <c r="CE20" s="40">
        <v>5</v>
      </c>
      <c r="CF20" s="40">
        <v>5</v>
      </c>
      <c r="CG20" s="40">
        <v>5</v>
      </c>
      <c r="CH20" s="40">
        <v>5</v>
      </c>
      <c r="CI20" s="42">
        <v>5</v>
      </c>
      <c r="CJ20" s="42">
        <v>2</v>
      </c>
    </row>
    <row r="21" spans="1:88" s="74" customFormat="1" ht="15" customHeight="1" x14ac:dyDescent="0.2">
      <c r="A21" s="33"/>
      <c r="B21" s="34" t="s">
        <v>76</v>
      </c>
      <c r="C21" s="34" t="s">
        <v>77</v>
      </c>
      <c r="D21" s="34" t="s">
        <v>87</v>
      </c>
      <c r="E21" s="35">
        <v>4</v>
      </c>
      <c r="F21" s="35" t="s">
        <v>88</v>
      </c>
      <c r="G21" s="36" t="s">
        <v>12</v>
      </c>
      <c r="H21" s="35"/>
      <c r="I21" s="37" t="s">
        <v>14</v>
      </c>
      <c r="J21" s="37" t="s">
        <v>89</v>
      </c>
      <c r="K21" s="38"/>
      <c r="L21" s="39">
        <v>1</v>
      </c>
      <c r="M21" s="39">
        <v>1</v>
      </c>
      <c r="N21" s="39">
        <v>1</v>
      </c>
      <c r="O21" s="39">
        <v>1</v>
      </c>
      <c r="P21" s="39">
        <v>1</v>
      </c>
      <c r="Q21" s="39">
        <v>1</v>
      </c>
      <c r="R21" s="39">
        <v>1</v>
      </c>
      <c r="S21" s="39">
        <v>1</v>
      </c>
      <c r="T21" s="39">
        <v>2</v>
      </c>
      <c r="U21" s="39">
        <v>1</v>
      </c>
      <c r="V21" s="39">
        <v>1</v>
      </c>
      <c r="W21" s="39">
        <v>1</v>
      </c>
      <c r="X21" s="39">
        <v>1</v>
      </c>
      <c r="Y21" s="39">
        <v>1</v>
      </c>
      <c r="Z21" s="39">
        <v>1</v>
      </c>
      <c r="AA21" s="39">
        <v>1</v>
      </c>
      <c r="AB21" s="39">
        <v>1</v>
      </c>
      <c r="AC21" s="39">
        <v>1</v>
      </c>
      <c r="AD21" s="39">
        <v>1</v>
      </c>
      <c r="AE21" s="39">
        <v>1</v>
      </c>
      <c r="AF21" s="39">
        <v>5</v>
      </c>
      <c r="AG21" s="39">
        <v>5</v>
      </c>
      <c r="AH21" s="39">
        <v>5</v>
      </c>
      <c r="AI21" s="39">
        <v>5</v>
      </c>
      <c r="AJ21" s="39">
        <v>5</v>
      </c>
      <c r="AK21" s="39">
        <v>5</v>
      </c>
      <c r="AL21" s="39">
        <v>5</v>
      </c>
      <c r="AM21" s="39">
        <v>5</v>
      </c>
      <c r="AN21" s="39">
        <v>6</v>
      </c>
      <c r="AO21" s="39">
        <v>6</v>
      </c>
      <c r="AP21" s="39">
        <v>4</v>
      </c>
      <c r="AQ21" s="39">
        <v>5</v>
      </c>
      <c r="AR21" s="39">
        <v>5</v>
      </c>
      <c r="AS21" s="39">
        <v>7</v>
      </c>
      <c r="AT21" s="39">
        <v>7</v>
      </c>
      <c r="AU21" s="39">
        <v>7</v>
      </c>
      <c r="AV21" s="39">
        <v>5</v>
      </c>
      <c r="AW21" s="39">
        <v>5</v>
      </c>
      <c r="AX21" s="39">
        <v>5</v>
      </c>
      <c r="AY21" s="39">
        <v>5</v>
      </c>
      <c r="AZ21" s="39">
        <v>5</v>
      </c>
      <c r="BA21" s="39">
        <v>6</v>
      </c>
      <c r="BB21" s="39">
        <v>6</v>
      </c>
      <c r="BC21" s="39">
        <v>5</v>
      </c>
      <c r="BD21" s="39">
        <v>2</v>
      </c>
      <c r="BE21" s="39">
        <v>2</v>
      </c>
      <c r="BF21" s="39">
        <v>2</v>
      </c>
      <c r="BG21" s="40">
        <v>3</v>
      </c>
      <c r="BH21" s="40">
        <v>3</v>
      </c>
      <c r="BI21" s="40">
        <v>4</v>
      </c>
      <c r="BJ21" s="40">
        <v>4</v>
      </c>
      <c r="BK21" s="40">
        <v>4</v>
      </c>
      <c r="BL21" s="40">
        <v>4</v>
      </c>
      <c r="BM21" s="40">
        <v>4</v>
      </c>
      <c r="BN21" s="40">
        <v>4</v>
      </c>
      <c r="BO21" s="40">
        <v>5</v>
      </c>
      <c r="BP21" s="40">
        <v>4</v>
      </c>
      <c r="BQ21" s="40">
        <v>4</v>
      </c>
      <c r="BR21" s="40">
        <v>5</v>
      </c>
      <c r="BS21" s="40">
        <v>6</v>
      </c>
      <c r="BT21" s="40">
        <v>6</v>
      </c>
      <c r="BU21" s="40">
        <v>6</v>
      </c>
      <c r="BV21" s="40">
        <v>5</v>
      </c>
      <c r="BW21" s="40">
        <v>5</v>
      </c>
      <c r="BX21" s="40">
        <v>5</v>
      </c>
      <c r="BY21" s="40">
        <v>5</v>
      </c>
      <c r="BZ21" s="40">
        <v>5</v>
      </c>
      <c r="CA21" s="40">
        <v>5</v>
      </c>
      <c r="CB21" s="40">
        <v>5</v>
      </c>
      <c r="CC21" s="40">
        <v>5</v>
      </c>
      <c r="CD21" s="40">
        <v>5</v>
      </c>
      <c r="CE21" s="40">
        <v>5</v>
      </c>
      <c r="CF21" s="40">
        <v>5</v>
      </c>
      <c r="CG21" s="40">
        <v>5</v>
      </c>
      <c r="CH21" s="41"/>
      <c r="CI21" s="42">
        <v>5</v>
      </c>
      <c r="CJ21" s="42">
        <v>2</v>
      </c>
    </row>
    <row r="22" spans="1:88" s="74" customFormat="1" ht="15" customHeight="1" x14ac:dyDescent="0.2">
      <c r="A22" s="33"/>
      <c r="B22" s="34" t="s">
        <v>80</v>
      </c>
      <c r="C22" s="34" t="s">
        <v>90</v>
      </c>
      <c r="D22" s="34" t="s">
        <v>91</v>
      </c>
      <c r="E22" s="35">
        <v>5</v>
      </c>
      <c r="F22" s="35" t="s">
        <v>92</v>
      </c>
      <c r="G22" s="36" t="s">
        <v>21</v>
      </c>
      <c r="H22" s="35" t="s">
        <v>93</v>
      </c>
      <c r="I22" s="37" t="s">
        <v>14</v>
      </c>
      <c r="J22" s="37" t="s">
        <v>39</v>
      </c>
      <c r="K22" s="38"/>
      <c r="L22" s="39">
        <v>1</v>
      </c>
      <c r="M22" s="39">
        <v>1</v>
      </c>
      <c r="N22" s="39">
        <v>1</v>
      </c>
      <c r="O22" s="39">
        <v>1</v>
      </c>
      <c r="P22" s="39">
        <v>1</v>
      </c>
      <c r="Q22" s="39">
        <v>1</v>
      </c>
      <c r="R22" s="39">
        <v>1</v>
      </c>
      <c r="S22" s="39">
        <v>1</v>
      </c>
      <c r="T22" s="39">
        <v>2</v>
      </c>
      <c r="U22" s="39">
        <v>1</v>
      </c>
      <c r="V22" s="39">
        <v>1</v>
      </c>
      <c r="W22" s="39">
        <v>1</v>
      </c>
      <c r="X22" s="39">
        <v>1</v>
      </c>
      <c r="Y22" s="39">
        <v>1</v>
      </c>
      <c r="Z22" s="39">
        <v>1</v>
      </c>
      <c r="AA22" s="39">
        <v>1</v>
      </c>
      <c r="AB22" s="39">
        <v>1</v>
      </c>
      <c r="AC22" s="39">
        <v>1</v>
      </c>
      <c r="AD22" s="39">
        <v>1</v>
      </c>
      <c r="AE22" s="39">
        <v>1</v>
      </c>
      <c r="AF22" s="39">
        <v>5</v>
      </c>
      <c r="AG22" s="39">
        <v>5</v>
      </c>
      <c r="AH22" s="39">
        <v>5</v>
      </c>
      <c r="AI22" s="39">
        <v>5</v>
      </c>
      <c r="AJ22" s="39">
        <v>5</v>
      </c>
      <c r="AK22" s="39">
        <v>5</v>
      </c>
      <c r="AL22" s="39">
        <v>5</v>
      </c>
      <c r="AM22" s="39">
        <v>5</v>
      </c>
      <c r="AN22" s="39">
        <v>6</v>
      </c>
      <c r="AO22" s="39">
        <v>6</v>
      </c>
      <c r="AP22" s="39">
        <v>4</v>
      </c>
      <c r="AQ22" s="39">
        <v>5</v>
      </c>
      <c r="AR22" s="39">
        <v>5</v>
      </c>
      <c r="AS22" s="39">
        <v>7</v>
      </c>
      <c r="AT22" s="39">
        <v>7</v>
      </c>
      <c r="AU22" s="39">
        <v>7</v>
      </c>
      <c r="AV22" s="39">
        <v>5</v>
      </c>
      <c r="AW22" s="39">
        <v>5</v>
      </c>
      <c r="AX22" s="39">
        <v>5</v>
      </c>
      <c r="AY22" s="39">
        <v>5</v>
      </c>
      <c r="AZ22" s="39">
        <v>5</v>
      </c>
      <c r="BA22" s="39">
        <v>6</v>
      </c>
      <c r="BB22" s="39">
        <v>6</v>
      </c>
      <c r="BC22" s="39">
        <v>5</v>
      </c>
      <c r="BD22" s="39">
        <v>2</v>
      </c>
      <c r="BE22" s="39">
        <v>2</v>
      </c>
      <c r="BF22" s="39">
        <v>2</v>
      </c>
      <c r="BG22" s="40">
        <v>3</v>
      </c>
      <c r="BH22" s="40">
        <v>3</v>
      </c>
      <c r="BI22" s="40">
        <v>4</v>
      </c>
      <c r="BJ22" s="40">
        <v>4</v>
      </c>
      <c r="BK22" s="40">
        <v>4</v>
      </c>
      <c r="BL22" s="40">
        <v>4</v>
      </c>
      <c r="BM22" s="40">
        <v>4</v>
      </c>
      <c r="BN22" s="40">
        <v>4</v>
      </c>
      <c r="BO22" s="40">
        <v>5</v>
      </c>
      <c r="BP22" s="40">
        <v>4</v>
      </c>
      <c r="BQ22" s="40">
        <v>4</v>
      </c>
      <c r="BR22" s="40">
        <v>5</v>
      </c>
      <c r="BS22" s="40">
        <v>6</v>
      </c>
      <c r="BT22" s="40">
        <v>6</v>
      </c>
      <c r="BU22" s="40">
        <v>6</v>
      </c>
      <c r="BV22" s="40">
        <v>5</v>
      </c>
      <c r="BW22" s="40">
        <v>5</v>
      </c>
      <c r="BX22" s="40">
        <v>5</v>
      </c>
      <c r="BY22" s="40">
        <v>5</v>
      </c>
      <c r="BZ22" s="40">
        <v>5</v>
      </c>
      <c r="CA22" s="40">
        <v>5</v>
      </c>
      <c r="CB22" s="40">
        <v>5</v>
      </c>
      <c r="CC22" s="40">
        <v>5</v>
      </c>
      <c r="CD22" s="40">
        <v>5</v>
      </c>
      <c r="CE22" s="40">
        <v>5</v>
      </c>
      <c r="CF22" s="40">
        <v>5</v>
      </c>
      <c r="CG22" s="40">
        <v>5</v>
      </c>
      <c r="CH22" s="41"/>
      <c r="CI22" s="42">
        <v>5</v>
      </c>
      <c r="CJ22" s="42">
        <v>2</v>
      </c>
    </row>
    <row r="23" spans="1:88" s="74" customFormat="1" ht="15" customHeight="1" x14ac:dyDescent="0.2">
      <c r="A23" s="33"/>
      <c r="B23" s="34" t="s">
        <v>94</v>
      </c>
      <c r="C23" s="34" t="s">
        <v>95</v>
      </c>
      <c r="D23" s="34"/>
      <c r="E23" s="35">
        <v>6</v>
      </c>
      <c r="F23" s="35" t="s">
        <v>96</v>
      </c>
      <c r="G23" s="36" t="s">
        <v>12</v>
      </c>
      <c r="H23" s="35"/>
      <c r="I23" s="37" t="s">
        <v>14</v>
      </c>
      <c r="J23" s="37" t="s">
        <v>39</v>
      </c>
      <c r="K23" s="38"/>
      <c r="L23" s="39">
        <v>1</v>
      </c>
      <c r="M23" s="39">
        <v>1</v>
      </c>
      <c r="N23" s="39">
        <v>1</v>
      </c>
      <c r="O23" s="39">
        <v>1</v>
      </c>
      <c r="P23" s="39">
        <v>1</v>
      </c>
      <c r="Q23" s="39">
        <v>1</v>
      </c>
      <c r="R23" s="39">
        <v>1</v>
      </c>
      <c r="S23" s="39">
        <v>1</v>
      </c>
      <c r="T23" s="39">
        <v>2</v>
      </c>
      <c r="U23" s="39">
        <v>1</v>
      </c>
      <c r="V23" s="39">
        <v>1</v>
      </c>
      <c r="W23" s="39">
        <v>1</v>
      </c>
      <c r="X23" s="39">
        <v>1</v>
      </c>
      <c r="Y23" s="39">
        <v>1</v>
      </c>
      <c r="Z23" s="39">
        <v>1</v>
      </c>
      <c r="AA23" s="39">
        <v>1</v>
      </c>
      <c r="AB23" s="39">
        <v>1</v>
      </c>
      <c r="AC23" s="39">
        <v>1</v>
      </c>
      <c r="AD23" s="39">
        <v>1</v>
      </c>
      <c r="AE23" s="39">
        <v>1</v>
      </c>
      <c r="AF23" s="39">
        <v>5</v>
      </c>
      <c r="AG23" s="39">
        <v>5</v>
      </c>
      <c r="AH23" s="39">
        <v>5</v>
      </c>
      <c r="AI23" s="39">
        <v>5</v>
      </c>
      <c r="AJ23" s="39">
        <v>5</v>
      </c>
      <c r="AK23" s="39">
        <v>5</v>
      </c>
      <c r="AL23" s="39">
        <v>5</v>
      </c>
      <c r="AM23" s="39">
        <v>5</v>
      </c>
      <c r="AN23" s="39">
        <v>6</v>
      </c>
      <c r="AO23" s="39">
        <v>6</v>
      </c>
      <c r="AP23" s="39">
        <v>4</v>
      </c>
      <c r="AQ23" s="39">
        <v>5</v>
      </c>
      <c r="AR23" s="39">
        <v>5</v>
      </c>
      <c r="AS23" s="39">
        <v>7</v>
      </c>
      <c r="AT23" s="39">
        <v>7</v>
      </c>
      <c r="AU23" s="39">
        <v>7</v>
      </c>
      <c r="AV23" s="39">
        <v>5</v>
      </c>
      <c r="AW23" s="39">
        <v>5</v>
      </c>
      <c r="AX23" s="39">
        <v>5</v>
      </c>
      <c r="AY23" s="39">
        <v>5</v>
      </c>
      <c r="AZ23" s="39">
        <v>5</v>
      </c>
      <c r="BA23" s="39">
        <v>6</v>
      </c>
      <c r="BB23" s="39">
        <v>6</v>
      </c>
      <c r="BC23" s="39">
        <v>5</v>
      </c>
      <c r="BD23" s="39">
        <v>2</v>
      </c>
      <c r="BE23" s="39">
        <v>2</v>
      </c>
      <c r="BF23" s="39">
        <v>2</v>
      </c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62"/>
      <c r="CJ23" s="62"/>
    </row>
    <row r="24" spans="1:88" s="74" customFormat="1" ht="15" customHeight="1" x14ac:dyDescent="0.2">
      <c r="A24" s="33"/>
      <c r="B24" s="34" t="s">
        <v>80</v>
      </c>
      <c r="C24" s="34" t="s">
        <v>97</v>
      </c>
      <c r="D24" s="34" t="s">
        <v>98</v>
      </c>
      <c r="E24" s="35">
        <v>7</v>
      </c>
      <c r="F24" s="35" t="s">
        <v>433</v>
      </c>
      <c r="G24" s="36" t="s">
        <v>12</v>
      </c>
      <c r="H24" s="35" t="s">
        <v>99</v>
      </c>
      <c r="I24" s="37" t="s">
        <v>14</v>
      </c>
      <c r="J24" s="37" t="s">
        <v>39</v>
      </c>
      <c r="K24" s="38"/>
      <c r="L24" s="39">
        <v>1</v>
      </c>
      <c r="M24" s="39">
        <v>1</v>
      </c>
      <c r="N24" s="39">
        <v>1</v>
      </c>
      <c r="O24" s="39">
        <v>1</v>
      </c>
      <c r="P24" s="39">
        <v>1</v>
      </c>
      <c r="Q24" s="39">
        <v>1</v>
      </c>
      <c r="R24" s="39">
        <v>1</v>
      </c>
      <c r="S24" s="39">
        <v>1</v>
      </c>
      <c r="T24" s="39">
        <v>2</v>
      </c>
      <c r="U24" s="39">
        <v>1</v>
      </c>
      <c r="V24" s="39">
        <v>1</v>
      </c>
      <c r="W24" s="39">
        <v>1</v>
      </c>
      <c r="X24" s="39">
        <v>1</v>
      </c>
      <c r="Y24" s="39">
        <v>1</v>
      </c>
      <c r="Z24" s="39">
        <v>1</v>
      </c>
      <c r="AA24" s="39">
        <v>1</v>
      </c>
      <c r="AB24" s="39">
        <v>1</v>
      </c>
      <c r="AC24" s="39">
        <v>1</v>
      </c>
      <c r="AD24" s="39">
        <v>1</v>
      </c>
      <c r="AE24" s="39">
        <v>1</v>
      </c>
      <c r="AF24" s="39">
        <v>5</v>
      </c>
      <c r="AG24" s="39">
        <v>5</v>
      </c>
      <c r="AH24" s="39">
        <v>5</v>
      </c>
      <c r="AI24" s="39">
        <v>5</v>
      </c>
      <c r="AJ24" s="39">
        <v>5</v>
      </c>
      <c r="AK24" s="39">
        <v>5</v>
      </c>
      <c r="AL24" s="39">
        <v>5</v>
      </c>
      <c r="AM24" s="39">
        <v>5</v>
      </c>
      <c r="AN24" s="39">
        <v>6</v>
      </c>
      <c r="AO24" s="39">
        <v>6</v>
      </c>
      <c r="AP24" s="39">
        <v>4</v>
      </c>
      <c r="AQ24" s="39">
        <v>5</v>
      </c>
      <c r="AR24" s="39">
        <v>5</v>
      </c>
      <c r="AS24" s="39">
        <v>7</v>
      </c>
      <c r="AT24" s="39">
        <v>7</v>
      </c>
      <c r="AU24" s="39">
        <v>7</v>
      </c>
      <c r="AV24" s="39">
        <v>5</v>
      </c>
      <c r="AW24" s="39">
        <v>5</v>
      </c>
      <c r="AX24" s="39">
        <v>5</v>
      </c>
      <c r="AY24" s="39">
        <v>5</v>
      </c>
      <c r="AZ24" s="39">
        <v>5</v>
      </c>
      <c r="BA24" s="39">
        <v>6</v>
      </c>
      <c r="BB24" s="39">
        <v>6</v>
      </c>
      <c r="BC24" s="39">
        <v>5</v>
      </c>
      <c r="BD24" s="39">
        <v>2</v>
      </c>
      <c r="BE24" s="39">
        <v>2</v>
      </c>
      <c r="BF24" s="39">
        <v>2</v>
      </c>
      <c r="BG24" s="40">
        <v>3</v>
      </c>
      <c r="BH24" s="40">
        <v>3</v>
      </c>
      <c r="BI24" s="40">
        <v>4</v>
      </c>
      <c r="BJ24" s="40">
        <v>4</v>
      </c>
      <c r="BK24" s="40">
        <v>4</v>
      </c>
      <c r="BL24" s="40">
        <v>4</v>
      </c>
      <c r="BM24" s="40">
        <v>4</v>
      </c>
      <c r="BN24" s="40">
        <v>4</v>
      </c>
      <c r="BO24" s="40">
        <v>5</v>
      </c>
      <c r="BP24" s="40">
        <v>4</v>
      </c>
      <c r="BQ24" s="40">
        <v>4</v>
      </c>
      <c r="BR24" s="40">
        <v>5</v>
      </c>
      <c r="BS24" s="40">
        <v>6</v>
      </c>
      <c r="BT24" s="40">
        <v>6</v>
      </c>
      <c r="BU24" s="40">
        <v>6</v>
      </c>
      <c r="BV24" s="133"/>
      <c r="BW24" s="133"/>
      <c r="BX24" s="40">
        <v>5</v>
      </c>
      <c r="BY24" s="40">
        <v>5</v>
      </c>
      <c r="BZ24" s="40">
        <v>5</v>
      </c>
      <c r="CA24" s="40">
        <v>5</v>
      </c>
      <c r="CB24" s="40">
        <v>5</v>
      </c>
      <c r="CC24" s="40">
        <v>5</v>
      </c>
      <c r="CD24" s="40">
        <v>5</v>
      </c>
      <c r="CE24" s="40">
        <v>5</v>
      </c>
      <c r="CF24" s="40">
        <v>5</v>
      </c>
      <c r="CG24" s="41"/>
      <c r="CH24" s="40">
        <v>5</v>
      </c>
      <c r="CI24" s="42">
        <v>5</v>
      </c>
      <c r="CJ24" s="42">
        <v>2</v>
      </c>
    </row>
    <row r="25" spans="1:88" s="74" customFormat="1" ht="15" customHeight="1" x14ac:dyDescent="0.2">
      <c r="A25" s="33"/>
      <c r="B25" s="34" t="s">
        <v>100</v>
      </c>
      <c r="C25" s="34" t="s">
        <v>101</v>
      </c>
      <c r="D25" s="34" t="s">
        <v>102</v>
      </c>
      <c r="E25" s="35">
        <v>8</v>
      </c>
      <c r="F25" s="35" t="s">
        <v>103</v>
      </c>
      <c r="G25" s="36" t="s">
        <v>12</v>
      </c>
      <c r="H25" s="35"/>
      <c r="I25" s="37" t="s">
        <v>14</v>
      </c>
      <c r="J25" s="37" t="s">
        <v>39</v>
      </c>
      <c r="K25" s="38"/>
      <c r="L25" s="39">
        <v>1</v>
      </c>
      <c r="M25" s="39">
        <v>1</v>
      </c>
      <c r="N25" s="39">
        <v>1</v>
      </c>
      <c r="O25" s="39">
        <v>1</v>
      </c>
      <c r="P25" s="39">
        <v>1</v>
      </c>
      <c r="Q25" s="39">
        <v>1</v>
      </c>
      <c r="R25" s="39">
        <v>1</v>
      </c>
      <c r="S25" s="39">
        <v>1</v>
      </c>
      <c r="T25" s="39">
        <v>2</v>
      </c>
      <c r="U25" s="39">
        <v>1</v>
      </c>
      <c r="V25" s="39">
        <v>1</v>
      </c>
      <c r="W25" s="39">
        <v>1</v>
      </c>
      <c r="X25" s="39">
        <v>1</v>
      </c>
      <c r="Y25" s="39">
        <v>1</v>
      </c>
      <c r="Z25" s="39">
        <v>1</v>
      </c>
      <c r="AA25" s="39">
        <v>1</v>
      </c>
      <c r="AB25" s="39">
        <v>1</v>
      </c>
      <c r="AC25" s="39">
        <v>1</v>
      </c>
      <c r="AD25" s="39">
        <v>1</v>
      </c>
      <c r="AE25" s="39">
        <v>1</v>
      </c>
      <c r="AF25" s="39">
        <v>5</v>
      </c>
      <c r="AG25" s="39">
        <v>5</v>
      </c>
      <c r="AH25" s="39">
        <v>5</v>
      </c>
      <c r="AI25" s="39">
        <v>5</v>
      </c>
      <c r="AJ25" s="39">
        <v>5</v>
      </c>
      <c r="AK25" s="39">
        <v>5</v>
      </c>
      <c r="AL25" s="39">
        <v>5</v>
      </c>
      <c r="AM25" s="39">
        <v>5</v>
      </c>
      <c r="AN25" s="39">
        <v>6</v>
      </c>
      <c r="AO25" s="39">
        <v>6</v>
      </c>
      <c r="AP25" s="39">
        <v>4</v>
      </c>
      <c r="AQ25" s="39">
        <v>5</v>
      </c>
      <c r="AR25" s="39">
        <v>5</v>
      </c>
      <c r="AS25" s="39">
        <v>7</v>
      </c>
      <c r="AT25" s="39">
        <v>7</v>
      </c>
      <c r="AU25" s="39">
        <v>7</v>
      </c>
      <c r="AV25" s="39">
        <v>5</v>
      </c>
      <c r="AW25" s="39">
        <v>5</v>
      </c>
      <c r="AX25" s="39">
        <v>5</v>
      </c>
      <c r="AY25" s="39">
        <v>5</v>
      </c>
      <c r="AZ25" s="39">
        <v>5</v>
      </c>
      <c r="BA25" s="39">
        <v>6</v>
      </c>
      <c r="BB25" s="39">
        <v>6</v>
      </c>
      <c r="BC25" s="39">
        <v>5</v>
      </c>
      <c r="BD25" s="39">
        <v>2</v>
      </c>
      <c r="BE25" s="39">
        <v>2</v>
      </c>
      <c r="BF25" s="39">
        <v>2</v>
      </c>
      <c r="BG25" s="41"/>
      <c r="BH25" s="41"/>
      <c r="BI25" s="41"/>
      <c r="BJ25" s="41"/>
      <c r="BK25" s="41"/>
      <c r="BL25" s="41"/>
      <c r="BM25" s="41"/>
      <c r="BN25" s="40">
        <v>4</v>
      </c>
      <c r="BO25" s="40">
        <v>5</v>
      </c>
      <c r="BP25" s="40">
        <v>4</v>
      </c>
      <c r="BQ25" s="40">
        <v>4</v>
      </c>
      <c r="BR25" s="40">
        <v>5</v>
      </c>
      <c r="BS25" s="40">
        <v>6</v>
      </c>
      <c r="BT25" s="40">
        <v>6</v>
      </c>
      <c r="BU25" s="40">
        <v>6</v>
      </c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2">
        <v>5</v>
      </c>
      <c r="CJ25" s="42">
        <v>2</v>
      </c>
    </row>
    <row r="26" spans="1:88" s="74" customFormat="1" ht="15" customHeight="1" x14ac:dyDescent="0.2">
      <c r="A26" s="33"/>
      <c r="B26" s="34" t="s">
        <v>104</v>
      </c>
      <c r="C26" s="34" t="s">
        <v>105</v>
      </c>
      <c r="D26" s="34" t="s">
        <v>106</v>
      </c>
      <c r="E26" s="35">
        <v>9</v>
      </c>
      <c r="F26" s="35" t="s">
        <v>107</v>
      </c>
      <c r="G26" s="36" t="s">
        <v>12</v>
      </c>
      <c r="H26" s="35"/>
      <c r="I26" s="37" t="s">
        <v>14</v>
      </c>
      <c r="J26" s="37" t="s">
        <v>39</v>
      </c>
      <c r="K26" s="38"/>
      <c r="L26" s="39">
        <v>1</v>
      </c>
      <c r="M26" s="39">
        <v>1</v>
      </c>
      <c r="N26" s="39">
        <v>1</v>
      </c>
      <c r="O26" s="39">
        <v>1</v>
      </c>
      <c r="P26" s="39">
        <v>1</v>
      </c>
      <c r="Q26" s="39">
        <v>1</v>
      </c>
      <c r="R26" s="39">
        <v>1</v>
      </c>
      <c r="S26" s="39">
        <v>1</v>
      </c>
      <c r="T26" s="39">
        <v>2</v>
      </c>
      <c r="U26" s="39">
        <v>1</v>
      </c>
      <c r="V26" s="39">
        <v>1</v>
      </c>
      <c r="W26" s="39">
        <v>1</v>
      </c>
      <c r="X26" s="39">
        <v>1</v>
      </c>
      <c r="Y26" s="39">
        <v>1</v>
      </c>
      <c r="Z26" s="39">
        <v>1</v>
      </c>
      <c r="AA26" s="39">
        <v>1</v>
      </c>
      <c r="AB26" s="39">
        <v>1</v>
      </c>
      <c r="AC26" s="39">
        <v>1</v>
      </c>
      <c r="AD26" s="39">
        <v>1</v>
      </c>
      <c r="AE26" s="39">
        <v>1</v>
      </c>
      <c r="AF26" s="39">
        <v>5</v>
      </c>
      <c r="AG26" s="39">
        <v>5</v>
      </c>
      <c r="AH26" s="39">
        <v>5</v>
      </c>
      <c r="AI26" s="39">
        <v>5</v>
      </c>
      <c r="AJ26" s="39">
        <v>5</v>
      </c>
      <c r="AK26" s="39">
        <v>5</v>
      </c>
      <c r="AL26" s="39">
        <v>5</v>
      </c>
      <c r="AM26" s="39">
        <v>5</v>
      </c>
      <c r="AN26" s="39">
        <v>6</v>
      </c>
      <c r="AO26" s="39">
        <v>6</v>
      </c>
      <c r="AP26" s="39">
        <v>4</v>
      </c>
      <c r="AQ26" s="39">
        <v>5</v>
      </c>
      <c r="AR26" s="39">
        <v>5</v>
      </c>
      <c r="AS26" s="39">
        <v>7</v>
      </c>
      <c r="AT26" s="39">
        <v>7</v>
      </c>
      <c r="AU26" s="39">
        <v>7</v>
      </c>
      <c r="AV26" s="39">
        <v>5</v>
      </c>
      <c r="AW26" s="39">
        <v>5</v>
      </c>
      <c r="AX26" s="39">
        <v>5</v>
      </c>
      <c r="AY26" s="39">
        <v>5</v>
      </c>
      <c r="AZ26" s="39">
        <v>5</v>
      </c>
      <c r="BA26" s="39">
        <v>6</v>
      </c>
      <c r="BB26" s="39">
        <v>6</v>
      </c>
      <c r="BC26" s="39">
        <v>5</v>
      </c>
      <c r="BD26" s="39">
        <v>2</v>
      </c>
      <c r="BE26" s="39">
        <v>2</v>
      </c>
      <c r="BF26" s="39">
        <v>2</v>
      </c>
      <c r="BG26" s="40">
        <v>3</v>
      </c>
      <c r="BH26" s="40">
        <v>3</v>
      </c>
      <c r="BI26" s="40">
        <v>4</v>
      </c>
      <c r="BJ26" s="40">
        <v>4</v>
      </c>
      <c r="BK26" s="40">
        <v>4</v>
      </c>
      <c r="BL26" s="40">
        <v>4</v>
      </c>
      <c r="BM26" s="40">
        <v>4</v>
      </c>
      <c r="BN26" s="40">
        <v>4</v>
      </c>
      <c r="BO26" s="40">
        <v>5</v>
      </c>
      <c r="BP26" s="40">
        <v>4</v>
      </c>
      <c r="BQ26" s="40">
        <v>4</v>
      </c>
      <c r="BR26" s="40">
        <v>5</v>
      </c>
      <c r="BS26" s="40">
        <v>6</v>
      </c>
      <c r="BT26" s="40">
        <v>6</v>
      </c>
      <c r="BU26" s="40">
        <v>6</v>
      </c>
      <c r="BV26" s="133"/>
      <c r="BW26" s="133"/>
      <c r="BX26" s="40">
        <v>5</v>
      </c>
      <c r="BY26" s="40">
        <v>5</v>
      </c>
      <c r="BZ26" s="40">
        <v>5</v>
      </c>
      <c r="CA26" s="40">
        <v>5</v>
      </c>
      <c r="CB26" s="40">
        <v>5</v>
      </c>
      <c r="CC26" s="40">
        <v>5</v>
      </c>
      <c r="CD26" s="40">
        <v>5</v>
      </c>
      <c r="CE26" s="40">
        <v>5</v>
      </c>
      <c r="CF26" s="40">
        <v>5</v>
      </c>
      <c r="CG26" s="40">
        <v>5</v>
      </c>
      <c r="CH26" s="40">
        <v>5</v>
      </c>
      <c r="CI26" s="42">
        <v>5</v>
      </c>
      <c r="CJ26" s="42">
        <v>2</v>
      </c>
    </row>
    <row r="27" spans="1:88" s="74" customFormat="1" ht="15" customHeight="1" x14ac:dyDescent="0.2">
      <c r="A27" s="33"/>
      <c r="B27" s="34" t="s">
        <v>80</v>
      </c>
      <c r="C27" s="34" t="s">
        <v>108</v>
      </c>
      <c r="D27" s="34" t="s">
        <v>109</v>
      </c>
      <c r="E27" s="35">
        <v>10</v>
      </c>
      <c r="F27" s="35" t="s">
        <v>110</v>
      </c>
      <c r="G27" s="36" t="s">
        <v>12</v>
      </c>
      <c r="H27" s="35"/>
      <c r="I27" s="37" t="s">
        <v>14</v>
      </c>
      <c r="J27" s="37" t="s">
        <v>39</v>
      </c>
      <c r="K27" s="38"/>
      <c r="L27" s="39">
        <v>1</v>
      </c>
      <c r="M27" s="39">
        <v>1</v>
      </c>
      <c r="N27" s="39">
        <v>1</v>
      </c>
      <c r="O27" s="39">
        <v>1</v>
      </c>
      <c r="P27" s="39">
        <v>1</v>
      </c>
      <c r="Q27" s="39">
        <v>1</v>
      </c>
      <c r="R27" s="39">
        <v>1</v>
      </c>
      <c r="S27" s="39">
        <v>1</v>
      </c>
      <c r="T27" s="39">
        <v>2</v>
      </c>
      <c r="U27" s="39">
        <v>1</v>
      </c>
      <c r="V27" s="39">
        <v>1</v>
      </c>
      <c r="W27" s="39">
        <v>1</v>
      </c>
      <c r="X27" s="39">
        <v>1</v>
      </c>
      <c r="Y27" s="39">
        <v>1</v>
      </c>
      <c r="Z27" s="39">
        <v>1</v>
      </c>
      <c r="AA27" s="39">
        <v>1</v>
      </c>
      <c r="AB27" s="39">
        <v>1</v>
      </c>
      <c r="AC27" s="39">
        <v>1</v>
      </c>
      <c r="AD27" s="39">
        <v>1</v>
      </c>
      <c r="AE27" s="39">
        <v>1</v>
      </c>
      <c r="AF27" s="39">
        <v>5</v>
      </c>
      <c r="AG27" s="39">
        <v>5</v>
      </c>
      <c r="AH27" s="39">
        <v>5</v>
      </c>
      <c r="AI27" s="39">
        <v>5</v>
      </c>
      <c r="AJ27" s="39">
        <v>5</v>
      </c>
      <c r="AK27" s="39">
        <v>5</v>
      </c>
      <c r="AL27" s="39">
        <v>5</v>
      </c>
      <c r="AM27" s="39">
        <v>5</v>
      </c>
      <c r="AN27" s="39">
        <v>6</v>
      </c>
      <c r="AO27" s="39">
        <v>6</v>
      </c>
      <c r="AP27" s="39">
        <v>4</v>
      </c>
      <c r="AQ27" s="39">
        <v>5</v>
      </c>
      <c r="AR27" s="39">
        <v>5</v>
      </c>
      <c r="AS27" s="39">
        <v>7</v>
      </c>
      <c r="AT27" s="39">
        <v>7</v>
      </c>
      <c r="AU27" s="39">
        <v>7</v>
      </c>
      <c r="AV27" s="39">
        <v>5</v>
      </c>
      <c r="AW27" s="39">
        <v>5</v>
      </c>
      <c r="AX27" s="39">
        <v>5</v>
      </c>
      <c r="AY27" s="39">
        <v>5</v>
      </c>
      <c r="AZ27" s="39">
        <v>5</v>
      </c>
      <c r="BA27" s="39">
        <v>6</v>
      </c>
      <c r="BB27" s="39">
        <v>6</v>
      </c>
      <c r="BC27" s="39">
        <v>5</v>
      </c>
      <c r="BD27" s="39">
        <v>2</v>
      </c>
      <c r="BE27" s="39">
        <v>2</v>
      </c>
      <c r="BF27" s="39">
        <v>2</v>
      </c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62"/>
      <c r="CJ27" s="62"/>
    </row>
    <row r="28" spans="1:88" s="74" customFormat="1" ht="15" customHeight="1" x14ac:dyDescent="0.2">
      <c r="A28" s="33"/>
      <c r="B28" s="34" t="s">
        <v>104</v>
      </c>
      <c r="C28" s="34" t="s">
        <v>111</v>
      </c>
      <c r="D28" s="34" t="s">
        <v>112</v>
      </c>
      <c r="E28" s="35">
        <v>11</v>
      </c>
      <c r="F28" s="35" t="s">
        <v>113</v>
      </c>
      <c r="G28" s="36" t="s">
        <v>12</v>
      </c>
      <c r="H28" s="35"/>
      <c r="I28" s="37" t="s">
        <v>14</v>
      </c>
      <c r="J28" s="37" t="s">
        <v>39</v>
      </c>
      <c r="K28" s="38"/>
      <c r="L28" s="39">
        <v>1</v>
      </c>
      <c r="M28" s="39">
        <v>1</v>
      </c>
      <c r="N28" s="39">
        <v>1</v>
      </c>
      <c r="O28" s="39">
        <v>1</v>
      </c>
      <c r="P28" s="39">
        <v>1</v>
      </c>
      <c r="Q28" s="39">
        <v>1</v>
      </c>
      <c r="R28" s="39">
        <v>1</v>
      </c>
      <c r="S28" s="39">
        <v>1</v>
      </c>
      <c r="T28" s="39">
        <v>2</v>
      </c>
      <c r="U28" s="39">
        <v>1</v>
      </c>
      <c r="V28" s="39">
        <v>1</v>
      </c>
      <c r="W28" s="39">
        <v>1</v>
      </c>
      <c r="X28" s="39">
        <v>1</v>
      </c>
      <c r="Y28" s="39">
        <v>1</v>
      </c>
      <c r="Z28" s="39">
        <v>1</v>
      </c>
      <c r="AA28" s="39">
        <v>1</v>
      </c>
      <c r="AB28" s="39">
        <v>1</v>
      </c>
      <c r="AC28" s="39">
        <v>1</v>
      </c>
      <c r="AD28" s="39">
        <v>1</v>
      </c>
      <c r="AE28" s="39">
        <v>1</v>
      </c>
      <c r="AF28" s="39">
        <v>5</v>
      </c>
      <c r="AG28" s="39">
        <v>5</v>
      </c>
      <c r="AH28" s="39">
        <v>5</v>
      </c>
      <c r="AI28" s="39">
        <v>5</v>
      </c>
      <c r="AJ28" s="39">
        <v>5</v>
      </c>
      <c r="AK28" s="39">
        <v>5</v>
      </c>
      <c r="AL28" s="39">
        <v>5</v>
      </c>
      <c r="AM28" s="39">
        <v>5</v>
      </c>
      <c r="AN28" s="39">
        <v>6</v>
      </c>
      <c r="AO28" s="39">
        <v>6</v>
      </c>
      <c r="AP28" s="39">
        <v>4</v>
      </c>
      <c r="AQ28" s="39">
        <v>5</v>
      </c>
      <c r="AR28" s="39">
        <v>5</v>
      </c>
      <c r="AS28" s="39">
        <v>7</v>
      </c>
      <c r="AT28" s="39">
        <v>7</v>
      </c>
      <c r="AU28" s="39">
        <v>7</v>
      </c>
      <c r="AV28" s="39">
        <v>5</v>
      </c>
      <c r="AW28" s="39">
        <v>5</v>
      </c>
      <c r="AX28" s="39">
        <v>5</v>
      </c>
      <c r="AY28" s="39">
        <v>5</v>
      </c>
      <c r="AZ28" s="39">
        <v>5</v>
      </c>
      <c r="BA28" s="39">
        <v>6</v>
      </c>
      <c r="BB28" s="39">
        <v>6</v>
      </c>
      <c r="BC28" s="39">
        <v>5</v>
      </c>
      <c r="BD28" s="39">
        <v>2</v>
      </c>
      <c r="BE28" s="39">
        <v>2</v>
      </c>
      <c r="BF28" s="39">
        <v>2</v>
      </c>
      <c r="BG28" s="40">
        <v>3</v>
      </c>
      <c r="BH28" s="40">
        <v>3</v>
      </c>
      <c r="BI28" s="40">
        <v>4</v>
      </c>
      <c r="BJ28" s="40">
        <v>4</v>
      </c>
      <c r="BK28" s="40">
        <v>4</v>
      </c>
      <c r="BL28" s="40">
        <v>4</v>
      </c>
      <c r="BM28" s="40">
        <v>4</v>
      </c>
      <c r="BN28" s="40">
        <v>4</v>
      </c>
      <c r="BO28" s="40">
        <v>5</v>
      </c>
      <c r="BP28" s="40">
        <v>4</v>
      </c>
      <c r="BQ28" s="40">
        <v>4</v>
      </c>
      <c r="BR28" s="40">
        <v>5</v>
      </c>
      <c r="BS28" s="40">
        <v>6</v>
      </c>
      <c r="BT28" s="40">
        <v>6</v>
      </c>
      <c r="BU28" s="40">
        <v>6</v>
      </c>
      <c r="BV28" s="40">
        <v>5</v>
      </c>
      <c r="BW28" s="40">
        <v>5</v>
      </c>
      <c r="BX28" s="40">
        <v>5</v>
      </c>
      <c r="BY28" s="40">
        <v>5</v>
      </c>
      <c r="BZ28" s="40">
        <v>5</v>
      </c>
      <c r="CA28" s="40">
        <v>5</v>
      </c>
      <c r="CB28" s="40">
        <v>5</v>
      </c>
      <c r="CC28" s="40">
        <v>5</v>
      </c>
      <c r="CD28" s="40">
        <v>5</v>
      </c>
      <c r="CE28" s="40">
        <v>5</v>
      </c>
      <c r="CF28" s="40">
        <v>5</v>
      </c>
      <c r="CG28" s="40">
        <v>5</v>
      </c>
      <c r="CH28" s="40">
        <v>5</v>
      </c>
      <c r="CI28" s="42">
        <v>5</v>
      </c>
      <c r="CJ28" s="42">
        <v>2</v>
      </c>
    </row>
    <row r="29" spans="1:88" s="74" customFormat="1" ht="15" customHeight="1" x14ac:dyDescent="0.2">
      <c r="A29" s="33"/>
      <c r="B29" s="34" t="s">
        <v>114</v>
      </c>
      <c r="C29" s="34" t="s">
        <v>115</v>
      </c>
      <c r="D29" s="34" t="s">
        <v>116</v>
      </c>
      <c r="E29" s="35">
        <v>12</v>
      </c>
      <c r="F29" s="35" t="s">
        <v>117</v>
      </c>
      <c r="G29" s="36" t="s">
        <v>12</v>
      </c>
      <c r="H29" s="35"/>
      <c r="I29" s="37" t="s">
        <v>14</v>
      </c>
      <c r="J29" s="37" t="s">
        <v>39</v>
      </c>
      <c r="K29" s="38"/>
      <c r="L29" s="39">
        <v>1</v>
      </c>
      <c r="M29" s="39">
        <v>1</v>
      </c>
      <c r="N29" s="39">
        <v>1</v>
      </c>
      <c r="O29" s="39">
        <v>1</v>
      </c>
      <c r="P29" s="39">
        <v>1</v>
      </c>
      <c r="Q29" s="39">
        <v>1</v>
      </c>
      <c r="R29" s="39">
        <v>1</v>
      </c>
      <c r="S29" s="39">
        <v>1</v>
      </c>
      <c r="T29" s="39">
        <v>2</v>
      </c>
      <c r="U29" s="39">
        <v>1</v>
      </c>
      <c r="V29" s="39">
        <v>1</v>
      </c>
      <c r="W29" s="39">
        <v>1</v>
      </c>
      <c r="X29" s="39">
        <v>1</v>
      </c>
      <c r="Y29" s="39">
        <v>1</v>
      </c>
      <c r="Z29" s="39">
        <v>1</v>
      </c>
      <c r="AA29" s="39">
        <v>1</v>
      </c>
      <c r="AB29" s="39">
        <v>1</v>
      </c>
      <c r="AC29" s="39">
        <v>1</v>
      </c>
      <c r="AD29" s="39">
        <v>1</v>
      </c>
      <c r="AE29" s="39">
        <v>1</v>
      </c>
      <c r="AF29" s="39">
        <v>5</v>
      </c>
      <c r="AG29" s="39">
        <v>5</v>
      </c>
      <c r="AH29" s="39">
        <v>5</v>
      </c>
      <c r="AI29" s="39">
        <v>5</v>
      </c>
      <c r="AJ29" s="39">
        <v>5</v>
      </c>
      <c r="AK29" s="39">
        <v>5</v>
      </c>
      <c r="AL29" s="39">
        <v>5</v>
      </c>
      <c r="AM29" s="39">
        <v>5</v>
      </c>
      <c r="AN29" s="39">
        <v>6</v>
      </c>
      <c r="AO29" s="39">
        <v>6</v>
      </c>
      <c r="AP29" s="39">
        <v>4</v>
      </c>
      <c r="AQ29" s="39">
        <v>5</v>
      </c>
      <c r="AR29" s="39">
        <v>5</v>
      </c>
      <c r="AS29" s="39">
        <v>7</v>
      </c>
      <c r="AT29" s="39">
        <v>7</v>
      </c>
      <c r="AU29" s="39">
        <v>7</v>
      </c>
      <c r="AV29" s="39">
        <v>5</v>
      </c>
      <c r="AW29" s="39">
        <v>5</v>
      </c>
      <c r="AX29" s="39">
        <v>5</v>
      </c>
      <c r="AY29" s="39">
        <v>5</v>
      </c>
      <c r="AZ29" s="39">
        <v>5</v>
      </c>
      <c r="BA29" s="39">
        <v>6</v>
      </c>
      <c r="BB29" s="39">
        <v>6</v>
      </c>
      <c r="BC29" s="39">
        <v>5</v>
      </c>
      <c r="BD29" s="39">
        <v>2</v>
      </c>
      <c r="BE29" s="39">
        <v>2</v>
      </c>
      <c r="BF29" s="39">
        <v>2</v>
      </c>
      <c r="BG29" s="40">
        <v>3</v>
      </c>
      <c r="BH29" s="40">
        <v>3</v>
      </c>
      <c r="BI29" s="40">
        <v>4</v>
      </c>
      <c r="BJ29" s="40">
        <v>4</v>
      </c>
      <c r="BK29" s="40">
        <v>4</v>
      </c>
      <c r="BL29" s="40">
        <v>4</v>
      </c>
      <c r="BM29" s="40">
        <v>4</v>
      </c>
      <c r="BN29" s="40">
        <v>4</v>
      </c>
      <c r="BO29" s="40">
        <v>5</v>
      </c>
      <c r="BP29" s="40">
        <v>4</v>
      </c>
      <c r="BQ29" s="40">
        <v>4</v>
      </c>
      <c r="BR29" s="40">
        <v>5</v>
      </c>
      <c r="BS29" s="40">
        <v>6</v>
      </c>
      <c r="BT29" s="40">
        <v>6</v>
      </c>
      <c r="BU29" s="40">
        <v>6</v>
      </c>
      <c r="BV29" s="40">
        <v>5</v>
      </c>
      <c r="BW29" s="40">
        <v>5</v>
      </c>
      <c r="BX29" s="40">
        <v>5</v>
      </c>
      <c r="BY29" s="40">
        <v>5</v>
      </c>
      <c r="BZ29" s="40">
        <v>5</v>
      </c>
      <c r="CA29" s="40">
        <v>5</v>
      </c>
      <c r="CB29" s="40">
        <v>5</v>
      </c>
      <c r="CC29" s="40">
        <v>5</v>
      </c>
      <c r="CD29" s="40">
        <v>5</v>
      </c>
      <c r="CE29" s="40">
        <v>5</v>
      </c>
      <c r="CF29" s="40">
        <v>5</v>
      </c>
      <c r="CG29" s="40">
        <v>5</v>
      </c>
      <c r="CH29" s="40">
        <v>5</v>
      </c>
      <c r="CI29" s="42">
        <v>5</v>
      </c>
      <c r="CJ29" s="42">
        <v>2</v>
      </c>
    </row>
    <row r="30" spans="1:88" s="74" customFormat="1" ht="15" customHeight="1" x14ac:dyDescent="0.2">
      <c r="A30" s="35"/>
      <c r="B30" s="34" t="s">
        <v>94</v>
      </c>
      <c r="C30" s="34" t="s">
        <v>118</v>
      </c>
      <c r="D30" s="34" t="s">
        <v>119</v>
      </c>
      <c r="E30" s="35">
        <v>13</v>
      </c>
      <c r="F30" s="35" t="s">
        <v>120</v>
      </c>
      <c r="G30" s="36" t="s">
        <v>12</v>
      </c>
      <c r="H30" s="35" t="s">
        <v>121</v>
      </c>
      <c r="I30" s="37" t="s">
        <v>14</v>
      </c>
      <c r="J30" s="37" t="s">
        <v>39</v>
      </c>
      <c r="K30" s="38"/>
      <c r="L30" s="39">
        <v>1</v>
      </c>
      <c r="M30" s="39">
        <v>1</v>
      </c>
      <c r="N30" s="39">
        <v>1</v>
      </c>
      <c r="O30" s="39">
        <v>1</v>
      </c>
      <c r="P30" s="39">
        <v>1</v>
      </c>
      <c r="Q30" s="39">
        <v>1</v>
      </c>
      <c r="R30" s="39">
        <v>1</v>
      </c>
      <c r="S30" s="39">
        <v>1</v>
      </c>
      <c r="T30" s="39">
        <v>2</v>
      </c>
      <c r="U30" s="39">
        <v>1</v>
      </c>
      <c r="V30" s="39">
        <v>1</v>
      </c>
      <c r="W30" s="39">
        <v>1</v>
      </c>
      <c r="X30" s="39">
        <v>1</v>
      </c>
      <c r="Y30" s="39">
        <v>1</v>
      </c>
      <c r="Z30" s="39">
        <v>1</v>
      </c>
      <c r="AA30" s="39">
        <v>1</v>
      </c>
      <c r="AB30" s="39">
        <v>1</v>
      </c>
      <c r="AC30" s="39">
        <v>1</v>
      </c>
      <c r="AD30" s="39">
        <v>1</v>
      </c>
      <c r="AE30" s="39">
        <v>1</v>
      </c>
      <c r="AF30" s="39">
        <v>5</v>
      </c>
      <c r="AG30" s="39">
        <v>5</v>
      </c>
      <c r="AH30" s="39">
        <v>5</v>
      </c>
      <c r="AI30" s="39">
        <v>5</v>
      </c>
      <c r="AJ30" s="39">
        <v>5</v>
      </c>
      <c r="AK30" s="39">
        <v>5</v>
      </c>
      <c r="AL30" s="39">
        <v>5</v>
      </c>
      <c r="AM30" s="39">
        <v>5</v>
      </c>
      <c r="AN30" s="39">
        <v>6</v>
      </c>
      <c r="AO30" s="39">
        <v>6</v>
      </c>
      <c r="AP30" s="39">
        <v>4</v>
      </c>
      <c r="AQ30" s="39">
        <v>5</v>
      </c>
      <c r="AR30" s="39">
        <v>5</v>
      </c>
      <c r="AS30" s="39">
        <v>7</v>
      </c>
      <c r="AT30" s="39">
        <v>7</v>
      </c>
      <c r="AU30" s="39">
        <v>7</v>
      </c>
      <c r="AV30" s="39">
        <v>5</v>
      </c>
      <c r="AW30" s="39">
        <v>5</v>
      </c>
      <c r="AX30" s="39">
        <v>5</v>
      </c>
      <c r="AY30" s="39">
        <v>5</v>
      </c>
      <c r="AZ30" s="39">
        <v>5</v>
      </c>
      <c r="BA30" s="39">
        <v>6</v>
      </c>
      <c r="BB30" s="39">
        <v>6</v>
      </c>
      <c r="BC30" s="39">
        <v>5</v>
      </c>
      <c r="BD30" s="39">
        <v>2</v>
      </c>
      <c r="BE30" s="39">
        <v>2</v>
      </c>
      <c r="BF30" s="39">
        <v>2</v>
      </c>
      <c r="BG30" s="40">
        <v>3</v>
      </c>
      <c r="BH30" s="40">
        <v>3</v>
      </c>
      <c r="BI30" s="40">
        <v>4</v>
      </c>
      <c r="BJ30" s="40">
        <v>4</v>
      </c>
      <c r="BK30" s="40">
        <v>4</v>
      </c>
      <c r="BL30" s="40">
        <v>4</v>
      </c>
      <c r="BM30" s="40">
        <v>4</v>
      </c>
      <c r="BN30" s="40">
        <v>4</v>
      </c>
      <c r="BO30" s="40">
        <v>5</v>
      </c>
      <c r="BP30" s="40">
        <v>4</v>
      </c>
      <c r="BQ30" s="40">
        <v>4</v>
      </c>
      <c r="BR30" s="40">
        <v>5</v>
      </c>
      <c r="BS30" s="40">
        <v>6</v>
      </c>
      <c r="BT30" s="40">
        <v>6</v>
      </c>
      <c r="BU30" s="40">
        <v>6</v>
      </c>
      <c r="BV30" s="133"/>
      <c r="BW30" s="133"/>
      <c r="BX30" s="40">
        <v>5</v>
      </c>
      <c r="BY30" s="40">
        <v>5</v>
      </c>
      <c r="BZ30" s="40">
        <v>5</v>
      </c>
      <c r="CA30" s="40">
        <v>5</v>
      </c>
      <c r="CB30" s="40">
        <v>5</v>
      </c>
      <c r="CC30" s="40">
        <v>5</v>
      </c>
      <c r="CD30" s="133"/>
      <c r="CE30" s="133"/>
      <c r="CF30" s="75"/>
      <c r="CG30" s="40">
        <v>5</v>
      </c>
      <c r="CH30" s="41"/>
      <c r="CI30" s="42">
        <v>5</v>
      </c>
      <c r="CJ30" s="42">
        <v>2</v>
      </c>
    </row>
    <row r="31" spans="1:88" s="74" customFormat="1" ht="15" customHeight="1" x14ac:dyDescent="0.2">
      <c r="A31" s="35"/>
      <c r="B31" s="34" t="s">
        <v>80</v>
      </c>
      <c r="C31" s="34" t="s">
        <v>122</v>
      </c>
      <c r="D31" s="34" t="s">
        <v>123</v>
      </c>
      <c r="E31" s="35">
        <v>14</v>
      </c>
      <c r="F31" s="35" t="s">
        <v>124</v>
      </c>
      <c r="G31" s="36" t="s">
        <v>12</v>
      </c>
      <c r="H31" s="35"/>
      <c r="I31" s="37" t="s">
        <v>14</v>
      </c>
      <c r="J31" s="37" t="s">
        <v>39</v>
      </c>
      <c r="K31" s="38"/>
      <c r="L31" s="39">
        <v>1</v>
      </c>
      <c r="M31" s="39">
        <v>1</v>
      </c>
      <c r="N31" s="39">
        <v>1</v>
      </c>
      <c r="O31" s="39">
        <v>1</v>
      </c>
      <c r="P31" s="39">
        <v>1</v>
      </c>
      <c r="Q31" s="39">
        <v>1</v>
      </c>
      <c r="R31" s="39">
        <v>1</v>
      </c>
      <c r="S31" s="39">
        <v>1</v>
      </c>
      <c r="T31" s="39">
        <v>2</v>
      </c>
      <c r="U31" s="39">
        <v>1</v>
      </c>
      <c r="V31" s="39">
        <v>1</v>
      </c>
      <c r="W31" s="39">
        <v>1</v>
      </c>
      <c r="X31" s="39">
        <v>1</v>
      </c>
      <c r="Y31" s="39">
        <v>1</v>
      </c>
      <c r="Z31" s="39">
        <v>1</v>
      </c>
      <c r="AA31" s="39">
        <v>1</v>
      </c>
      <c r="AB31" s="39">
        <v>1</v>
      </c>
      <c r="AC31" s="39">
        <v>1</v>
      </c>
      <c r="AD31" s="39">
        <v>1</v>
      </c>
      <c r="AE31" s="39">
        <v>1</v>
      </c>
      <c r="AF31" s="39">
        <v>5</v>
      </c>
      <c r="AG31" s="39">
        <v>5</v>
      </c>
      <c r="AH31" s="39">
        <v>5</v>
      </c>
      <c r="AI31" s="39">
        <v>5</v>
      </c>
      <c r="AJ31" s="39">
        <v>5</v>
      </c>
      <c r="AK31" s="39">
        <v>5</v>
      </c>
      <c r="AL31" s="39">
        <v>5</v>
      </c>
      <c r="AM31" s="39">
        <v>5</v>
      </c>
      <c r="AN31" s="39">
        <v>6</v>
      </c>
      <c r="AO31" s="39">
        <v>6</v>
      </c>
      <c r="AP31" s="39">
        <v>4</v>
      </c>
      <c r="AQ31" s="39">
        <v>5</v>
      </c>
      <c r="AR31" s="39">
        <v>5</v>
      </c>
      <c r="AS31" s="39">
        <v>7</v>
      </c>
      <c r="AT31" s="39">
        <v>7</v>
      </c>
      <c r="AU31" s="39">
        <v>7</v>
      </c>
      <c r="AV31" s="39">
        <v>5</v>
      </c>
      <c r="AW31" s="39">
        <v>5</v>
      </c>
      <c r="AX31" s="39">
        <v>5</v>
      </c>
      <c r="AY31" s="39">
        <v>5</v>
      </c>
      <c r="AZ31" s="39">
        <v>5</v>
      </c>
      <c r="BA31" s="39">
        <v>6</v>
      </c>
      <c r="BB31" s="39">
        <v>6</v>
      </c>
      <c r="BC31" s="39">
        <v>5</v>
      </c>
      <c r="BD31" s="39">
        <v>2</v>
      </c>
      <c r="BE31" s="39">
        <v>2</v>
      </c>
      <c r="BF31" s="39">
        <v>2</v>
      </c>
      <c r="BG31" s="40">
        <v>3</v>
      </c>
      <c r="BH31" s="40">
        <v>3</v>
      </c>
      <c r="BI31" s="40">
        <v>4</v>
      </c>
      <c r="BJ31" s="40">
        <v>4</v>
      </c>
      <c r="BK31" s="40">
        <v>4</v>
      </c>
      <c r="BL31" s="40">
        <v>4</v>
      </c>
      <c r="BM31" s="40">
        <v>4</v>
      </c>
      <c r="BN31" s="40">
        <v>4</v>
      </c>
      <c r="BO31" s="40">
        <v>5</v>
      </c>
      <c r="BP31" s="40">
        <v>4</v>
      </c>
      <c r="BQ31" s="40">
        <v>4</v>
      </c>
      <c r="BR31" s="40">
        <v>5</v>
      </c>
      <c r="BS31" s="40">
        <v>6</v>
      </c>
      <c r="BT31" s="40">
        <v>6</v>
      </c>
      <c r="BU31" s="40">
        <v>6</v>
      </c>
      <c r="BV31" s="133"/>
      <c r="BW31" s="133"/>
      <c r="BX31" s="40">
        <v>5</v>
      </c>
      <c r="BY31" s="40">
        <v>5</v>
      </c>
      <c r="BZ31" s="40">
        <v>5</v>
      </c>
      <c r="CA31" s="40">
        <v>5</v>
      </c>
      <c r="CB31" s="40">
        <v>5</v>
      </c>
      <c r="CC31" s="40">
        <v>5</v>
      </c>
      <c r="CD31" s="40">
        <v>5</v>
      </c>
      <c r="CE31" s="40">
        <v>5</v>
      </c>
      <c r="CF31" s="40">
        <v>5</v>
      </c>
      <c r="CG31" s="41"/>
      <c r="CH31" s="40">
        <v>5</v>
      </c>
      <c r="CI31" s="42">
        <v>5</v>
      </c>
      <c r="CJ31" s="42">
        <v>2</v>
      </c>
    </row>
    <row r="32" spans="1:88" s="74" customFormat="1" ht="15" customHeight="1" x14ac:dyDescent="0.2">
      <c r="A32" s="35"/>
      <c r="B32" s="34" t="s">
        <v>100</v>
      </c>
      <c r="C32" s="34" t="s">
        <v>125</v>
      </c>
      <c r="D32" s="34" t="s">
        <v>126</v>
      </c>
      <c r="E32" s="35">
        <v>15</v>
      </c>
      <c r="F32" s="35" t="s">
        <v>127</v>
      </c>
      <c r="G32" s="36" t="s">
        <v>12</v>
      </c>
      <c r="H32" s="35"/>
      <c r="I32" s="37" t="s">
        <v>14</v>
      </c>
      <c r="J32" s="37" t="s">
        <v>39</v>
      </c>
      <c r="K32" s="38"/>
      <c r="L32" s="39">
        <v>1</v>
      </c>
      <c r="M32" s="39">
        <v>1</v>
      </c>
      <c r="N32" s="39">
        <v>1</v>
      </c>
      <c r="O32" s="39">
        <v>1</v>
      </c>
      <c r="P32" s="39">
        <v>1</v>
      </c>
      <c r="Q32" s="39">
        <v>1</v>
      </c>
      <c r="R32" s="39">
        <v>1</v>
      </c>
      <c r="S32" s="39">
        <v>1</v>
      </c>
      <c r="T32" s="39">
        <v>2</v>
      </c>
      <c r="U32" s="39">
        <v>1</v>
      </c>
      <c r="V32" s="39">
        <v>1</v>
      </c>
      <c r="W32" s="39">
        <v>1</v>
      </c>
      <c r="X32" s="39">
        <v>1</v>
      </c>
      <c r="Y32" s="39">
        <v>1</v>
      </c>
      <c r="Z32" s="39">
        <v>1</v>
      </c>
      <c r="AA32" s="39">
        <v>1</v>
      </c>
      <c r="AB32" s="39">
        <v>1</v>
      </c>
      <c r="AC32" s="39">
        <v>1</v>
      </c>
      <c r="AD32" s="39">
        <v>1</v>
      </c>
      <c r="AE32" s="39">
        <v>1</v>
      </c>
      <c r="AF32" s="39">
        <v>5</v>
      </c>
      <c r="AG32" s="39">
        <v>5</v>
      </c>
      <c r="AH32" s="39">
        <v>5</v>
      </c>
      <c r="AI32" s="39">
        <v>5</v>
      </c>
      <c r="AJ32" s="39">
        <v>5</v>
      </c>
      <c r="AK32" s="39">
        <v>5</v>
      </c>
      <c r="AL32" s="39">
        <v>5</v>
      </c>
      <c r="AM32" s="39">
        <v>5</v>
      </c>
      <c r="AN32" s="39">
        <v>6</v>
      </c>
      <c r="AO32" s="39">
        <v>6</v>
      </c>
      <c r="AP32" s="39">
        <v>4</v>
      </c>
      <c r="AQ32" s="39">
        <v>5</v>
      </c>
      <c r="AR32" s="39">
        <v>5</v>
      </c>
      <c r="AS32" s="39">
        <v>7</v>
      </c>
      <c r="AT32" s="39">
        <v>7</v>
      </c>
      <c r="AU32" s="39">
        <v>7</v>
      </c>
      <c r="AV32" s="39">
        <v>5</v>
      </c>
      <c r="AW32" s="39">
        <v>5</v>
      </c>
      <c r="AX32" s="39">
        <v>5</v>
      </c>
      <c r="AY32" s="39">
        <v>5</v>
      </c>
      <c r="AZ32" s="39">
        <v>5</v>
      </c>
      <c r="BA32" s="39">
        <v>6</v>
      </c>
      <c r="BB32" s="39">
        <v>6</v>
      </c>
      <c r="BC32" s="39">
        <v>5</v>
      </c>
      <c r="BD32" s="39">
        <v>2</v>
      </c>
      <c r="BE32" s="39">
        <v>2</v>
      </c>
      <c r="BF32" s="39">
        <v>2</v>
      </c>
      <c r="BG32" s="76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42">
        <v>5</v>
      </c>
      <c r="CJ32" s="77"/>
    </row>
    <row r="33" spans="1:88" s="74" customFormat="1" ht="15" customHeight="1" x14ac:dyDescent="0.2">
      <c r="A33" s="45"/>
      <c r="B33" s="44" t="s">
        <v>100</v>
      </c>
      <c r="C33" s="44" t="s">
        <v>128</v>
      </c>
      <c r="D33" s="44" t="s">
        <v>129</v>
      </c>
      <c r="E33" s="45">
        <v>16</v>
      </c>
      <c r="F33" s="45" t="s">
        <v>130</v>
      </c>
      <c r="G33" s="46" t="s">
        <v>12</v>
      </c>
      <c r="H33" s="45"/>
      <c r="I33" s="47" t="s">
        <v>14</v>
      </c>
      <c r="J33" s="47" t="s">
        <v>39</v>
      </c>
      <c r="K33" s="48"/>
      <c r="L33" s="49">
        <v>1</v>
      </c>
      <c r="M33" s="49">
        <v>1</v>
      </c>
      <c r="N33" s="49">
        <v>1</v>
      </c>
      <c r="O33" s="49">
        <v>1</v>
      </c>
      <c r="P33" s="49">
        <v>1</v>
      </c>
      <c r="Q33" s="49">
        <v>1</v>
      </c>
      <c r="R33" s="49">
        <v>1</v>
      </c>
      <c r="S33" s="49">
        <v>1</v>
      </c>
      <c r="T33" s="49">
        <v>2</v>
      </c>
      <c r="U33" s="49">
        <v>1</v>
      </c>
      <c r="V33" s="49">
        <v>1</v>
      </c>
      <c r="W33" s="49">
        <v>1</v>
      </c>
      <c r="X33" s="49">
        <v>1</v>
      </c>
      <c r="Y33" s="49">
        <v>1</v>
      </c>
      <c r="Z33" s="49">
        <v>1</v>
      </c>
      <c r="AA33" s="49">
        <v>1</v>
      </c>
      <c r="AB33" s="49">
        <v>1</v>
      </c>
      <c r="AC33" s="49">
        <v>1</v>
      </c>
      <c r="AD33" s="49">
        <v>1</v>
      </c>
      <c r="AE33" s="49">
        <v>1</v>
      </c>
      <c r="AF33" s="49">
        <v>5</v>
      </c>
      <c r="AG33" s="49">
        <v>5</v>
      </c>
      <c r="AH33" s="49">
        <v>5</v>
      </c>
      <c r="AI33" s="49">
        <v>5</v>
      </c>
      <c r="AJ33" s="49">
        <v>5</v>
      </c>
      <c r="AK33" s="49">
        <v>5</v>
      </c>
      <c r="AL33" s="49">
        <v>5</v>
      </c>
      <c r="AM33" s="49">
        <v>5</v>
      </c>
      <c r="AN33" s="49">
        <v>6</v>
      </c>
      <c r="AO33" s="49">
        <v>6</v>
      </c>
      <c r="AP33" s="49">
        <v>4</v>
      </c>
      <c r="AQ33" s="49">
        <v>5</v>
      </c>
      <c r="AR33" s="49">
        <v>5</v>
      </c>
      <c r="AS33" s="49">
        <v>7</v>
      </c>
      <c r="AT33" s="49">
        <v>7</v>
      </c>
      <c r="AU33" s="49">
        <v>7</v>
      </c>
      <c r="AV33" s="49">
        <v>5</v>
      </c>
      <c r="AW33" s="49">
        <v>5</v>
      </c>
      <c r="AX33" s="49">
        <v>5</v>
      </c>
      <c r="AY33" s="49">
        <v>5</v>
      </c>
      <c r="AZ33" s="49">
        <v>5</v>
      </c>
      <c r="BA33" s="49">
        <v>6</v>
      </c>
      <c r="BB33" s="49">
        <v>6</v>
      </c>
      <c r="BC33" s="49">
        <v>5</v>
      </c>
      <c r="BD33" s="49">
        <v>2</v>
      </c>
      <c r="BE33" s="49">
        <v>2</v>
      </c>
      <c r="BF33" s="49">
        <v>2</v>
      </c>
      <c r="BG33" s="78"/>
      <c r="BH33" s="79"/>
      <c r="BI33" s="79"/>
      <c r="BJ33" s="79"/>
      <c r="BK33" s="79"/>
      <c r="BL33" s="79"/>
      <c r="BM33" s="80">
        <v>4</v>
      </c>
      <c r="BN33" s="80">
        <v>4</v>
      </c>
      <c r="BO33" s="80">
        <v>5</v>
      </c>
      <c r="BP33" s="80">
        <v>4</v>
      </c>
      <c r="BQ33" s="80">
        <v>4</v>
      </c>
      <c r="BR33" s="80">
        <v>5</v>
      </c>
      <c r="BS33" s="80">
        <v>6</v>
      </c>
      <c r="BT33" s="80">
        <v>6</v>
      </c>
      <c r="BU33" s="80">
        <v>6</v>
      </c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81">
        <v>5</v>
      </c>
      <c r="CJ33" s="81">
        <v>2</v>
      </c>
    </row>
    <row r="34" spans="1:88" s="74" customFormat="1" ht="15" customHeight="1" x14ac:dyDescent="0.2">
      <c r="A34" s="53" t="s">
        <v>131</v>
      </c>
      <c r="B34" s="54" t="s">
        <v>132</v>
      </c>
      <c r="C34" s="54" t="s">
        <v>133</v>
      </c>
      <c r="D34" s="54" t="s">
        <v>134</v>
      </c>
      <c r="E34" s="55">
        <v>1</v>
      </c>
      <c r="F34" s="55" t="s">
        <v>135</v>
      </c>
      <c r="G34" s="56" t="s">
        <v>12</v>
      </c>
      <c r="H34" s="55" t="s">
        <v>136</v>
      </c>
      <c r="I34" s="57" t="s">
        <v>14</v>
      </c>
      <c r="J34" s="57" t="s">
        <v>137</v>
      </c>
      <c r="K34" s="27"/>
      <c r="L34" s="28">
        <v>1</v>
      </c>
      <c r="M34" s="28">
        <v>1</v>
      </c>
      <c r="N34" s="28">
        <v>1</v>
      </c>
      <c r="O34" s="28">
        <v>1</v>
      </c>
      <c r="P34" s="28">
        <v>1</v>
      </c>
      <c r="Q34" s="28">
        <v>1</v>
      </c>
      <c r="R34" s="28">
        <v>1</v>
      </c>
      <c r="S34" s="28">
        <v>1</v>
      </c>
      <c r="T34" s="28">
        <v>2</v>
      </c>
      <c r="U34" s="28">
        <v>1</v>
      </c>
      <c r="V34" s="28">
        <v>1</v>
      </c>
      <c r="W34" s="28">
        <v>1</v>
      </c>
      <c r="X34" s="28">
        <v>1</v>
      </c>
      <c r="Y34" s="28">
        <v>1</v>
      </c>
      <c r="Z34" s="28">
        <v>1</v>
      </c>
      <c r="AA34" s="28">
        <v>1</v>
      </c>
      <c r="AB34" s="28">
        <v>1</v>
      </c>
      <c r="AC34" s="28">
        <v>1</v>
      </c>
      <c r="AD34" s="28">
        <v>1</v>
      </c>
      <c r="AE34" s="28">
        <v>1</v>
      </c>
      <c r="AF34" s="28">
        <v>5</v>
      </c>
      <c r="AG34" s="28">
        <v>5</v>
      </c>
      <c r="AH34" s="28">
        <v>5</v>
      </c>
      <c r="AI34" s="28">
        <v>5</v>
      </c>
      <c r="AJ34" s="28">
        <v>5</v>
      </c>
      <c r="AK34" s="28">
        <v>5</v>
      </c>
      <c r="AL34" s="28">
        <v>5</v>
      </c>
      <c r="AM34" s="28">
        <v>5</v>
      </c>
      <c r="AN34" s="28">
        <v>6</v>
      </c>
      <c r="AO34" s="28">
        <v>6</v>
      </c>
      <c r="AP34" s="28">
        <v>4</v>
      </c>
      <c r="AQ34" s="28">
        <v>5</v>
      </c>
      <c r="AR34" s="28">
        <v>5</v>
      </c>
      <c r="AS34" s="28">
        <v>7</v>
      </c>
      <c r="AT34" s="28">
        <v>7</v>
      </c>
      <c r="AU34" s="28">
        <v>7</v>
      </c>
      <c r="AV34" s="28">
        <v>5</v>
      </c>
      <c r="AW34" s="28">
        <v>5</v>
      </c>
      <c r="AX34" s="28">
        <v>5</v>
      </c>
      <c r="AY34" s="28">
        <v>5</v>
      </c>
      <c r="AZ34" s="28">
        <v>5</v>
      </c>
      <c r="BA34" s="28">
        <v>6</v>
      </c>
      <c r="BB34" s="28">
        <v>6</v>
      </c>
      <c r="BC34" s="28">
        <v>5</v>
      </c>
      <c r="BD34" s="28">
        <v>2</v>
      </c>
      <c r="BE34" s="28">
        <v>2</v>
      </c>
      <c r="BF34" s="28">
        <v>2</v>
      </c>
      <c r="BG34" s="71">
        <v>3</v>
      </c>
      <c r="BH34" s="71">
        <v>3</v>
      </c>
      <c r="BI34" s="71">
        <v>4</v>
      </c>
      <c r="BJ34" s="71">
        <v>4</v>
      </c>
      <c r="BK34" s="71">
        <v>4</v>
      </c>
      <c r="BL34" s="71">
        <v>4</v>
      </c>
      <c r="BM34" s="71">
        <v>4</v>
      </c>
      <c r="BN34" s="71">
        <v>4</v>
      </c>
      <c r="BO34" s="71">
        <v>5</v>
      </c>
      <c r="BP34" s="71">
        <v>4</v>
      </c>
      <c r="BQ34" s="71">
        <v>4</v>
      </c>
      <c r="BR34" s="71">
        <v>5</v>
      </c>
      <c r="BS34" s="71">
        <v>6</v>
      </c>
      <c r="BT34" s="71">
        <v>6</v>
      </c>
      <c r="BU34" s="71">
        <v>6</v>
      </c>
      <c r="BV34" s="72"/>
      <c r="BW34" s="72"/>
      <c r="BX34" s="71">
        <v>5</v>
      </c>
      <c r="BY34" s="71">
        <v>5</v>
      </c>
      <c r="BZ34" s="71">
        <v>5</v>
      </c>
      <c r="CA34" s="71">
        <v>5</v>
      </c>
      <c r="CB34" s="71">
        <v>5</v>
      </c>
      <c r="CC34" s="71">
        <v>5</v>
      </c>
      <c r="CD34" s="71">
        <v>5</v>
      </c>
      <c r="CE34" s="71">
        <v>5</v>
      </c>
      <c r="CF34" s="71">
        <v>5</v>
      </c>
      <c r="CG34" s="71">
        <v>5</v>
      </c>
      <c r="CH34" s="72"/>
      <c r="CI34" s="73">
        <v>5</v>
      </c>
      <c r="CJ34" s="73">
        <v>2</v>
      </c>
    </row>
    <row r="35" spans="1:88" s="74" customFormat="1" ht="15" customHeight="1" x14ac:dyDescent="0.2">
      <c r="A35" s="35"/>
      <c r="B35" s="34" t="s">
        <v>132</v>
      </c>
      <c r="C35" s="34" t="s">
        <v>133</v>
      </c>
      <c r="D35" s="34" t="s">
        <v>138</v>
      </c>
      <c r="E35" s="35">
        <v>2</v>
      </c>
      <c r="F35" s="35" t="s">
        <v>139</v>
      </c>
      <c r="G35" s="36" t="s">
        <v>12</v>
      </c>
      <c r="H35" s="35"/>
      <c r="I35" s="37" t="s">
        <v>14</v>
      </c>
      <c r="J35" s="37" t="s">
        <v>137</v>
      </c>
      <c r="K35" s="38"/>
      <c r="L35" s="39">
        <v>1</v>
      </c>
      <c r="M35" s="39">
        <v>1</v>
      </c>
      <c r="N35" s="39">
        <v>1</v>
      </c>
      <c r="O35" s="39">
        <v>1</v>
      </c>
      <c r="P35" s="39">
        <v>1</v>
      </c>
      <c r="Q35" s="39">
        <v>1</v>
      </c>
      <c r="R35" s="39">
        <v>1</v>
      </c>
      <c r="S35" s="39">
        <v>1</v>
      </c>
      <c r="T35" s="39">
        <v>2</v>
      </c>
      <c r="U35" s="39">
        <v>1</v>
      </c>
      <c r="V35" s="39">
        <v>1</v>
      </c>
      <c r="W35" s="39">
        <v>1</v>
      </c>
      <c r="X35" s="39">
        <v>1</v>
      </c>
      <c r="Y35" s="39">
        <v>1</v>
      </c>
      <c r="Z35" s="39">
        <v>1</v>
      </c>
      <c r="AA35" s="39">
        <v>1</v>
      </c>
      <c r="AB35" s="39">
        <v>1</v>
      </c>
      <c r="AC35" s="39">
        <v>1</v>
      </c>
      <c r="AD35" s="39">
        <v>1</v>
      </c>
      <c r="AE35" s="39">
        <v>1</v>
      </c>
      <c r="AF35" s="39">
        <v>5</v>
      </c>
      <c r="AG35" s="39">
        <v>5</v>
      </c>
      <c r="AH35" s="39">
        <v>5</v>
      </c>
      <c r="AI35" s="39">
        <v>5</v>
      </c>
      <c r="AJ35" s="39">
        <v>5</v>
      </c>
      <c r="AK35" s="39">
        <v>5</v>
      </c>
      <c r="AL35" s="39">
        <v>5</v>
      </c>
      <c r="AM35" s="39">
        <v>5</v>
      </c>
      <c r="AN35" s="39">
        <v>6</v>
      </c>
      <c r="AO35" s="39">
        <v>6</v>
      </c>
      <c r="AP35" s="39">
        <v>4</v>
      </c>
      <c r="AQ35" s="39">
        <v>5</v>
      </c>
      <c r="AR35" s="39">
        <v>5</v>
      </c>
      <c r="AS35" s="39">
        <v>7</v>
      </c>
      <c r="AT35" s="39">
        <v>7</v>
      </c>
      <c r="AU35" s="39">
        <v>7</v>
      </c>
      <c r="AV35" s="39">
        <v>5</v>
      </c>
      <c r="AW35" s="39">
        <v>5</v>
      </c>
      <c r="AX35" s="39">
        <v>5</v>
      </c>
      <c r="AY35" s="39">
        <v>5</v>
      </c>
      <c r="AZ35" s="39">
        <v>5</v>
      </c>
      <c r="BA35" s="39">
        <v>6</v>
      </c>
      <c r="BB35" s="39">
        <v>6</v>
      </c>
      <c r="BC35" s="39">
        <v>5</v>
      </c>
      <c r="BD35" s="39">
        <v>2</v>
      </c>
      <c r="BE35" s="39">
        <v>2</v>
      </c>
      <c r="BF35" s="39">
        <v>2</v>
      </c>
      <c r="BG35" s="40">
        <v>3</v>
      </c>
      <c r="BH35" s="40">
        <v>3</v>
      </c>
      <c r="BI35" s="40">
        <v>4</v>
      </c>
      <c r="BJ35" s="40">
        <v>4</v>
      </c>
      <c r="BK35" s="40">
        <v>4</v>
      </c>
      <c r="BL35" s="40">
        <v>4</v>
      </c>
      <c r="BM35" s="40">
        <v>4</v>
      </c>
      <c r="BN35" s="40">
        <v>4</v>
      </c>
      <c r="BO35" s="40">
        <v>5</v>
      </c>
      <c r="BP35" s="40">
        <v>4</v>
      </c>
      <c r="BQ35" s="40">
        <v>4</v>
      </c>
      <c r="BR35" s="40">
        <v>5</v>
      </c>
      <c r="BS35" s="40">
        <v>6</v>
      </c>
      <c r="BT35" s="40">
        <v>6</v>
      </c>
      <c r="BU35" s="40">
        <v>6</v>
      </c>
      <c r="BV35" s="41"/>
      <c r="BW35" s="41"/>
      <c r="BX35" s="40">
        <v>5</v>
      </c>
      <c r="BY35" s="40">
        <v>5</v>
      </c>
      <c r="BZ35" s="40">
        <v>5</v>
      </c>
      <c r="CA35" s="40">
        <v>5</v>
      </c>
      <c r="CB35" s="40">
        <v>5</v>
      </c>
      <c r="CC35" s="40">
        <v>5</v>
      </c>
      <c r="CD35" s="40">
        <v>5</v>
      </c>
      <c r="CE35" s="40">
        <v>5</v>
      </c>
      <c r="CF35" s="40">
        <v>5</v>
      </c>
      <c r="CG35" s="40">
        <v>5</v>
      </c>
      <c r="CH35" s="41"/>
      <c r="CI35" s="42">
        <v>5</v>
      </c>
      <c r="CJ35" s="42">
        <v>2</v>
      </c>
    </row>
    <row r="36" spans="1:88" s="74" customFormat="1" ht="15" customHeight="1" x14ac:dyDescent="0.2">
      <c r="A36" s="35"/>
      <c r="B36" s="34"/>
      <c r="C36" s="34" t="s">
        <v>140</v>
      </c>
      <c r="D36" s="34" t="s">
        <v>141</v>
      </c>
      <c r="E36" s="35">
        <v>3</v>
      </c>
      <c r="F36" s="35" t="s">
        <v>142</v>
      </c>
      <c r="G36" s="36" t="s">
        <v>12</v>
      </c>
      <c r="H36" s="35"/>
      <c r="I36" s="37" t="s">
        <v>14</v>
      </c>
      <c r="J36" s="37" t="s">
        <v>143</v>
      </c>
      <c r="K36" s="38"/>
      <c r="L36" s="39">
        <v>1</v>
      </c>
      <c r="M36" s="39">
        <v>1</v>
      </c>
      <c r="N36" s="39">
        <v>1</v>
      </c>
      <c r="O36" s="39">
        <v>1</v>
      </c>
      <c r="P36" s="39">
        <v>1</v>
      </c>
      <c r="Q36" s="39">
        <v>1</v>
      </c>
      <c r="R36" s="39">
        <v>1</v>
      </c>
      <c r="S36" s="39">
        <v>1</v>
      </c>
      <c r="T36" s="39">
        <v>2</v>
      </c>
      <c r="U36" s="39">
        <v>1</v>
      </c>
      <c r="V36" s="39">
        <v>1</v>
      </c>
      <c r="W36" s="39">
        <v>1</v>
      </c>
      <c r="X36" s="39">
        <v>1</v>
      </c>
      <c r="Y36" s="39">
        <v>1</v>
      </c>
      <c r="Z36" s="39">
        <v>1</v>
      </c>
      <c r="AA36" s="39">
        <v>1</v>
      </c>
      <c r="AB36" s="39">
        <v>1</v>
      </c>
      <c r="AC36" s="39">
        <v>1</v>
      </c>
      <c r="AD36" s="39">
        <v>1</v>
      </c>
      <c r="AE36" s="39">
        <v>1</v>
      </c>
      <c r="AF36" s="39">
        <v>5</v>
      </c>
      <c r="AG36" s="39">
        <v>5</v>
      </c>
      <c r="AH36" s="39">
        <v>5</v>
      </c>
      <c r="AI36" s="39">
        <v>5</v>
      </c>
      <c r="AJ36" s="39">
        <v>5</v>
      </c>
      <c r="AK36" s="39">
        <v>5</v>
      </c>
      <c r="AL36" s="39">
        <v>5</v>
      </c>
      <c r="AM36" s="39">
        <v>5</v>
      </c>
      <c r="AN36" s="39">
        <v>6</v>
      </c>
      <c r="AO36" s="39">
        <v>6</v>
      </c>
      <c r="AP36" s="39">
        <v>4</v>
      </c>
      <c r="AQ36" s="39">
        <v>5</v>
      </c>
      <c r="AR36" s="39">
        <v>5</v>
      </c>
      <c r="AS36" s="39">
        <v>7</v>
      </c>
      <c r="AT36" s="39">
        <v>7</v>
      </c>
      <c r="AU36" s="39">
        <v>7</v>
      </c>
      <c r="AV36" s="39">
        <v>5</v>
      </c>
      <c r="AW36" s="39">
        <v>5</v>
      </c>
      <c r="AX36" s="39">
        <v>5</v>
      </c>
      <c r="AY36" s="39">
        <v>5</v>
      </c>
      <c r="AZ36" s="39">
        <v>5</v>
      </c>
      <c r="BA36" s="39">
        <v>6</v>
      </c>
      <c r="BB36" s="39">
        <v>6</v>
      </c>
      <c r="BC36" s="39">
        <v>5</v>
      </c>
      <c r="BD36" s="39">
        <v>2</v>
      </c>
      <c r="BE36" s="39">
        <v>2</v>
      </c>
      <c r="BF36" s="39">
        <v>2</v>
      </c>
      <c r="BG36" s="40">
        <v>3</v>
      </c>
      <c r="BH36" s="40">
        <v>3</v>
      </c>
      <c r="BI36" s="40">
        <v>4</v>
      </c>
      <c r="BJ36" s="40">
        <v>4</v>
      </c>
      <c r="BK36" s="40">
        <v>4</v>
      </c>
      <c r="BL36" s="40">
        <v>4</v>
      </c>
      <c r="BM36" s="40">
        <v>4</v>
      </c>
      <c r="BN36" s="40">
        <v>4</v>
      </c>
      <c r="BO36" s="40">
        <v>5</v>
      </c>
      <c r="BP36" s="40">
        <v>4</v>
      </c>
      <c r="BQ36" s="40">
        <v>4</v>
      </c>
      <c r="BR36" s="40">
        <v>5</v>
      </c>
      <c r="BS36" s="40">
        <v>6</v>
      </c>
      <c r="BT36" s="40">
        <v>6</v>
      </c>
      <c r="BU36" s="40">
        <v>6</v>
      </c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62"/>
      <c r="CJ36" s="42">
        <v>2</v>
      </c>
    </row>
    <row r="37" spans="1:88" s="74" customFormat="1" ht="15" customHeight="1" x14ac:dyDescent="0.2">
      <c r="A37" s="35"/>
      <c r="B37" s="34"/>
      <c r="C37" s="34" t="s">
        <v>144</v>
      </c>
      <c r="D37" s="34" t="s">
        <v>145</v>
      </c>
      <c r="E37" s="35">
        <v>4</v>
      </c>
      <c r="F37" s="35" t="s">
        <v>146</v>
      </c>
      <c r="G37" s="36" t="s">
        <v>12</v>
      </c>
      <c r="H37" s="35" t="s">
        <v>62</v>
      </c>
      <c r="I37" s="37" t="s">
        <v>14</v>
      </c>
      <c r="J37" s="37" t="s">
        <v>143</v>
      </c>
      <c r="K37" s="38"/>
      <c r="L37" s="39">
        <v>1</v>
      </c>
      <c r="M37" s="39">
        <v>1</v>
      </c>
      <c r="N37" s="39">
        <v>1</v>
      </c>
      <c r="O37" s="39">
        <v>1</v>
      </c>
      <c r="P37" s="39">
        <v>1</v>
      </c>
      <c r="Q37" s="39">
        <v>1</v>
      </c>
      <c r="R37" s="39">
        <v>1</v>
      </c>
      <c r="S37" s="39">
        <v>1</v>
      </c>
      <c r="T37" s="39">
        <v>2</v>
      </c>
      <c r="U37" s="39">
        <v>1</v>
      </c>
      <c r="V37" s="39">
        <v>1</v>
      </c>
      <c r="W37" s="39">
        <v>1</v>
      </c>
      <c r="X37" s="39">
        <v>1</v>
      </c>
      <c r="Y37" s="39">
        <v>1</v>
      </c>
      <c r="Z37" s="39">
        <v>1</v>
      </c>
      <c r="AA37" s="39">
        <v>1</v>
      </c>
      <c r="AB37" s="39">
        <v>1</v>
      </c>
      <c r="AC37" s="39">
        <v>1</v>
      </c>
      <c r="AD37" s="39">
        <v>1</v>
      </c>
      <c r="AE37" s="39">
        <v>1</v>
      </c>
      <c r="AF37" s="39">
        <v>5</v>
      </c>
      <c r="AG37" s="39">
        <v>5</v>
      </c>
      <c r="AH37" s="39">
        <v>5</v>
      </c>
      <c r="AI37" s="39">
        <v>5</v>
      </c>
      <c r="AJ37" s="39">
        <v>5</v>
      </c>
      <c r="AK37" s="39">
        <v>5</v>
      </c>
      <c r="AL37" s="39">
        <v>5</v>
      </c>
      <c r="AM37" s="39">
        <v>5</v>
      </c>
      <c r="AN37" s="39">
        <v>6</v>
      </c>
      <c r="AO37" s="39">
        <v>6</v>
      </c>
      <c r="AP37" s="39">
        <v>4</v>
      </c>
      <c r="AQ37" s="39">
        <v>5</v>
      </c>
      <c r="AR37" s="39">
        <v>5</v>
      </c>
      <c r="AS37" s="39">
        <v>7</v>
      </c>
      <c r="AT37" s="39">
        <v>7</v>
      </c>
      <c r="AU37" s="39">
        <v>7</v>
      </c>
      <c r="AV37" s="39">
        <v>5</v>
      </c>
      <c r="AW37" s="39">
        <v>5</v>
      </c>
      <c r="AX37" s="39">
        <v>5</v>
      </c>
      <c r="AY37" s="39">
        <v>5</v>
      </c>
      <c r="AZ37" s="39">
        <v>5</v>
      </c>
      <c r="BA37" s="39">
        <v>6</v>
      </c>
      <c r="BB37" s="39">
        <v>6</v>
      </c>
      <c r="BC37" s="39">
        <v>5</v>
      </c>
      <c r="BD37" s="39">
        <v>2</v>
      </c>
      <c r="BE37" s="39">
        <v>2</v>
      </c>
      <c r="BF37" s="39">
        <v>2</v>
      </c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62"/>
      <c r="CJ37" s="62"/>
    </row>
    <row r="38" spans="1:88" s="74" customFormat="1" ht="15" customHeight="1" x14ac:dyDescent="0.2">
      <c r="A38" s="35"/>
      <c r="B38" s="34"/>
      <c r="C38" s="34" t="s">
        <v>147</v>
      </c>
      <c r="D38" s="34" t="s">
        <v>148</v>
      </c>
      <c r="E38" s="35">
        <v>5</v>
      </c>
      <c r="F38" s="35" t="s">
        <v>149</v>
      </c>
      <c r="G38" s="36" t="s">
        <v>12</v>
      </c>
      <c r="H38" s="35" t="s">
        <v>62</v>
      </c>
      <c r="I38" s="37" t="s">
        <v>14</v>
      </c>
      <c r="J38" s="37" t="s">
        <v>143</v>
      </c>
      <c r="K38" s="38"/>
      <c r="L38" s="39">
        <v>1</v>
      </c>
      <c r="M38" s="39">
        <v>1</v>
      </c>
      <c r="N38" s="39">
        <v>1</v>
      </c>
      <c r="O38" s="39">
        <v>1</v>
      </c>
      <c r="P38" s="39">
        <v>1</v>
      </c>
      <c r="Q38" s="39">
        <v>1</v>
      </c>
      <c r="R38" s="39">
        <v>1</v>
      </c>
      <c r="S38" s="39">
        <v>1</v>
      </c>
      <c r="T38" s="39">
        <v>2</v>
      </c>
      <c r="U38" s="39">
        <v>1</v>
      </c>
      <c r="V38" s="39">
        <v>1</v>
      </c>
      <c r="W38" s="39">
        <v>1</v>
      </c>
      <c r="X38" s="39">
        <v>1</v>
      </c>
      <c r="Y38" s="39">
        <v>1</v>
      </c>
      <c r="Z38" s="39">
        <v>1</v>
      </c>
      <c r="AA38" s="39">
        <v>1</v>
      </c>
      <c r="AB38" s="39">
        <v>1</v>
      </c>
      <c r="AC38" s="39">
        <v>1</v>
      </c>
      <c r="AD38" s="39">
        <v>1</v>
      </c>
      <c r="AE38" s="39">
        <v>1</v>
      </c>
      <c r="AF38" s="39">
        <v>5</v>
      </c>
      <c r="AG38" s="39">
        <v>5</v>
      </c>
      <c r="AH38" s="39">
        <v>5</v>
      </c>
      <c r="AI38" s="39">
        <v>5</v>
      </c>
      <c r="AJ38" s="39">
        <v>5</v>
      </c>
      <c r="AK38" s="39">
        <v>5</v>
      </c>
      <c r="AL38" s="39">
        <v>5</v>
      </c>
      <c r="AM38" s="39">
        <v>5</v>
      </c>
      <c r="AN38" s="39">
        <v>6</v>
      </c>
      <c r="AO38" s="39">
        <v>6</v>
      </c>
      <c r="AP38" s="39">
        <v>4</v>
      </c>
      <c r="AQ38" s="39">
        <v>5</v>
      </c>
      <c r="AR38" s="39">
        <v>5</v>
      </c>
      <c r="AS38" s="39">
        <v>7</v>
      </c>
      <c r="AT38" s="39">
        <v>7</v>
      </c>
      <c r="AU38" s="39">
        <v>7</v>
      </c>
      <c r="AV38" s="39">
        <v>5</v>
      </c>
      <c r="AW38" s="39">
        <v>5</v>
      </c>
      <c r="AX38" s="39">
        <v>5</v>
      </c>
      <c r="AY38" s="39">
        <v>5</v>
      </c>
      <c r="AZ38" s="39">
        <v>5</v>
      </c>
      <c r="BA38" s="39">
        <v>6</v>
      </c>
      <c r="BB38" s="39">
        <v>6</v>
      </c>
      <c r="BC38" s="39">
        <v>5</v>
      </c>
      <c r="BD38" s="39">
        <v>2</v>
      </c>
      <c r="BE38" s="39">
        <v>2</v>
      </c>
      <c r="BF38" s="39">
        <v>2</v>
      </c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62"/>
      <c r="CJ38" s="62"/>
    </row>
    <row r="39" spans="1:88" s="74" customFormat="1" ht="15" customHeight="1" x14ac:dyDescent="0.2">
      <c r="A39" s="35"/>
      <c r="B39" s="34"/>
      <c r="C39" s="34"/>
      <c r="D39" s="34" t="s">
        <v>150</v>
      </c>
      <c r="E39" s="35">
        <v>6</v>
      </c>
      <c r="F39" s="35" t="s">
        <v>151</v>
      </c>
      <c r="G39" s="36" t="s">
        <v>12</v>
      </c>
      <c r="H39" s="35" t="s">
        <v>62</v>
      </c>
      <c r="I39" s="37" t="s">
        <v>14</v>
      </c>
      <c r="J39" s="37" t="s">
        <v>152</v>
      </c>
      <c r="K39" s="38"/>
      <c r="L39" s="39">
        <v>1</v>
      </c>
      <c r="M39" s="39">
        <v>1</v>
      </c>
      <c r="N39" s="39">
        <v>1</v>
      </c>
      <c r="O39" s="39">
        <v>1</v>
      </c>
      <c r="P39" s="39">
        <v>1</v>
      </c>
      <c r="Q39" s="39">
        <v>1</v>
      </c>
      <c r="R39" s="39">
        <v>1</v>
      </c>
      <c r="S39" s="39">
        <v>1</v>
      </c>
      <c r="T39" s="39">
        <v>2</v>
      </c>
      <c r="U39" s="39">
        <v>1</v>
      </c>
      <c r="V39" s="39">
        <v>1</v>
      </c>
      <c r="W39" s="39">
        <v>1</v>
      </c>
      <c r="X39" s="39">
        <v>1</v>
      </c>
      <c r="Y39" s="39">
        <v>1</v>
      </c>
      <c r="Z39" s="39">
        <v>1</v>
      </c>
      <c r="AA39" s="39">
        <v>1</v>
      </c>
      <c r="AB39" s="39">
        <v>1</v>
      </c>
      <c r="AC39" s="39">
        <v>1</v>
      </c>
      <c r="AD39" s="39">
        <v>1</v>
      </c>
      <c r="AE39" s="39">
        <v>1</v>
      </c>
      <c r="AF39" s="39">
        <v>5</v>
      </c>
      <c r="AG39" s="39">
        <v>5</v>
      </c>
      <c r="AH39" s="39">
        <v>5</v>
      </c>
      <c r="AI39" s="39">
        <v>5</v>
      </c>
      <c r="AJ39" s="39">
        <v>5</v>
      </c>
      <c r="AK39" s="39">
        <v>5</v>
      </c>
      <c r="AL39" s="39">
        <v>5</v>
      </c>
      <c r="AM39" s="39">
        <v>5</v>
      </c>
      <c r="AN39" s="39">
        <v>6</v>
      </c>
      <c r="AO39" s="39">
        <v>6</v>
      </c>
      <c r="AP39" s="39">
        <v>4</v>
      </c>
      <c r="AQ39" s="39">
        <v>5</v>
      </c>
      <c r="AR39" s="39">
        <v>5</v>
      </c>
      <c r="AS39" s="39">
        <v>7</v>
      </c>
      <c r="AT39" s="39">
        <v>7</v>
      </c>
      <c r="AU39" s="39">
        <v>7</v>
      </c>
      <c r="AV39" s="39">
        <v>5</v>
      </c>
      <c r="AW39" s="39">
        <v>5</v>
      </c>
      <c r="AX39" s="39">
        <v>5</v>
      </c>
      <c r="AY39" s="39">
        <v>5</v>
      </c>
      <c r="AZ39" s="39">
        <v>5</v>
      </c>
      <c r="BA39" s="39">
        <v>6</v>
      </c>
      <c r="BB39" s="39">
        <v>6</v>
      </c>
      <c r="BC39" s="39">
        <v>5</v>
      </c>
      <c r="BD39" s="39">
        <v>2</v>
      </c>
      <c r="BE39" s="39">
        <v>2</v>
      </c>
      <c r="BF39" s="39">
        <v>2</v>
      </c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62"/>
      <c r="CJ39" s="62"/>
    </row>
    <row r="40" spans="1:88" s="74" customFormat="1" ht="15" customHeight="1" x14ac:dyDescent="0.2">
      <c r="A40" s="45"/>
      <c r="B40" s="44"/>
      <c r="C40" s="44" t="s">
        <v>153</v>
      </c>
      <c r="D40" s="44" t="s">
        <v>154</v>
      </c>
      <c r="E40" s="45">
        <v>7</v>
      </c>
      <c r="F40" s="45" t="s">
        <v>155</v>
      </c>
      <c r="G40" s="46" t="s">
        <v>12</v>
      </c>
      <c r="H40" s="45"/>
      <c r="I40" s="47" t="s">
        <v>14</v>
      </c>
      <c r="J40" s="47" t="s">
        <v>89</v>
      </c>
      <c r="K40" s="48"/>
      <c r="L40" s="49">
        <v>1</v>
      </c>
      <c r="M40" s="49">
        <v>1</v>
      </c>
      <c r="N40" s="49">
        <v>1</v>
      </c>
      <c r="O40" s="49">
        <v>1</v>
      </c>
      <c r="P40" s="49">
        <v>1</v>
      </c>
      <c r="Q40" s="49">
        <v>1</v>
      </c>
      <c r="R40" s="49">
        <v>1</v>
      </c>
      <c r="S40" s="49">
        <v>1</v>
      </c>
      <c r="T40" s="49">
        <v>2</v>
      </c>
      <c r="U40" s="49">
        <v>1</v>
      </c>
      <c r="V40" s="49">
        <v>1</v>
      </c>
      <c r="W40" s="49">
        <v>1</v>
      </c>
      <c r="X40" s="49">
        <v>1</v>
      </c>
      <c r="Y40" s="49">
        <v>1</v>
      </c>
      <c r="Z40" s="49">
        <v>1</v>
      </c>
      <c r="AA40" s="49">
        <v>1</v>
      </c>
      <c r="AB40" s="49">
        <v>1</v>
      </c>
      <c r="AC40" s="49">
        <v>1</v>
      </c>
      <c r="AD40" s="49">
        <v>1</v>
      </c>
      <c r="AE40" s="49">
        <v>1</v>
      </c>
      <c r="AF40" s="49">
        <v>5</v>
      </c>
      <c r="AG40" s="49">
        <v>5</v>
      </c>
      <c r="AH40" s="49">
        <v>5</v>
      </c>
      <c r="AI40" s="49">
        <v>5</v>
      </c>
      <c r="AJ40" s="49">
        <v>5</v>
      </c>
      <c r="AK40" s="49">
        <v>5</v>
      </c>
      <c r="AL40" s="49">
        <v>5</v>
      </c>
      <c r="AM40" s="49">
        <v>5</v>
      </c>
      <c r="AN40" s="49">
        <v>6</v>
      </c>
      <c r="AO40" s="49">
        <v>6</v>
      </c>
      <c r="AP40" s="49">
        <v>4</v>
      </c>
      <c r="AQ40" s="49">
        <v>5</v>
      </c>
      <c r="AR40" s="49">
        <v>5</v>
      </c>
      <c r="AS40" s="49">
        <v>7</v>
      </c>
      <c r="AT40" s="49">
        <v>7</v>
      </c>
      <c r="AU40" s="49">
        <v>7</v>
      </c>
      <c r="AV40" s="49">
        <v>5</v>
      </c>
      <c r="AW40" s="49">
        <v>5</v>
      </c>
      <c r="AX40" s="49">
        <v>5</v>
      </c>
      <c r="AY40" s="49">
        <v>5</v>
      </c>
      <c r="AZ40" s="49">
        <v>5</v>
      </c>
      <c r="BA40" s="49">
        <v>6</v>
      </c>
      <c r="BB40" s="49">
        <v>6</v>
      </c>
      <c r="BC40" s="49">
        <v>5</v>
      </c>
      <c r="BD40" s="49">
        <v>2</v>
      </c>
      <c r="BE40" s="49">
        <v>2</v>
      </c>
      <c r="BF40" s="49">
        <v>2</v>
      </c>
      <c r="BG40" s="80">
        <v>3</v>
      </c>
      <c r="BH40" s="80">
        <v>3</v>
      </c>
      <c r="BI40" s="80">
        <v>4</v>
      </c>
      <c r="BJ40" s="82"/>
      <c r="BK40" s="82"/>
      <c r="BL40" s="82"/>
      <c r="BM40" s="82"/>
      <c r="BN40" s="80">
        <v>4</v>
      </c>
      <c r="BO40" s="82"/>
      <c r="BP40" s="80">
        <v>4</v>
      </c>
      <c r="BQ40" s="80">
        <v>4</v>
      </c>
      <c r="BR40" s="80">
        <v>5</v>
      </c>
      <c r="BS40" s="80">
        <v>6</v>
      </c>
      <c r="BT40" s="80">
        <v>6</v>
      </c>
      <c r="BU40" s="80">
        <v>6</v>
      </c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3"/>
      <c r="CJ40" s="81">
        <v>2</v>
      </c>
    </row>
    <row r="41" spans="1:88" s="74" customFormat="1" ht="15" customHeight="1" x14ac:dyDescent="0.2">
      <c r="A41" s="53" t="s">
        <v>156</v>
      </c>
      <c r="B41" s="54" t="s">
        <v>157</v>
      </c>
      <c r="C41" s="54" t="s">
        <v>158</v>
      </c>
      <c r="D41" s="54" t="s">
        <v>159</v>
      </c>
      <c r="E41" s="55">
        <v>1</v>
      </c>
      <c r="F41" s="55" t="s">
        <v>160</v>
      </c>
      <c r="G41" s="56" t="s">
        <v>12</v>
      </c>
      <c r="H41" s="55" t="s">
        <v>161</v>
      </c>
      <c r="I41" s="57" t="s">
        <v>14</v>
      </c>
      <c r="J41" s="57" t="s">
        <v>89</v>
      </c>
      <c r="K41" s="27"/>
      <c r="L41" s="28">
        <v>1</v>
      </c>
      <c r="M41" s="28">
        <v>1</v>
      </c>
      <c r="N41" s="28">
        <v>1</v>
      </c>
      <c r="O41" s="28">
        <v>1</v>
      </c>
      <c r="P41" s="28">
        <v>1</v>
      </c>
      <c r="Q41" s="28">
        <v>1</v>
      </c>
      <c r="R41" s="28">
        <v>1</v>
      </c>
      <c r="S41" s="28">
        <v>1</v>
      </c>
      <c r="T41" s="28">
        <v>2</v>
      </c>
      <c r="U41" s="28">
        <v>1</v>
      </c>
      <c r="V41" s="28">
        <v>1</v>
      </c>
      <c r="W41" s="28">
        <v>1</v>
      </c>
      <c r="X41" s="28">
        <v>1</v>
      </c>
      <c r="Y41" s="28">
        <v>1</v>
      </c>
      <c r="Z41" s="28">
        <v>1</v>
      </c>
      <c r="AA41" s="28">
        <v>1</v>
      </c>
      <c r="AB41" s="28">
        <v>1</v>
      </c>
      <c r="AC41" s="28">
        <v>1</v>
      </c>
      <c r="AD41" s="28">
        <v>1</v>
      </c>
      <c r="AE41" s="28">
        <v>1</v>
      </c>
      <c r="AF41" s="28">
        <v>5</v>
      </c>
      <c r="AG41" s="28">
        <v>5</v>
      </c>
      <c r="AH41" s="28">
        <v>5</v>
      </c>
      <c r="AI41" s="28">
        <v>5</v>
      </c>
      <c r="AJ41" s="28">
        <v>5</v>
      </c>
      <c r="AK41" s="28">
        <v>5</v>
      </c>
      <c r="AL41" s="28">
        <v>5</v>
      </c>
      <c r="AM41" s="28">
        <v>5</v>
      </c>
      <c r="AN41" s="28">
        <v>6</v>
      </c>
      <c r="AO41" s="28">
        <v>6</v>
      </c>
      <c r="AP41" s="28">
        <v>4</v>
      </c>
      <c r="AQ41" s="28">
        <v>5</v>
      </c>
      <c r="AR41" s="28">
        <v>5</v>
      </c>
      <c r="AS41" s="28">
        <v>7</v>
      </c>
      <c r="AT41" s="28">
        <v>7</v>
      </c>
      <c r="AU41" s="28">
        <v>7</v>
      </c>
      <c r="AV41" s="28">
        <v>5</v>
      </c>
      <c r="AW41" s="28">
        <v>5</v>
      </c>
      <c r="AX41" s="28">
        <v>5</v>
      </c>
      <c r="AY41" s="28">
        <v>5</v>
      </c>
      <c r="AZ41" s="28">
        <v>5</v>
      </c>
      <c r="BA41" s="28">
        <v>6</v>
      </c>
      <c r="BB41" s="28">
        <v>6</v>
      </c>
      <c r="BC41" s="28">
        <v>5</v>
      </c>
      <c r="BD41" s="28">
        <v>2</v>
      </c>
      <c r="BE41" s="28">
        <v>2</v>
      </c>
      <c r="BF41" s="28">
        <v>2</v>
      </c>
      <c r="BG41" s="72"/>
      <c r="BH41" s="72"/>
      <c r="BI41" s="72"/>
      <c r="BJ41" s="72"/>
      <c r="BK41" s="72"/>
      <c r="BL41" s="72"/>
      <c r="BM41" s="71">
        <v>4</v>
      </c>
      <c r="BN41" s="72"/>
      <c r="BO41" s="72"/>
      <c r="BP41" s="71">
        <v>4</v>
      </c>
      <c r="BQ41" s="71">
        <v>4</v>
      </c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84"/>
      <c r="CJ41" s="84"/>
    </row>
    <row r="42" spans="1:88" s="74" customFormat="1" ht="15" customHeight="1" x14ac:dyDescent="0.2">
      <c r="A42" s="35"/>
      <c r="B42" s="34" t="s">
        <v>157</v>
      </c>
      <c r="C42" s="34" t="s">
        <v>162</v>
      </c>
      <c r="D42" s="34" t="s">
        <v>163</v>
      </c>
      <c r="E42" s="35">
        <v>2</v>
      </c>
      <c r="F42" s="35" t="s">
        <v>164</v>
      </c>
      <c r="G42" s="36" t="s">
        <v>12</v>
      </c>
      <c r="H42" s="35"/>
      <c r="I42" s="37" t="s">
        <v>14</v>
      </c>
      <c r="J42" s="37" t="s">
        <v>89</v>
      </c>
      <c r="K42" s="38"/>
      <c r="L42" s="39">
        <v>1</v>
      </c>
      <c r="M42" s="39">
        <v>1</v>
      </c>
      <c r="N42" s="39">
        <v>1</v>
      </c>
      <c r="O42" s="39">
        <v>1</v>
      </c>
      <c r="P42" s="39">
        <v>1</v>
      </c>
      <c r="Q42" s="39">
        <v>1</v>
      </c>
      <c r="R42" s="39">
        <v>1</v>
      </c>
      <c r="S42" s="39">
        <v>1</v>
      </c>
      <c r="T42" s="39">
        <v>2</v>
      </c>
      <c r="U42" s="39">
        <v>1</v>
      </c>
      <c r="V42" s="39">
        <v>1</v>
      </c>
      <c r="W42" s="39">
        <v>1</v>
      </c>
      <c r="X42" s="39">
        <v>1</v>
      </c>
      <c r="Y42" s="39">
        <v>1</v>
      </c>
      <c r="Z42" s="39">
        <v>1</v>
      </c>
      <c r="AA42" s="39">
        <v>1</v>
      </c>
      <c r="AB42" s="39">
        <v>1</v>
      </c>
      <c r="AC42" s="39">
        <v>1</v>
      </c>
      <c r="AD42" s="39">
        <v>1</v>
      </c>
      <c r="AE42" s="39">
        <v>1</v>
      </c>
      <c r="AF42" s="39">
        <v>5</v>
      </c>
      <c r="AG42" s="39">
        <v>5</v>
      </c>
      <c r="AH42" s="39">
        <v>5</v>
      </c>
      <c r="AI42" s="39">
        <v>5</v>
      </c>
      <c r="AJ42" s="39">
        <v>5</v>
      </c>
      <c r="AK42" s="39">
        <v>5</v>
      </c>
      <c r="AL42" s="39">
        <v>5</v>
      </c>
      <c r="AM42" s="39">
        <v>5</v>
      </c>
      <c r="AN42" s="39">
        <v>6</v>
      </c>
      <c r="AO42" s="39">
        <v>6</v>
      </c>
      <c r="AP42" s="39">
        <v>4</v>
      </c>
      <c r="AQ42" s="39">
        <v>5</v>
      </c>
      <c r="AR42" s="39">
        <v>5</v>
      </c>
      <c r="AS42" s="39">
        <v>7</v>
      </c>
      <c r="AT42" s="39">
        <v>7</v>
      </c>
      <c r="AU42" s="39">
        <v>7</v>
      </c>
      <c r="AV42" s="39">
        <v>5</v>
      </c>
      <c r="AW42" s="39">
        <v>5</v>
      </c>
      <c r="AX42" s="39">
        <v>5</v>
      </c>
      <c r="AY42" s="39">
        <v>5</v>
      </c>
      <c r="AZ42" s="39">
        <v>5</v>
      </c>
      <c r="BA42" s="39">
        <v>6</v>
      </c>
      <c r="BB42" s="39">
        <v>6</v>
      </c>
      <c r="BC42" s="39">
        <v>5</v>
      </c>
      <c r="BD42" s="39">
        <v>2</v>
      </c>
      <c r="BE42" s="39">
        <v>2</v>
      </c>
      <c r="BF42" s="39">
        <v>2</v>
      </c>
      <c r="BG42" s="41"/>
      <c r="BH42" s="41"/>
      <c r="BI42" s="41"/>
      <c r="BJ42" s="41"/>
      <c r="BK42" s="41"/>
      <c r="BL42" s="41"/>
      <c r="BM42" s="40">
        <v>4</v>
      </c>
      <c r="BN42" s="80">
        <v>4</v>
      </c>
      <c r="BO42" s="80">
        <v>5</v>
      </c>
      <c r="BP42" s="40">
        <v>4</v>
      </c>
      <c r="BQ42" s="40">
        <v>4</v>
      </c>
      <c r="BR42" s="41"/>
      <c r="BS42" s="40">
        <v>6</v>
      </c>
      <c r="BT42" s="40">
        <v>6</v>
      </c>
      <c r="BU42" s="40">
        <v>6</v>
      </c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62"/>
      <c r="CJ42" s="62"/>
    </row>
    <row r="43" spans="1:88" s="74" customFormat="1" ht="15" customHeight="1" x14ac:dyDescent="0.2">
      <c r="A43" s="35"/>
      <c r="B43" s="34" t="s">
        <v>165</v>
      </c>
      <c r="C43" s="34"/>
      <c r="D43" s="34" t="s">
        <v>166</v>
      </c>
      <c r="E43" s="35">
        <v>3</v>
      </c>
      <c r="F43" s="35" t="s">
        <v>167</v>
      </c>
      <c r="G43" s="36" t="s">
        <v>12</v>
      </c>
      <c r="H43" s="35" t="s">
        <v>168</v>
      </c>
      <c r="I43" s="37" t="s">
        <v>14</v>
      </c>
      <c r="J43" s="37" t="s">
        <v>89</v>
      </c>
      <c r="K43" s="38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39">
        <v>5</v>
      </c>
      <c r="AG43" s="39">
        <v>5</v>
      </c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0">
        <v>4</v>
      </c>
      <c r="BN43" s="41"/>
      <c r="BO43" s="41"/>
      <c r="BP43" s="40">
        <v>4</v>
      </c>
      <c r="BQ43" s="40">
        <v>4</v>
      </c>
      <c r="BR43" s="40">
        <v>5</v>
      </c>
      <c r="BS43" s="40">
        <v>6</v>
      </c>
      <c r="BT43" s="40">
        <v>6</v>
      </c>
      <c r="BU43" s="40">
        <v>6</v>
      </c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62"/>
      <c r="CJ43" s="62"/>
    </row>
    <row r="44" spans="1:88" s="74" customFormat="1" ht="15" customHeight="1" x14ac:dyDescent="0.2">
      <c r="A44" s="35"/>
      <c r="B44" s="34"/>
      <c r="C44" s="34"/>
      <c r="D44" s="34"/>
      <c r="E44" s="35">
        <v>4</v>
      </c>
      <c r="F44" s="35" t="s">
        <v>169</v>
      </c>
      <c r="G44" s="36" t="s">
        <v>21</v>
      </c>
      <c r="H44" s="35" t="s">
        <v>170</v>
      </c>
      <c r="I44" s="37" t="s">
        <v>14</v>
      </c>
      <c r="J44" s="37" t="s">
        <v>89</v>
      </c>
      <c r="K44" s="38"/>
      <c r="L44" s="39">
        <v>1</v>
      </c>
      <c r="M44" s="39">
        <v>1</v>
      </c>
      <c r="N44" s="39">
        <v>1</v>
      </c>
      <c r="O44" s="39">
        <v>1</v>
      </c>
      <c r="P44" s="39">
        <v>1</v>
      </c>
      <c r="Q44" s="39">
        <v>1</v>
      </c>
      <c r="R44" s="39">
        <v>1</v>
      </c>
      <c r="S44" s="39">
        <v>1</v>
      </c>
      <c r="T44" s="39">
        <v>2</v>
      </c>
      <c r="U44" s="39">
        <v>1</v>
      </c>
      <c r="V44" s="39">
        <v>1</v>
      </c>
      <c r="W44" s="39">
        <v>1</v>
      </c>
      <c r="X44" s="39">
        <v>1</v>
      </c>
      <c r="Y44" s="39">
        <v>1</v>
      </c>
      <c r="Z44" s="39">
        <v>1</v>
      </c>
      <c r="AA44" s="39">
        <v>1</v>
      </c>
      <c r="AB44" s="39">
        <v>1</v>
      </c>
      <c r="AC44" s="39">
        <v>1</v>
      </c>
      <c r="AD44" s="39">
        <v>1</v>
      </c>
      <c r="AE44" s="39">
        <v>1</v>
      </c>
      <c r="AF44" s="39">
        <v>5</v>
      </c>
      <c r="AG44" s="39">
        <v>5</v>
      </c>
      <c r="AH44" s="39">
        <v>5</v>
      </c>
      <c r="AI44" s="39">
        <v>5</v>
      </c>
      <c r="AJ44" s="39">
        <v>5</v>
      </c>
      <c r="AK44" s="39">
        <v>5</v>
      </c>
      <c r="AL44" s="39">
        <v>5</v>
      </c>
      <c r="AM44" s="39">
        <v>5</v>
      </c>
      <c r="AN44" s="39">
        <v>6</v>
      </c>
      <c r="AO44" s="39">
        <v>6</v>
      </c>
      <c r="AP44" s="39">
        <v>4</v>
      </c>
      <c r="AQ44" s="39">
        <v>5</v>
      </c>
      <c r="AR44" s="39">
        <v>5</v>
      </c>
      <c r="AS44" s="39">
        <v>7</v>
      </c>
      <c r="AT44" s="39">
        <v>7</v>
      </c>
      <c r="AU44" s="39">
        <v>7</v>
      </c>
      <c r="AV44" s="39">
        <v>5</v>
      </c>
      <c r="AW44" s="39">
        <v>5</v>
      </c>
      <c r="AX44" s="39">
        <v>5</v>
      </c>
      <c r="AY44" s="39">
        <v>5</v>
      </c>
      <c r="AZ44" s="39">
        <v>5</v>
      </c>
      <c r="BA44" s="39">
        <v>6</v>
      </c>
      <c r="BB44" s="39">
        <v>6</v>
      </c>
      <c r="BC44" s="39">
        <v>5</v>
      </c>
      <c r="BD44" s="39">
        <v>2</v>
      </c>
      <c r="BE44" s="39">
        <v>2</v>
      </c>
      <c r="BF44" s="39">
        <v>2</v>
      </c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62"/>
      <c r="CJ44" s="62"/>
    </row>
    <row r="45" spans="1:88" s="74" customFormat="1" ht="15" customHeight="1" x14ac:dyDescent="0.2">
      <c r="A45" s="35"/>
      <c r="B45" s="34" t="s">
        <v>157</v>
      </c>
      <c r="C45" s="34"/>
      <c r="D45" s="34" t="s">
        <v>171</v>
      </c>
      <c r="E45" s="35">
        <v>5</v>
      </c>
      <c r="F45" s="35" t="s">
        <v>172</v>
      </c>
      <c r="G45" s="36" t="s">
        <v>21</v>
      </c>
      <c r="H45" s="35" t="s">
        <v>173</v>
      </c>
      <c r="I45" s="37" t="s">
        <v>14</v>
      </c>
      <c r="J45" s="37" t="s">
        <v>89</v>
      </c>
      <c r="K45" s="38"/>
      <c r="L45" s="39">
        <v>1</v>
      </c>
      <c r="M45" s="39">
        <v>1</v>
      </c>
      <c r="N45" s="39">
        <v>1</v>
      </c>
      <c r="O45" s="39">
        <v>1</v>
      </c>
      <c r="P45" s="39">
        <v>1</v>
      </c>
      <c r="Q45" s="39">
        <v>1</v>
      </c>
      <c r="R45" s="39">
        <v>1</v>
      </c>
      <c r="S45" s="39">
        <v>1</v>
      </c>
      <c r="T45" s="39">
        <v>2</v>
      </c>
      <c r="U45" s="39">
        <v>1</v>
      </c>
      <c r="V45" s="39">
        <v>1</v>
      </c>
      <c r="W45" s="39">
        <v>1</v>
      </c>
      <c r="X45" s="39">
        <v>1</v>
      </c>
      <c r="Y45" s="39">
        <v>1</v>
      </c>
      <c r="Z45" s="39">
        <v>1</v>
      </c>
      <c r="AA45" s="39">
        <v>1</v>
      </c>
      <c r="AB45" s="39">
        <v>1</v>
      </c>
      <c r="AC45" s="39">
        <v>1</v>
      </c>
      <c r="AD45" s="39">
        <v>1</v>
      </c>
      <c r="AE45" s="39">
        <v>1</v>
      </c>
      <c r="AF45" s="39">
        <v>5</v>
      </c>
      <c r="AG45" s="39">
        <v>5</v>
      </c>
      <c r="AH45" s="39">
        <v>5</v>
      </c>
      <c r="AI45" s="39">
        <v>5</v>
      </c>
      <c r="AJ45" s="39">
        <v>5</v>
      </c>
      <c r="AK45" s="39">
        <v>5</v>
      </c>
      <c r="AL45" s="39">
        <v>5</v>
      </c>
      <c r="AM45" s="39">
        <v>5</v>
      </c>
      <c r="AN45" s="39">
        <v>6</v>
      </c>
      <c r="AO45" s="39">
        <v>6</v>
      </c>
      <c r="AP45" s="39">
        <v>4</v>
      </c>
      <c r="AQ45" s="39">
        <v>5</v>
      </c>
      <c r="AR45" s="39">
        <v>5</v>
      </c>
      <c r="AS45" s="39">
        <v>7</v>
      </c>
      <c r="AT45" s="39">
        <v>7</v>
      </c>
      <c r="AU45" s="39">
        <v>7</v>
      </c>
      <c r="AV45" s="39">
        <v>5</v>
      </c>
      <c r="AW45" s="39">
        <v>5</v>
      </c>
      <c r="AX45" s="39">
        <v>5</v>
      </c>
      <c r="AY45" s="39">
        <v>5</v>
      </c>
      <c r="AZ45" s="39">
        <v>5</v>
      </c>
      <c r="BA45" s="39">
        <v>6</v>
      </c>
      <c r="BB45" s="39">
        <v>6</v>
      </c>
      <c r="BC45" s="39">
        <v>5</v>
      </c>
      <c r="BD45" s="39">
        <v>2</v>
      </c>
      <c r="BE45" s="39">
        <v>2</v>
      </c>
      <c r="BF45" s="39">
        <v>2</v>
      </c>
      <c r="BG45" s="40">
        <v>3</v>
      </c>
      <c r="BH45" s="40">
        <v>3</v>
      </c>
      <c r="BI45" s="40">
        <v>4</v>
      </c>
      <c r="BJ45" s="40">
        <v>4</v>
      </c>
      <c r="BK45" s="41"/>
      <c r="BL45" s="41"/>
      <c r="BM45" s="40">
        <v>4</v>
      </c>
      <c r="BN45" s="40">
        <v>4</v>
      </c>
      <c r="BO45" s="40">
        <v>5</v>
      </c>
      <c r="BP45" s="40">
        <v>4</v>
      </c>
      <c r="BQ45" s="40">
        <v>4</v>
      </c>
      <c r="BR45" s="40">
        <v>5</v>
      </c>
      <c r="BS45" s="41"/>
      <c r="BT45" s="41"/>
      <c r="BU45" s="41"/>
      <c r="BV45" s="40">
        <v>5</v>
      </c>
      <c r="BW45" s="40">
        <v>5</v>
      </c>
      <c r="BX45" s="40">
        <v>5</v>
      </c>
      <c r="BY45" s="40">
        <v>5</v>
      </c>
      <c r="BZ45" s="40">
        <v>5</v>
      </c>
      <c r="CA45" s="40">
        <v>5</v>
      </c>
      <c r="CB45" s="40">
        <v>5</v>
      </c>
      <c r="CC45" s="40">
        <v>5</v>
      </c>
      <c r="CD45" s="40">
        <v>5</v>
      </c>
      <c r="CE45" s="40">
        <v>5</v>
      </c>
      <c r="CF45" s="40">
        <v>5</v>
      </c>
      <c r="CG45" s="40">
        <v>5</v>
      </c>
      <c r="CH45" s="41"/>
      <c r="CI45" s="62"/>
      <c r="CJ45" s="62"/>
    </row>
    <row r="46" spans="1:88" s="74" customFormat="1" ht="15" customHeight="1" x14ac:dyDescent="0.2">
      <c r="A46" s="35"/>
      <c r="B46" s="34" t="s">
        <v>157</v>
      </c>
      <c r="C46" s="34"/>
      <c r="D46" s="34" t="s">
        <v>171</v>
      </c>
      <c r="E46" s="35">
        <v>6</v>
      </c>
      <c r="F46" s="35" t="s">
        <v>174</v>
      </c>
      <c r="G46" s="36" t="s">
        <v>21</v>
      </c>
      <c r="H46" s="35" t="s">
        <v>175</v>
      </c>
      <c r="I46" s="37" t="s">
        <v>14</v>
      </c>
      <c r="J46" s="37" t="s">
        <v>89</v>
      </c>
      <c r="K46" s="38"/>
      <c r="L46" s="39">
        <v>1</v>
      </c>
      <c r="M46" s="39">
        <v>1</v>
      </c>
      <c r="N46" s="39">
        <v>1</v>
      </c>
      <c r="O46" s="39">
        <v>1</v>
      </c>
      <c r="P46" s="39">
        <v>1</v>
      </c>
      <c r="Q46" s="39">
        <v>1</v>
      </c>
      <c r="R46" s="39">
        <v>1</v>
      </c>
      <c r="S46" s="39">
        <v>1</v>
      </c>
      <c r="T46" s="39">
        <v>2</v>
      </c>
      <c r="U46" s="39">
        <v>1</v>
      </c>
      <c r="V46" s="39">
        <v>1</v>
      </c>
      <c r="W46" s="39">
        <v>1</v>
      </c>
      <c r="X46" s="39">
        <v>1</v>
      </c>
      <c r="Y46" s="39">
        <v>1</v>
      </c>
      <c r="Z46" s="39">
        <v>1</v>
      </c>
      <c r="AA46" s="39">
        <v>1</v>
      </c>
      <c r="AB46" s="39">
        <v>1</v>
      </c>
      <c r="AC46" s="39">
        <v>1</v>
      </c>
      <c r="AD46" s="39">
        <v>1</v>
      </c>
      <c r="AE46" s="39">
        <v>1</v>
      </c>
      <c r="AF46" s="39">
        <v>5</v>
      </c>
      <c r="AG46" s="39">
        <v>5</v>
      </c>
      <c r="AH46" s="39">
        <v>5</v>
      </c>
      <c r="AI46" s="39">
        <v>5</v>
      </c>
      <c r="AJ46" s="39">
        <v>5</v>
      </c>
      <c r="AK46" s="39">
        <v>5</v>
      </c>
      <c r="AL46" s="39">
        <v>5</v>
      </c>
      <c r="AM46" s="39">
        <v>5</v>
      </c>
      <c r="AN46" s="39">
        <v>6</v>
      </c>
      <c r="AO46" s="39">
        <v>6</v>
      </c>
      <c r="AP46" s="39">
        <v>4</v>
      </c>
      <c r="AQ46" s="39">
        <v>5</v>
      </c>
      <c r="AR46" s="39">
        <v>5</v>
      </c>
      <c r="AS46" s="39">
        <v>7</v>
      </c>
      <c r="AT46" s="39">
        <v>7</v>
      </c>
      <c r="AU46" s="39">
        <v>7</v>
      </c>
      <c r="AV46" s="39">
        <v>5</v>
      </c>
      <c r="AW46" s="39">
        <v>5</v>
      </c>
      <c r="AX46" s="39">
        <v>5</v>
      </c>
      <c r="AY46" s="39">
        <v>5</v>
      </c>
      <c r="AZ46" s="39">
        <v>5</v>
      </c>
      <c r="BA46" s="39">
        <v>6</v>
      </c>
      <c r="BB46" s="39">
        <v>6</v>
      </c>
      <c r="BC46" s="39">
        <v>5</v>
      </c>
      <c r="BD46" s="39">
        <v>2</v>
      </c>
      <c r="BE46" s="39">
        <v>2</v>
      </c>
      <c r="BF46" s="39">
        <v>2</v>
      </c>
      <c r="BG46" s="40">
        <v>3</v>
      </c>
      <c r="BH46" s="40">
        <v>3</v>
      </c>
      <c r="BI46" s="40">
        <v>4</v>
      </c>
      <c r="BJ46" s="40">
        <v>4</v>
      </c>
      <c r="BK46" s="40">
        <v>4</v>
      </c>
      <c r="BL46" s="40">
        <v>4</v>
      </c>
      <c r="BM46" s="40">
        <v>4</v>
      </c>
      <c r="BN46" s="40">
        <v>4</v>
      </c>
      <c r="BO46" s="40">
        <v>5</v>
      </c>
      <c r="BP46" s="40">
        <v>4</v>
      </c>
      <c r="BQ46" s="40">
        <v>4</v>
      </c>
      <c r="BR46" s="40">
        <v>5</v>
      </c>
      <c r="BS46" s="40">
        <v>6</v>
      </c>
      <c r="BT46" s="40">
        <v>6</v>
      </c>
      <c r="BU46" s="40">
        <v>6</v>
      </c>
      <c r="BV46" s="40">
        <v>5</v>
      </c>
      <c r="BW46" s="40">
        <v>5</v>
      </c>
      <c r="BX46" s="40">
        <v>5</v>
      </c>
      <c r="BY46" s="40">
        <v>5</v>
      </c>
      <c r="BZ46" s="40">
        <v>5</v>
      </c>
      <c r="CA46" s="40">
        <v>5</v>
      </c>
      <c r="CB46" s="40">
        <v>5</v>
      </c>
      <c r="CC46" s="40">
        <v>5</v>
      </c>
      <c r="CD46" s="40">
        <v>5</v>
      </c>
      <c r="CE46" s="40">
        <v>5</v>
      </c>
      <c r="CF46" s="40">
        <v>5</v>
      </c>
      <c r="CG46" s="40">
        <v>5</v>
      </c>
      <c r="CH46" s="41"/>
      <c r="CI46" s="62"/>
      <c r="CJ46" s="62"/>
    </row>
    <row r="47" spans="1:88" s="74" customFormat="1" ht="15" customHeight="1" x14ac:dyDescent="0.2">
      <c r="A47" s="35"/>
      <c r="B47" s="34"/>
      <c r="C47" s="34"/>
      <c r="D47" s="34"/>
      <c r="E47" s="35">
        <v>7</v>
      </c>
      <c r="F47" s="35" t="s">
        <v>176</v>
      </c>
      <c r="G47" s="36" t="s">
        <v>21</v>
      </c>
      <c r="H47" s="35" t="s">
        <v>177</v>
      </c>
      <c r="I47" s="37" t="s">
        <v>14</v>
      </c>
      <c r="J47" s="37" t="s">
        <v>89</v>
      </c>
      <c r="K47" s="38"/>
      <c r="L47" s="39">
        <v>1</v>
      </c>
      <c r="M47" s="39">
        <v>1</v>
      </c>
      <c r="N47" s="39">
        <v>1</v>
      </c>
      <c r="O47" s="39">
        <v>1</v>
      </c>
      <c r="P47" s="39">
        <v>1</v>
      </c>
      <c r="Q47" s="39">
        <v>1</v>
      </c>
      <c r="R47" s="39">
        <v>1</v>
      </c>
      <c r="S47" s="39">
        <v>1</v>
      </c>
      <c r="T47" s="39">
        <v>2</v>
      </c>
      <c r="U47" s="39">
        <v>1</v>
      </c>
      <c r="V47" s="39">
        <v>1</v>
      </c>
      <c r="W47" s="39">
        <v>1</v>
      </c>
      <c r="X47" s="39">
        <v>1</v>
      </c>
      <c r="Y47" s="39">
        <v>1</v>
      </c>
      <c r="Z47" s="39">
        <v>1</v>
      </c>
      <c r="AA47" s="39">
        <v>1</v>
      </c>
      <c r="AB47" s="39">
        <v>1</v>
      </c>
      <c r="AC47" s="39">
        <v>1</v>
      </c>
      <c r="AD47" s="39">
        <v>1</v>
      </c>
      <c r="AE47" s="39">
        <v>1</v>
      </c>
      <c r="AF47" s="39">
        <v>5</v>
      </c>
      <c r="AG47" s="39">
        <v>5</v>
      </c>
      <c r="AH47" s="39">
        <v>5</v>
      </c>
      <c r="AI47" s="39">
        <v>5</v>
      </c>
      <c r="AJ47" s="39">
        <v>5</v>
      </c>
      <c r="AK47" s="39">
        <v>5</v>
      </c>
      <c r="AL47" s="39">
        <v>5</v>
      </c>
      <c r="AM47" s="39">
        <v>5</v>
      </c>
      <c r="AN47" s="39">
        <v>6</v>
      </c>
      <c r="AO47" s="39">
        <v>6</v>
      </c>
      <c r="AP47" s="39">
        <v>4</v>
      </c>
      <c r="AQ47" s="39">
        <v>5</v>
      </c>
      <c r="AR47" s="39">
        <v>5</v>
      </c>
      <c r="AS47" s="39">
        <v>7</v>
      </c>
      <c r="AT47" s="39">
        <v>7</v>
      </c>
      <c r="AU47" s="39">
        <v>7</v>
      </c>
      <c r="AV47" s="39">
        <v>5</v>
      </c>
      <c r="AW47" s="39">
        <v>5</v>
      </c>
      <c r="AX47" s="39">
        <v>5</v>
      </c>
      <c r="AY47" s="39">
        <v>5</v>
      </c>
      <c r="AZ47" s="39">
        <v>5</v>
      </c>
      <c r="BA47" s="39">
        <v>6</v>
      </c>
      <c r="BB47" s="39">
        <v>6</v>
      </c>
      <c r="BC47" s="39">
        <v>5</v>
      </c>
      <c r="BD47" s="39">
        <v>2</v>
      </c>
      <c r="BE47" s="39">
        <v>2</v>
      </c>
      <c r="BF47" s="39">
        <v>2</v>
      </c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62"/>
      <c r="CJ47" s="62"/>
    </row>
    <row r="48" spans="1:88" s="74" customFormat="1" ht="15" customHeight="1" x14ac:dyDescent="0.2">
      <c r="A48" s="35"/>
      <c r="B48" s="34"/>
      <c r="C48" s="34"/>
      <c r="D48" s="34"/>
      <c r="E48" s="35">
        <v>8</v>
      </c>
      <c r="F48" s="35" t="s">
        <v>178</v>
      </c>
      <c r="G48" s="36" t="s">
        <v>21</v>
      </c>
      <c r="H48" s="35" t="s">
        <v>177</v>
      </c>
      <c r="I48" s="37" t="s">
        <v>14</v>
      </c>
      <c r="J48" s="37" t="s">
        <v>89</v>
      </c>
      <c r="K48" s="38"/>
      <c r="L48" s="39">
        <v>1</v>
      </c>
      <c r="M48" s="39">
        <v>1</v>
      </c>
      <c r="N48" s="39">
        <v>1</v>
      </c>
      <c r="O48" s="39">
        <v>1</v>
      </c>
      <c r="P48" s="39">
        <v>1</v>
      </c>
      <c r="Q48" s="39">
        <v>1</v>
      </c>
      <c r="R48" s="39">
        <v>1</v>
      </c>
      <c r="S48" s="39">
        <v>1</v>
      </c>
      <c r="T48" s="39">
        <v>2</v>
      </c>
      <c r="U48" s="39">
        <v>1</v>
      </c>
      <c r="V48" s="39">
        <v>1</v>
      </c>
      <c r="W48" s="39">
        <v>1</v>
      </c>
      <c r="X48" s="39">
        <v>1</v>
      </c>
      <c r="Y48" s="39">
        <v>1</v>
      </c>
      <c r="Z48" s="39">
        <v>1</v>
      </c>
      <c r="AA48" s="39">
        <v>1</v>
      </c>
      <c r="AB48" s="39">
        <v>1</v>
      </c>
      <c r="AC48" s="39">
        <v>1</v>
      </c>
      <c r="AD48" s="39">
        <v>1</v>
      </c>
      <c r="AE48" s="39">
        <v>1</v>
      </c>
      <c r="AF48" s="39">
        <v>5</v>
      </c>
      <c r="AG48" s="39">
        <v>5</v>
      </c>
      <c r="AH48" s="39">
        <v>5</v>
      </c>
      <c r="AI48" s="39">
        <v>5</v>
      </c>
      <c r="AJ48" s="39">
        <v>5</v>
      </c>
      <c r="AK48" s="39">
        <v>5</v>
      </c>
      <c r="AL48" s="39">
        <v>5</v>
      </c>
      <c r="AM48" s="39">
        <v>5</v>
      </c>
      <c r="AN48" s="39">
        <v>6</v>
      </c>
      <c r="AO48" s="39">
        <v>6</v>
      </c>
      <c r="AP48" s="39">
        <v>4</v>
      </c>
      <c r="AQ48" s="39">
        <v>5</v>
      </c>
      <c r="AR48" s="39">
        <v>5</v>
      </c>
      <c r="AS48" s="39">
        <v>7</v>
      </c>
      <c r="AT48" s="39">
        <v>7</v>
      </c>
      <c r="AU48" s="39">
        <v>7</v>
      </c>
      <c r="AV48" s="39">
        <v>5</v>
      </c>
      <c r="AW48" s="39">
        <v>5</v>
      </c>
      <c r="AX48" s="39">
        <v>5</v>
      </c>
      <c r="AY48" s="39">
        <v>5</v>
      </c>
      <c r="AZ48" s="39">
        <v>5</v>
      </c>
      <c r="BA48" s="39">
        <v>6</v>
      </c>
      <c r="BB48" s="39">
        <v>6</v>
      </c>
      <c r="BC48" s="39">
        <v>5</v>
      </c>
      <c r="BD48" s="39">
        <v>2</v>
      </c>
      <c r="BE48" s="39">
        <v>2</v>
      </c>
      <c r="BF48" s="39">
        <v>2</v>
      </c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62"/>
      <c r="CJ48" s="62"/>
    </row>
    <row r="49" spans="1:88" s="74" customFormat="1" ht="15" customHeight="1" x14ac:dyDescent="0.2">
      <c r="A49" s="35"/>
      <c r="B49" s="34" t="s">
        <v>179</v>
      </c>
      <c r="C49" s="34" t="s">
        <v>180</v>
      </c>
      <c r="D49" s="34" t="s">
        <v>181</v>
      </c>
      <c r="E49" s="35">
        <v>9</v>
      </c>
      <c r="F49" s="35" t="s">
        <v>182</v>
      </c>
      <c r="G49" s="36" t="s">
        <v>12</v>
      </c>
      <c r="H49" s="35"/>
      <c r="I49" s="37" t="s">
        <v>14</v>
      </c>
      <c r="J49" s="37" t="s">
        <v>89</v>
      </c>
      <c r="K49" s="38"/>
      <c r="L49" s="39">
        <v>1</v>
      </c>
      <c r="M49" s="39">
        <v>1</v>
      </c>
      <c r="N49" s="39">
        <v>1</v>
      </c>
      <c r="O49" s="39">
        <v>1</v>
      </c>
      <c r="P49" s="39">
        <v>1</v>
      </c>
      <c r="Q49" s="39">
        <v>1</v>
      </c>
      <c r="R49" s="39">
        <v>1</v>
      </c>
      <c r="S49" s="39">
        <v>1</v>
      </c>
      <c r="T49" s="39">
        <v>2</v>
      </c>
      <c r="U49" s="39">
        <v>1</v>
      </c>
      <c r="V49" s="39">
        <v>1</v>
      </c>
      <c r="W49" s="39">
        <v>1</v>
      </c>
      <c r="X49" s="39">
        <v>1</v>
      </c>
      <c r="Y49" s="39">
        <v>1</v>
      </c>
      <c r="Z49" s="39">
        <v>1</v>
      </c>
      <c r="AA49" s="39">
        <v>1</v>
      </c>
      <c r="AB49" s="39">
        <v>1</v>
      </c>
      <c r="AC49" s="39">
        <v>1</v>
      </c>
      <c r="AD49" s="39">
        <v>1</v>
      </c>
      <c r="AE49" s="39">
        <v>1</v>
      </c>
      <c r="AF49" s="39">
        <v>5</v>
      </c>
      <c r="AG49" s="39">
        <v>5</v>
      </c>
      <c r="AH49" s="39">
        <v>5</v>
      </c>
      <c r="AI49" s="39">
        <v>5</v>
      </c>
      <c r="AJ49" s="39">
        <v>5</v>
      </c>
      <c r="AK49" s="39">
        <v>5</v>
      </c>
      <c r="AL49" s="39">
        <v>5</v>
      </c>
      <c r="AM49" s="39">
        <v>5</v>
      </c>
      <c r="AN49" s="39">
        <v>6</v>
      </c>
      <c r="AO49" s="39">
        <v>6</v>
      </c>
      <c r="AP49" s="39">
        <v>4</v>
      </c>
      <c r="AQ49" s="39">
        <v>5</v>
      </c>
      <c r="AR49" s="39">
        <v>5</v>
      </c>
      <c r="AS49" s="39">
        <v>7</v>
      </c>
      <c r="AT49" s="39">
        <v>7</v>
      </c>
      <c r="AU49" s="39">
        <v>7</v>
      </c>
      <c r="AV49" s="39">
        <v>5</v>
      </c>
      <c r="AW49" s="39">
        <v>5</v>
      </c>
      <c r="AX49" s="39">
        <v>5</v>
      </c>
      <c r="AY49" s="39">
        <v>5</v>
      </c>
      <c r="AZ49" s="39">
        <v>5</v>
      </c>
      <c r="BA49" s="39">
        <v>6</v>
      </c>
      <c r="BB49" s="39">
        <v>6</v>
      </c>
      <c r="BC49" s="39">
        <v>5</v>
      </c>
      <c r="BD49" s="39">
        <v>2</v>
      </c>
      <c r="BE49" s="39">
        <v>2</v>
      </c>
      <c r="BF49" s="39">
        <v>2</v>
      </c>
      <c r="BG49" s="41"/>
      <c r="BH49" s="41"/>
      <c r="BI49" s="41"/>
      <c r="BJ49" s="41"/>
      <c r="BK49" s="41"/>
      <c r="BL49" s="41"/>
      <c r="BM49" s="40">
        <v>4</v>
      </c>
      <c r="BN49" s="41"/>
      <c r="BO49" s="41"/>
      <c r="BP49" s="40">
        <v>4</v>
      </c>
      <c r="BQ49" s="40">
        <v>4</v>
      </c>
      <c r="BR49" s="40">
        <v>5</v>
      </c>
      <c r="BS49" s="40">
        <v>6</v>
      </c>
      <c r="BT49" s="40">
        <v>6</v>
      </c>
      <c r="BU49" s="40">
        <v>6</v>
      </c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62"/>
      <c r="CJ49" s="62"/>
    </row>
    <row r="50" spans="1:88" s="74" customFormat="1" ht="15" customHeight="1" x14ac:dyDescent="0.2">
      <c r="A50" s="35"/>
      <c r="B50" s="34" t="s">
        <v>165</v>
      </c>
      <c r="C50" s="34" t="s">
        <v>183</v>
      </c>
      <c r="D50" s="34" t="s">
        <v>184</v>
      </c>
      <c r="E50" s="35">
        <v>10</v>
      </c>
      <c r="F50" s="35" t="s">
        <v>185</v>
      </c>
      <c r="G50" s="36" t="s">
        <v>12</v>
      </c>
      <c r="H50" s="35"/>
      <c r="I50" s="37" t="s">
        <v>14</v>
      </c>
      <c r="J50" s="37" t="s">
        <v>89</v>
      </c>
      <c r="K50" s="38"/>
      <c r="L50" s="39">
        <v>1</v>
      </c>
      <c r="M50" s="39">
        <v>1</v>
      </c>
      <c r="N50" s="39">
        <v>1</v>
      </c>
      <c r="O50" s="39">
        <v>1</v>
      </c>
      <c r="P50" s="39">
        <v>1</v>
      </c>
      <c r="Q50" s="39">
        <v>1</v>
      </c>
      <c r="R50" s="39">
        <v>1</v>
      </c>
      <c r="S50" s="39">
        <v>1</v>
      </c>
      <c r="T50" s="39">
        <v>2</v>
      </c>
      <c r="U50" s="39">
        <v>1</v>
      </c>
      <c r="V50" s="39">
        <v>1</v>
      </c>
      <c r="W50" s="39">
        <v>1</v>
      </c>
      <c r="X50" s="39">
        <v>1</v>
      </c>
      <c r="Y50" s="39">
        <v>1</v>
      </c>
      <c r="Z50" s="39">
        <v>1</v>
      </c>
      <c r="AA50" s="39">
        <v>1</v>
      </c>
      <c r="AB50" s="39">
        <v>1</v>
      </c>
      <c r="AC50" s="39">
        <v>1</v>
      </c>
      <c r="AD50" s="39">
        <v>1</v>
      </c>
      <c r="AE50" s="39">
        <v>1</v>
      </c>
      <c r="AF50" s="39">
        <v>5</v>
      </c>
      <c r="AG50" s="39">
        <v>5</v>
      </c>
      <c r="AH50" s="39">
        <v>5</v>
      </c>
      <c r="AI50" s="39">
        <v>5</v>
      </c>
      <c r="AJ50" s="39">
        <v>5</v>
      </c>
      <c r="AK50" s="39">
        <v>5</v>
      </c>
      <c r="AL50" s="39">
        <v>5</v>
      </c>
      <c r="AM50" s="39">
        <v>5</v>
      </c>
      <c r="AN50" s="39">
        <v>6</v>
      </c>
      <c r="AO50" s="39">
        <v>6</v>
      </c>
      <c r="AP50" s="39">
        <v>4</v>
      </c>
      <c r="AQ50" s="39">
        <v>5</v>
      </c>
      <c r="AR50" s="39">
        <v>5</v>
      </c>
      <c r="AS50" s="39">
        <v>7</v>
      </c>
      <c r="AT50" s="39">
        <v>7</v>
      </c>
      <c r="AU50" s="39">
        <v>7</v>
      </c>
      <c r="AV50" s="39">
        <v>5</v>
      </c>
      <c r="AW50" s="39">
        <v>5</v>
      </c>
      <c r="AX50" s="39">
        <v>5</v>
      </c>
      <c r="AY50" s="39">
        <v>5</v>
      </c>
      <c r="AZ50" s="39">
        <v>5</v>
      </c>
      <c r="BA50" s="39">
        <v>6</v>
      </c>
      <c r="BB50" s="39">
        <v>6</v>
      </c>
      <c r="BC50" s="39">
        <v>5</v>
      </c>
      <c r="BD50" s="39">
        <v>2</v>
      </c>
      <c r="BE50" s="39">
        <v>2</v>
      </c>
      <c r="BF50" s="39">
        <v>2</v>
      </c>
      <c r="BG50" s="40">
        <v>3</v>
      </c>
      <c r="BH50" s="40">
        <v>3</v>
      </c>
      <c r="BI50" s="40">
        <v>4</v>
      </c>
      <c r="BJ50" s="40">
        <v>4</v>
      </c>
      <c r="BK50" s="40">
        <v>4</v>
      </c>
      <c r="BL50" s="40">
        <v>4</v>
      </c>
      <c r="BM50" s="40">
        <v>4</v>
      </c>
      <c r="BN50" s="40">
        <v>4</v>
      </c>
      <c r="BO50" s="40">
        <v>5</v>
      </c>
      <c r="BP50" s="40">
        <v>4</v>
      </c>
      <c r="BQ50" s="40">
        <v>4</v>
      </c>
      <c r="BR50" s="40">
        <v>5</v>
      </c>
      <c r="BS50" s="40">
        <v>6</v>
      </c>
      <c r="BT50" s="40">
        <v>6</v>
      </c>
      <c r="BU50" s="40">
        <v>6</v>
      </c>
      <c r="BV50" s="40">
        <v>5</v>
      </c>
      <c r="BW50" s="40">
        <v>5</v>
      </c>
      <c r="BX50" s="40">
        <v>5</v>
      </c>
      <c r="BY50" s="40">
        <v>5</v>
      </c>
      <c r="BZ50" s="40">
        <v>5</v>
      </c>
      <c r="CA50" s="40">
        <v>5</v>
      </c>
      <c r="CB50" s="40">
        <v>5</v>
      </c>
      <c r="CC50" s="40">
        <v>5</v>
      </c>
      <c r="CD50" s="40">
        <v>5</v>
      </c>
      <c r="CE50" s="40">
        <v>5</v>
      </c>
      <c r="CF50" s="40">
        <v>5</v>
      </c>
      <c r="CG50" s="40">
        <v>5</v>
      </c>
      <c r="CH50" s="41"/>
      <c r="CI50" s="62"/>
      <c r="CJ50" s="62"/>
    </row>
    <row r="51" spans="1:88" s="74" customFormat="1" ht="15" customHeight="1" x14ac:dyDescent="0.2">
      <c r="A51" s="35"/>
      <c r="B51" s="34"/>
      <c r="C51" s="34"/>
      <c r="D51" s="34"/>
      <c r="E51" s="35">
        <v>11</v>
      </c>
      <c r="F51" s="35" t="s">
        <v>186</v>
      </c>
      <c r="G51" s="36" t="s">
        <v>21</v>
      </c>
      <c r="H51" s="35" t="s">
        <v>187</v>
      </c>
      <c r="I51" s="37" t="s">
        <v>14</v>
      </c>
      <c r="J51" s="37" t="s">
        <v>89</v>
      </c>
      <c r="K51" s="38"/>
      <c r="L51" s="39">
        <v>1</v>
      </c>
      <c r="M51" s="39">
        <v>1</v>
      </c>
      <c r="N51" s="39">
        <v>1</v>
      </c>
      <c r="O51" s="39">
        <v>1</v>
      </c>
      <c r="P51" s="39">
        <v>1</v>
      </c>
      <c r="Q51" s="39">
        <v>1</v>
      </c>
      <c r="R51" s="39">
        <v>1</v>
      </c>
      <c r="S51" s="39">
        <v>1</v>
      </c>
      <c r="T51" s="39">
        <v>2</v>
      </c>
      <c r="U51" s="39">
        <v>1</v>
      </c>
      <c r="V51" s="39">
        <v>1</v>
      </c>
      <c r="W51" s="39">
        <v>1</v>
      </c>
      <c r="X51" s="39">
        <v>1</v>
      </c>
      <c r="Y51" s="39">
        <v>1</v>
      </c>
      <c r="Z51" s="39">
        <v>1</v>
      </c>
      <c r="AA51" s="39">
        <v>1</v>
      </c>
      <c r="AB51" s="39">
        <v>1</v>
      </c>
      <c r="AC51" s="39">
        <v>1</v>
      </c>
      <c r="AD51" s="39">
        <v>1</v>
      </c>
      <c r="AE51" s="39">
        <v>1</v>
      </c>
      <c r="AF51" s="39">
        <v>5</v>
      </c>
      <c r="AG51" s="39">
        <v>5</v>
      </c>
      <c r="AH51" s="39">
        <v>5</v>
      </c>
      <c r="AI51" s="39">
        <v>5</v>
      </c>
      <c r="AJ51" s="39">
        <v>5</v>
      </c>
      <c r="AK51" s="39">
        <v>5</v>
      </c>
      <c r="AL51" s="39">
        <v>5</v>
      </c>
      <c r="AM51" s="39">
        <v>5</v>
      </c>
      <c r="AN51" s="39">
        <v>6</v>
      </c>
      <c r="AO51" s="39">
        <v>6</v>
      </c>
      <c r="AP51" s="39">
        <v>4</v>
      </c>
      <c r="AQ51" s="39">
        <v>5</v>
      </c>
      <c r="AR51" s="39">
        <v>5</v>
      </c>
      <c r="AS51" s="39">
        <v>7</v>
      </c>
      <c r="AT51" s="39">
        <v>7</v>
      </c>
      <c r="AU51" s="39">
        <v>7</v>
      </c>
      <c r="AV51" s="39">
        <v>5</v>
      </c>
      <c r="AW51" s="39">
        <v>5</v>
      </c>
      <c r="AX51" s="39">
        <v>5</v>
      </c>
      <c r="AY51" s="39">
        <v>5</v>
      </c>
      <c r="AZ51" s="39">
        <v>5</v>
      </c>
      <c r="BA51" s="39">
        <v>6</v>
      </c>
      <c r="BB51" s="39">
        <v>6</v>
      </c>
      <c r="BC51" s="39">
        <v>5</v>
      </c>
      <c r="BD51" s="39">
        <v>2</v>
      </c>
      <c r="BE51" s="39">
        <v>2</v>
      </c>
      <c r="BF51" s="39">
        <v>2</v>
      </c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62"/>
      <c r="CJ51" s="62"/>
    </row>
    <row r="52" spans="1:88" s="74" customFormat="1" ht="15" customHeight="1" x14ac:dyDescent="0.2">
      <c r="A52" s="35"/>
      <c r="B52" s="34" t="s">
        <v>165</v>
      </c>
      <c r="C52" s="34"/>
      <c r="D52" s="34" t="s">
        <v>188</v>
      </c>
      <c r="E52" s="35">
        <v>12</v>
      </c>
      <c r="F52" s="35" t="s">
        <v>189</v>
      </c>
      <c r="G52" s="36" t="s">
        <v>12</v>
      </c>
      <c r="H52" s="35" t="s">
        <v>190</v>
      </c>
      <c r="I52" s="37" t="s">
        <v>14</v>
      </c>
      <c r="J52" s="37" t="s">
        <v>89</v>
      </c>
      <c r="K52" s="38"/>
      <c r="L52" s="39">
        <v>1</v>
      </c>
      <c r="M52" s="39">
        <v>1</v>
      </c>
      <c r="N52" s="39">
        <v>1</v>
      </c>
      <c r="O52" s="39">
        <v>1</v>
      </c>
      <c r="P52" s="39">
        <v>1</v>
      </c>
      <c r="Q52" s="39">
        <v>1</v>
      </c>
      <c r="R52" s="39">
        <v>1</v>
      </c>
      <c r="S52" s="39">
        <v>1</v>
      </c>
      <c r="T52" s="39">
        <v>2</v>
      </c>
      <c r="U52" s="39">
        <v>1</v>
      </c>
      <c r="V52" s="39">
        <v>1</v>
      </c>
      <c r="W52" s="39">
        <v>1</v>
      </c>
      <c r="X52" s="39">
        <v>1</v>
      </c>
      <c r="Y52" s="39">
        <v>1</v>
      </c>
      <c r="Z52" s="39">
        <v>1</v>
      </c>
      <c r="AA52" s="39">
        <v>1</v>
      </c>
      <c r="AB52" s="39">
        <v>1</v>
      </c>
      <c r="AC52" s="39">
        <v>1</v>
      </c>
      <c r="AD52" s="39">
        <v>1</v>
      </c>
      <c r="AE52" s="39">
        <v>1</v>
      </c>
      <c r="AF52" s="39">
        <v>5</v>
      </c>
      <c r="AG52" s="39">
        <v>5</v>
      </c>
      <c r="AH52" s="39">
        <v>5</v>
      </c>
      <c r="AI52" s="39">
        <v>5</v>
      </c>
      <c r="AJ52" s="39">
        <v>5</v>
      </c>
      <c r="AK52" s="39">
        <v>5</v>
      </c>
      <c r="AL52" s="39">
        <v>5</v>
      </c>
      <c r="AM52" s="39">
        <v>5</v>
      </c>
      <c r="AN52" s="39">
        <v>6</v>
      </c>
      <c r="AO52" s="39">
        <v>6</v>
      </c>
      <c r="AP52" s="39">
        <v>4</v>
      </c>
      <c r="AQ52" s="39">
        <v>5</v>
      </c>
      <c r="AR52" s="39">
        <v>5</v>
      </c>
      <c r="AS52" s="39">
        <v>7</v>
      </c>
      <c r="AT52" s="39">
        <v>7</v>
      </c>
      <c r="AU52" s="39">
        <v>7</v>
      </c>
      <c r="AV52" s="39">
        <v>5</v>
      </c>
      <c r="AW52" s="39">
        <v>5</v>
      </c>
      <c r="AX52" s="39">
        <v>5</v>
      </c>
      <c r="AY52" s="39">
        <v>5</v>
      </c>
      <c r="AZ52" s="39">
        <v>5</v>
      </c>
      <c r="BA52" s="39">
        <v>6</v>
      </c>
      <c r="BB52" s="39">
        <v>6</v>
      </c>
      <c r="BC52" s="39">
        <v>5</v>
      </c>
      <c r="BD52" s="39">
        <v>2</v>
      </c>
      <c r="BE52" s="39">
        <v>2</v>
      </c>
      <c r="BF52" s="39">
        <v>2</v>
      </c>
      <c r="BG52" s="41"/>
      <c r="BH52" s="41"/>
      <c r="BI52" s="41"/>
      <c r="BJ52" s="41"/>
      <c r="BK52" s="41"/>
      <c r="BL52" s="41"/>
      <c r="BM52" s="40">
        <v>4</v>
      </c>
      <c r="BN52" s="41"/>
      <c r="BO52" s="40">
        <v>5</v>
      </c>
      <c r="BP52" s="40">
        <v>4</v>
      </c>
      <c r="BQ52" s="40">
        <v>4</v>
      </c>
      <c r="BR52" s="40">
        <v>5</v>
      </c>
      <c r="BS52" s="40">
        <v>6</v>
      </c>
      <c r="BT52" s="40">
        <v>6</v>
      </c>
      <c r="BU52" s="40">
        <v>6</v>
      </c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62"/>
      <c r="CJ52" s="62"/>
    </row>
    <row r="53" spans="1:88" s="74" customFormat="1" ht="15" customHeight="1" x14ac:dyDescent="0.2">
      <c r="A53" s="35"/>
      <c r="B53" s="34" t="s">
        <v>165</v>
      </c>
      <c r="C53" s="34" t="s">
        <v>191</v>
      </c>
      <c r="D53" s="34" t="s">
        <v>192</v>
      </c>
      <c r="E53" s="35">
        <v>13</v>
      </c>
      <c r="F53" s="35" t="s">
        <v>193</v>
      </c>
      <c r="G53" s="36" t="s">
        <v>12</v>
      </c>
      <c r="H53" s="35"/>
      <c r="I53" s="37" t="s">
        <v>14</v>
      </c>
      <c r="J53" s="37" t="s">
        <v>89</v>
      </c>
      <c r="K53" s="38"/>
      <c r="L53" s="39">
        <v>1</v>
      </c>
      <c r="M53" s="39">
        <v>1</v>
      </c>
      <c r="N53" s="39">
        <v>1</v>
      </c>
      <c r="O53" s="39">
        <v>1</v>
      </c>
      <c r="P53" s="39">
        <v>1</v>
      </c>
      <c r="Q53" s="39">
        <v>1</v>
      </c>
      <c r="R53" s="39">
        <v>1</v>
      </c>
      <c r="S53" s="39">
        <v>1</v>
      </c>
      <c r="T53" s="39">
        <v>2</v>
      </c>
      <c r="U53" s="39">
        <v>1</v>
      </c>
      <c r="V53" s="39">
        <v>1</v>
      </c>
      <c r="W53" s="39">
        <v>1</v>
      </c>
      <c r="X53" s="39">
        <v>1</v>
      </c>
      <c r="Y53" s="39">
        <v>1</v>
      </c>
      <c r="Z53" s="39">
        <v>1</v>
      </c>
      <c r="AA53" s="39">
        <v>1</v>
      </c>
      <c r="AB53" s="39">
        <v>1</v>
      </c>
      <c r="AC53" s="39">
        <v>1</v>
      </c>
      <c r="AD53" s="39">
        <v>1</v>
      </c>
      <c r="AE53" s="39">
        <v>1</v>
      </c>
      <c r="AF53" s="39">
        <v>5</v>
      </c>
      <c r="AG53" s="39">
        <v>5</v>
      </c>
      <c r="AH53" s="39">
        <v>5</v>
      </c>
      <c r="AI53" s="39">
        <v>5</v>
      </c>
      <c r="AJ53" s="39">
        <v>5</v>
      </c>
      <c r="AK53" s="39">
        <v>5</v>
      </c>
      <c r="AL53" s="39">
        <v>5</v>
      </c>
      <c r="AM53" s="39">
        <v>5</v>
      </c>
      <c r="AN53" s="39">
        <v>6</v>
      </c>
      <c r="AO53" s="39">
        <v>6</v>
      </c>
      <c r="AP53" s="39">
        <v>4</v>
      </c>
      <c r="AQ53" s="39">
        <v>5</v>
      </c>
      <c r="AR53" s="39">
        <v>5</v>
      </c>
      <c r="AS53" s="39">
        <v>7</v>
      </c>
      <c r="AT53" s="39">
        <v>7</v>
      </c>
      <c r="AU53" s="39">
        <v>7</v>
      </c>
      <c r="AV53" s="39">
        <v>5</v>
      </c>
      <c r="AW53" s="39">
        <v>5</v>
      </c>
      <c r="AX53" s="39">
        <v>5</v>
      </c>
      <c r="AY53" s="39">
        <v>5</v>
      </c>
      <c r="AZ53" s="39">
        <v>5</v>
      </c>
      <c r="BA53" s="39">
        <v>6</v>
      </c>
      <c r="BB53" s="39">
        <v>6</v>
      </c>
      <c r="BC53" s="39">
        <v>5</v>
      </c>
      <c r="BD53" s="39">
        <v>2</v>
      </c>
      <c r="BE53" s="39">
        <v>2</v>
      </c>
      <c r="BF53" s="39">
        <v>2</v>
      </c>
      <c r="BG53" s="41"/>
      <c r="BH53" s="41"/>
      <c r="BI53" s="41"/>
      <c r="BJ53" s="41"/>
      <c r="BK53" s="41"/>
      <c r="BL53" s="41"/>
      <c r="BM53" s="40">
        <v>4</v>
      </c>
      <c r="BN53" s="41"/>
      <c r="BO53" s="41"/>
      <c r="BP53" s="40">
        <v>4</v>
      </c>
      <c r="BQ53" s="40">
        <v>4</v>
      </c>
      <c r="BR53" s="40">
        <v>5</v>
      </c>
      <c r="BS53" s="41"/>
      <c r="BT53" s="40">
        <v>6</v>
      </c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</row>
    <row r="54" spans="1:88" s="74" customFormat="1" ht="15" customHeight="1" x14ac:dyDescent="0.2">
      <c r="A54" s="35"/>
      <c r="B54" s="14" t="s">
        <v>165</v>
      </c>
      <c r="C54" s="14"/>
      <c r="D54" s="44" t="s">
        <v>194</v>
      </c>
      <c r="E54" s="35">
        <v>14</v>
      </c>
      <c r="F54" s="35" t="s">
        <v>195</v>
      </c>
      <c r="G54" s="36" t="s">
        <v>12</v>
      </c>
      <c r="H54" s="35" t="s">
        <v>196</v>
      </c>
      <c r="I54" s="37" t="s">
        <v>14</v>
      </c>
      <c r="J54" s="37" t="s">
        <v>89</v>
      </c>
      <c r="K54" s="38"/>
      <c r="L54" s="39">
        <v>1</v>
      </c>
      <c r="M54" s="39">
        <v>1</v>
      </c>
      <c r="N54" s="39">
        <v>1</v>
      </c>
      <c r="O54" s="39">
        <v>1</v>
      </c>
      <c r="P54" s="39">
        <v>1</v>
      </c>
      <c r="Q54" s="39">
        <v>1</v>
      </c>
      <c r="R54" s="39">
        <v>1</v>
      </c>
      <c r="S54" s="39">
        <v>1</v>
      </c>
      <c r="T54" s="39">
        <v>2</v>
      </c>
      <c r="U54" s="39">
        <v>1</v>
      </c>
      <c r="V54" s="39">
        <v>1</v>
      </c>
      <c r="W54" s="39">
        <v>1</v>
      </c>
      <c r="X54" s="39">
        <v>1</v>
      </c>
      <c r="Y54" s="39">
        <v>1</v>
      </c>
      <c r="Z54" s="39">
        <v>1</v>
      </c>
      <c r="AA54" s="39">
        <v>1</v>
      </c>
      <c r="AB54" s="39">
        <v>1</v>
      </c>
      <c r="AC54" s="39">
        <v>1</v>
      </c>
      <c r="AD54" s="39">
        <v>1</v>
      </c>
      <c r="AE54" s="39">
        <v>1</v>
      </c>
      <c r="AF54" s="39">
        <v>5</v>
      </c>
      <c r="AG54" s="39">
        <v>5</v>
      </c>
      <c r="AH54" s="39">
        <v>5</v>
      </c>
      <c r="AI54" s="39">
        <v>5</v>
      </c>
      <c r="AJ54" s="39">
        <v>5</v>
      </c>
      <c r="AK54" s="39">
        <v>5</v>
      </c>
      <c r="AL54" s="39">
        <v>5</v>
      </c>
      <c r="AM54" s="39">
        <v>5</v>
      </c>
      <c r="AN54" s="39">
        <v>6</v>
      </c>
      <c r="AO54" s="39">
        <v>6</v>
      </c>
      <c r="AP54" s="39">
        <v>4</v>
      </c>
      <c r="AQ54" s="39">
        <v>5</v>
      </c>
      <c r="AR54" s="39">
        <v>5</v>
      </c>
      <c r="AS54" s="39">
        <v>7</v>
      </c>
      <c r="AT54" s="39">
        <v>7</v>
      </c>
      <c r="AU54" s="39">
        <v>7</v>
      </c>
      <c r="AV54" s="39">
        <v>5</v>
      </c>
      <c r="AW54" s="39">
        <v>5</v>
      </c>
      <c r="AX54" s="39">
        <v>5</v>
      </c>
      <c r="AY54" s="39">
        <v>5</v>
      </c>
      <c r="AZ54" s="39">
        <v>5</v>
      </c>
      <c r="BA54" s="39">
        <v>6</v>
      </c>
      <c r="BB54" s="39">
        <v>6</v>
      </c>
      <c r="BC54" s="39">
        <v>5</v>
      </c>
      <c r="BD54" s="39">
        <v>2</v>
      </c>
      <c r="BE54" s="39">
        <v>2</v>
      </c>
      <c r="BF54" s="39">
        <v>2</v>
      </c>
      <c r="BG54" s="41"/>
      <c r="BH54" s="41"/>
      <c r="BI54" s="41"/>
      <c r="BJ54" s="41"/>
      <c r="BK54" s="41"/>
      <c r="BL54" s="41"/>
      <c r="BM54" s="40">
        <v>4</v>
      </c>
      <c r="BN54" s="41"/>
      <c r="BO54" s="40">
        <v>5</v>
      </c>
      <c r="BP54" s="40">
        <v>4</v>
      </c>
      <c r="BQ54" s="40">
        <v>4</v>
      </c>
      <c r="BR54" s="40">
        <v>5</v>
      </c>
      <c r="BS54" s="40">
        <v>6</v>
      </c>
      <c r="BT54" s="40">
        <v>6</v>
      </c>
      <c r="BU54" s="40">
        <v>6</v>
      </c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62"/>
      <c r="CJ54" s="62"/>
    </row>
    <row r="55" spans="1:88" s="74" customFormat="1" ht="15" customHeight="1" x14ac:dyDescent="0.2">
      <c r="A55" s="53" t="s">
        <v>197</v>
      </c>
      <c r="B55" s="55" t="s">
        <v>198</v>
      </c>
      <c r="C55" s="55" t="s">
        <v>199</v>
      </c>
      <c r="D55" s="55" t="s">
        <v>200</v>
      </c>
      <c r="E55" s="55">
        <v>1</v>
      </c>
      <c r="F55" s="55" t="s">
        <v>201</v>
      </c>
      <c r="G55" s="56" t="s">
        <v>12</v>
      </c>
      <c r="H55" s="55" t="s">
        <v>202</v>
      </c>
      <c r="I55" s="57" t="s">
        <v>14</v>
      </c>
      <c r="J55" s="57" t="s">
        <v>203</v>
      </c>
      <c r="K55" s="27"/>
      <c r="L55" s="28">
        <v>1</v>
      </c>
      <c r="M55" s="28">
        <v>1</v>
      </c>
      <c r="N55" s="28">
        <v>1</v>
      </c>
      <c r="O55" s="28">
        <v>1</v>
      </c>
      <c r="P55" s="28">
        <v>1</v>
      </c>
      <c r="Q55" s="28">
        <v>1</v>
      </c>
      <c r="R55" s="28">
        <v>1</v>
      </c>
      <c r="S55" s="28">
        <v>1</v>
      </c>
      <c r="T55" s="28">
        <v>2</v>
      </c>
      <c r="U55" s="28">
        <v>1</v>
      </c>
      <c r="V55" s="28">
        <v>1</v>
      </c>
      <c r="W55" s="28">
        <v>1</v>
      </c>
      <c r="X55" s="28">
        <v>1</v>
      </c>
      <c r="Y55" s="28">
        <v>1</v>
      </c>
      <c r="Z55" s="28">
        <v>1</v>
      </c>
      <c r="AA55" s="28">
        <v>1</v>
      </c>
      <c r="AB55" s="28">
        <v>1</v>
      </c>
      <c r="AC55" s="28">
        <v>1</v>
      </c>
      <c r="AD55" s="28">
        <v>1</v>
      </c>
      <c r="AE55" s="28">
        <v>1</v>
      </c>
      <c r="AF55" s="28">
        <v>5</v>
      </c>
      <c r="AG55" s="28">
        <v>5</v>
      </c>
      <c r="AH55" s="28">
        <v>5</v>
      </c>
      <c r="AI55" s="28">
        <v>5</v>
      </c>
      <c r="AJ55" s="28">
        <v>5</v>
      </c>
      <c r="AK55" s="28">
        <v>5</v>
      </c>
      <c r="AL55" s="28">
        <v>5</v>
      </c>
      <c r="AM55" s="28">
        <v>5</v>
      </c>
      <c r="AN55" s="28">
        <v>6</v>
      </c>
      <c r="AO55" s="28">
        <v>6</v>
      </c>
      <c r="AP55" s="28">
        <v>4</v>
      </c>
      <c r="AQ55" s="28">
        <v>5</v>
      </c>
      <c r="AR55" s="28">
        <v>5</v>
      </c>
      <c r="AS55" s="28">
        <v>7</v>
      </c>
      <c r="AT55" s="28">
        <v>7</v>
      </c>
      <c r="AU55" s="28">
        <v>7</v>
      </c>
      <c r="AV55" s="28">
        <v>5</v>
      </c>
      <c r="AW55" s="28">
        <v>5</v>
      </c>
      <c r="AX55" s="28">
        <v>5</v>
      </c>
      <c r="AY55" s="28">
        <v>5</v>
      </c>
      <c r="AZ55" s="28">
        <v>5</v>
      </c>
      <c r="BA55" s="28">
        <v>6</v>
      </c>
      <c r="BB55" s="28">
        <v>6</v>
      </c>
      <c r="BC55" s="28">
        <v>5</v>
      </c>
      <c r="BD55" s="28">
        <v>2</v>
      </c>
      <c r="BE55" s="28">
        <v>2</v>
      </c>
      <c r="BF55" s="28">
        <v>2</v>
      </c>
      <c r="BG55" s="85">
        <v>3</v>
      </c>
      <c r="BH55" s="85">
        <v>3</v>
      </c>
      <c r="BI55" s="85">
        <v>4</v>
      </c>
      <c r="BJ55" s="85">
        <v>4</v>
      </c>
      <c r="BK55" s="85">
        <v>4</v>
      </c>
      <c r="BL55" s="85">
        <v>4</v>
      </c>
      <c r="BM55" s="85">
        <v>4</v>
      </c>
      <c r="BN55" s="85">
        <v>4</v>
      </c>
      <c r="BO55" s="85">
        <v>5</v>
      </c>
      <c r="BP55" s="85">
        <v>4</v>
      </c>
      <c r="BQ55" s="85">
        <v>4</v>
      </c>
      <c r="BR55" s="85">
        <v>5</v>
      </c>
      <c r="BS55" s="85">
        <v>6</v>
      </c>
      <c r="BT55" s="85">
        <v>6</v>
      </c>
      <c r="BU55" s="85">
        <v>6</v>
      </c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7"/>
      <c r="CJ55" s="88">
        <v>2</v>
      </c>
    </row>
    <row r="56" spans="1:88" s="74" customFormat="1" ht="15" customHeight="1" x14ac:dyDescent="0.2">
      <c r="A56" s="61"/>
      <c r="B56" s="22"/>
      <c r="C56" s="22"/>
      <c r="D56" s="23" t="s">
        <v>204</v>
      </c>
      <c r="E56" s="61">
        <v>2</v>
      </c>
      <c r="F56" s="61" t="s">
        <v>205</v>
      </c>
      <c r="G56" s="36" t="s">
        <v>12</v>
      </c>
      <c r="H56" s="35"/>
      <c r="I56" s="47" t="s">
        <v>14</v>
      </c>
      <c r="J56" s="37" t="s">
        <v>89</v>
      </c>
      <c r="K56" s="89"/>
      <c r="L56" s="90">
        <v>1</v>
      </c>
      <c r="M56" s="90">
        <v>1</v>
      </c>
      <c r="N56" s="90">
        <v>1</v>
      </c>
      <c r="O56" s="90">
        <v>1</v>
      </c>
      <c r="P56" s="90">
        <v>1</v>
      </c>
      <c r="Q56" s="90">
        <v>1</v>
      </c>
      <c r="R56" s="90">
        <v>1</v>
      </c>
      <c r="S56" s="90">
        <v>1</v>
      </c>
      <c r="T56" s="90">
        <v>2</v>
      </c>
      <c r="U56" s="90">
        <v>1</v>
      </c>
      <c r="V56" s="90">
        <v>1</v>
      </c>
      <c r="W56" s="90">
        <v>1</v>
      </c>
      <c r="X56" s="90">
        <v>1</v>
      </c>
      <c r="Y56" s="90">
        <v>1</v>
      </c>
      <c r="Z56" s="90">
        <v>1</v>
      </c>
      <c r="AA56" s="90">
        <v>1</v>
      </c>
      <c r="AB56" s="90">
        <v>1</v>
      </c>
      <c r="AC56" s="90">
        <v>1</v>
      </c>
      <c r="AD56" s="90">
        <v>1</v>
      </c>
      <c r="AE56" s="90">
        <v>1</v>
      </c>
      <c r="AF56" s="90">
        <v>5</v>
      </c>
      <c r="AG56" s="90">
        <v>5</v>
      </c>
      <c r="AH56" s="90">
        <v>5</v>
      </c>
      <c r="AI56" s="90">
        <v>5</v>
      </c>
      <c r="AJ56" s="90">
        <v>5</v>
      </c>
      <c r="AK56" s="90">
        <v>5</v>
      </c>
      <c r="AL56" s="90">
        <v>5</v>
      </c>
      <c r="AM56" s="90">
        <v>5</v>
      </c>
      <c r="AN56" s="90">
        <v>6</v>
      </c>
      <c r="AO56" s="90">
        <v>6</v>
      </c>
      <c r="AP56" s="90">
        <v>4</v>
      </c>
      <c r="AQ56" s="90">
        <v>5</v>
      </c>
      <c r="AR56" s="90">
        <v>5</v>
      </c>
      <c r="AS56" s="90">
        <v>7</v>
      </c>
      <c r="AT56" s="90">
        <v>7</v>
      </c>
      <c r="AU56" s="90">
        <v>7</v>
      </c>
      <c r="AV56" s="90">
        <v>5</v>
      </c>
      <c r="AW56" s="90">
        <v>5</v>
      </c>
      <c r="AX56" s="90">
        <v>5</v>
      </c>
      <c r="AY56" s="90">
        <v>5</v>
      </c>
      <c r="AZ56" s="90">
        <v>5</v>
      </c>
      <c r="BA56" s="90">
        <v>6</v>
      </c>
      <c r="BB56" s="90">
        <v>6</v>
      </c>
      <c r="BC56" s="90">
        <v>5</v>
      </c>
      <c r="BD56" s="90">
        <v>2</v>
      </c>
      <c r="BE56" s="90">
        <v>2</v>
      </c>
      <c r="BF56" s="90">
        <v>2</v>
      </c>
      <c r="BG56" s="51"/>
      <c r="BH56" s="51"/>
      <c r="BI56" s="51"/>
      <c r="BJ56" s="51"/>
      <c r="BK56" s="51"/>
      <c r="BL56" s="51"/>
      <c r="BM56" s="51"/>
      <c r="BN56" s="50">
        <v>4</v>
      </c>
      <c r="BO56" s="51"/>
      <c r="BP56" s="50">
        <v>4</v>
      </c>
      <c r="BQ56" s="50">
        <v>4</v>
      </c>
      <c r="BR56" s="50">
        <v>5</v>
      </c>
      <c r="BS56" s="50">
        <v>6</v>
      </c>
      <c r="BT56" s="50">
        <v>6</v>
      </c>
      <c r="BU56" s="50">
        <v>6</v>
      </c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91"/>
      <c r="CJ56" s="91"/>
    </row>
  </sheetData>
  <mergeCells count="8">
    <mergeCell ref="BV30:BW30"/>
    <mergeCell ref="CD30:CE30"/>
    <mergeCell ref="BV31:BW31"/>
    <mergeCell ref="BV5:BW5"/>
    <mergeCell ref="BV6:BW6"/>
    <mergeCell ref="BV7:BW7"/>
    <mergeCell ref="BV24:BW24"/>
    <mergeCell ref="BV26:BW26"/>
  </mergeCells>
  <conditionalFormatting sqref="L2:CJ2 M1:CJ1">
    <cfRule type="beginsWith" dxfId="102" priority="28" operator="beginsWith" text="T"/>
  </conditionalFormatting>
  <conditionalFormatting sqref="K1:K2">
    <cfRule type="beginsWith" dxfId="101" priority="29" operator="beginsWith" text="T"/>
  </conditionalFormatting>
  <conditionalFormatting sqref="BX5:CH7 CH24 CH31 BX26:CH26 BX30:CC30 CG30 L32:BF33 BM33:BU33 L41:BF42 BM43 BP43:BU43 BO52:BU52 BM52:BM53 BP53:BR53 BT53 BN56 AF43:AG43 L51:BF54 BG54:BL54 BV54:CH54 BP56:CH56 R10:S16 L24:BU24 L25:CH25 L27:CH29 L26:BU26 L30:BU31 L34:CH40 L44:CH50 L8:CH11 L13:CH23 L12:CG12 L55:CH55 L5:BV7 L56:BL56">
    <cfRule type="cellIs" dxfId="100" priority="30" operator="equal">
      <formula>1</formula>
    </cfRule>
  </conditionalFormatting>
  <conditionalFormatting sqref="BX5:CH7 CH24 CH31 BX26:CH26 BX30:CC30 CG30 K32:BF33 BM33:BU33 K41:BF42 BM43 BP43:BU43 BO52:BU52 BM52:BM53 BP53:BR53 BT53 BN56 K43 AF43:AG43 K51:BF54 BG54:BL54 BV54:CH54 BP56:CH56 R10:S16 K24:BU24 K25:CH25 K27:CH29 K26:BU26 K30:BU31 K34:CH40 K44:CH50 K8:CH11 K13:CH23 K12:CG12 K55:CH55 K5:BV7 K56:BL56">
    <cfRule type="cellIs" dxfId="99" priority="31" operator="equal">
      <formula>4</formula>
    </cfRule>
    <cfRule type="cellIs" dxfId="98" priority="32" operator="equal">
      <formula>3</formula>
    </cfRule>
    <cfRule type="cellIs" dxfId="97" priority="33" operator="equal">
      <formula>2</formula>
    </cfRule>
  </conditionalFormatting>
  <conditionalFormatting sqref="BV24 BX24:CG24">
    <cfRule type="cellIs" dxfId="96" priority="34" operator="equal">
      <formula>1</formula>
    </cfRule>
  </conditionalFormatting>
  <conditionalFormatting sqref="BV24 BX24:CG24">
    <cfRule type="cellIs" dxfId="95" priority="35" operator="equal">
      <formula>4</formula>
    </cfRule>
    <cfRule type="cellIs" dxfId="94" priority="36" operator="equal">
      <formula>3</formula>
    </cfRule>
    <cfRule type="cellIs" dxfId="93" priority="37" operator="equal">
      <formula>2</formula>
    </cfRule>
  </conditionalFormatting>
  <conditionalFormatting sqref="BX31:CG31 BV30:BV31">
    <cfRule type="cellIs" dxfId="92" priority="38" operator="equal">
      <formula>1</formula>
    </cfRule>
  </conditionalFormatting>
  <conditionalFormatting sqref="BX31:CG31 BV30:BV31">
    <cfRule type="cellIs" dxfId="91" priority="39" operator="equal">
      <formula>4</formula>
    </cfRule>
    <cfRule type="cellIs" dxfId="90" priority="40" operator="equal">
      <formula>3</formula>
    </cfRule>
    <cfRule type="cellIs" dxfId="89" priority="41" operator="equal">
      <formula>2</formula>
    </cfRule>
  </conditionalFormatting>
  <conditionalFormatting sqref="BV26">
    <cfRule type="cellIs" dxfId="88" priority="42" operator="equal">
      <formula>1</formula>
    </cfRule>
  </conditionalFormatting>
  <conditionalFormatting sqref="BV26">
    <cfRule type="cellIs" dxfId="87" priority="43" operator="equal">
      <formula>4</formula>
    </cfRule>
    <cfRule type="cellIs" dxfId="86" priority="44" operator="equal">
      <formula>3</formula>
    </cfRule>
    <cfRule type="cellIs" dxfId="85" priority="45" operator="equal">
      <formula>2</formula>
    </cfRule>
  </conditionalFormatting>
  <conditionalFormatting sqref="CH30">
    <cfRule type="cellIs" dxfId="84" priority="46" operator="equal">
      <formula>1</formula>
    </cfRule>
  </conditionalFormatting>
  <conditionalFormatting sqref="CH30">
    <cfRule type="cellIs" dxfId="83" priority="47" operator="equal">
      <formula>4</formula>
    </cfRule>
    <cfRule type="cellIs" dxfId="82" priority="48" operator="equal">
      <formula>3</formula>
    </cfRule>
    <cfRule type="cellIs" dxfId="81" priority="49" operator="equal">
      <formula>2</formula>
    </cfRule>
  </conditionalFormatting>
  <conditionalFormatting sqref="CD30 CF30">
    <cfRule type="cellIs" dxfId="80" priority="50" operator="equal">
      <formula>1</formula>
    </cfRule>
  </conditionalFormatting>
  <conditionalFormatting sqref="CD30 CF30">
    <cfRule type="cellIs" dxfId="79" priority="51" operator="equal">
      <formula>4</formula>
    </cfRule>
    <cfRule type="cellIs" dxfId="78" priority="52" operator="equal">
      <formula>3</formula>
    </cfRule>
    <cfRule type="cellIs" dxfId="77" priority="53" operator="equal">
      <formula>2</formula>
    </cfRule>
  </conditionalFormatting>
  <conditionalFormatting sqref="BG32:BG33">
    <cfRule type="cellIs" dxfId="76" priority="54" operator="equal">
      <formula>1</formula>
    </cfRule>
  </conditionalFormatting>
  <conditionalFormatting sqref="BG32:BG33">
    <cfRule type="cellIs" dxfId="75" priority="55" operator="equal">
      <formula>4</formula>
    </cfRule>
    <cfRule type="cellIs" dxfId="74" priority="56" operator="equal">
      <formula>3</formula>
    </cfRule>
    <cfRule type="cellIs" dxfId="73" priority="57" operator="equal">
      <formula>2</formula>
    </cfRule>
  </conditionalFormatting>
  <conditionalFormatting sqref="BN41:BO41 BR41:CH41 BR42 BG41:BL43 BV42:CH43">
    <cfRule type="cellIs" dxfId="72" priority="58" operator="equal">
      <formula>1</formula>
    </cfRule>
  </conditionalFormatting>
  <conditionalFormatting sqref="BN41:BO41 BR41:CH41 BR42 BG41:BL43 BV42:CH43">
    <cfRule type="cellIs" dxfId="71" priority="59" operator="equal">
      <formula>4</formula>
    </cfRule>
    <cfRule type="cellIs" dxfId="70" priority="60" operator="equal">
      <formula>3</formula>
    </cfRule>
    <cfRule type="cellIs" dxfId="69" priority="61" operator="equal">
      <formula>2</formula>
    </cfRule>
  </conditionalFormatting>
  <conditionalFormatting sqref="BM41:BM42 BN42:BO42">
    <cfRule type="cellIs" dxfId="68" priority="62" operator="equal">
      <formula>1</formula>
    </cfRule>
  </conditionalFormatting>
  <conditionalFormatting sqref="BM41:BM42 BN42:BO42">
    <cfRule type="cellIs" dxfId="67" priority="63" operator="equal">
      <formula>4</formula>
    </cfRule>
    <cfRule type="cellIs" dxfId="66" priority="64" operator="equal">
      <formula>3</formula>
    </cfRule>
    <cfRule type="cellIs" dxfId="65" priority="65" operator="equal">
      <formula>2</formula>
    </cfRule>
  </conditionalFormatting>
  <conditionalFormatting sqref="BP41:BQ42">
    <cfRule type="cellIs" dxfId="64" priority="66" operator="equal">
      <formula>1</formula>
    </cfRule>
  </conditionalFormatting>
  <conditionalFormatting sqref="BP41:BQ42">
    <cfRule type="cellIs" dxfId="63" priority="67" operator="equal">
      <formula>4</formula>
    </cfRule>
    <cfRule type="cellIs" dxfId="62" priority="68" operator="equal">
      <formula>3</formula>
    </cfRule>
    <cfRule type="cellIs" dxfId="61" priority="69" operator="equal">
      <formula>2</formula>
    </cfRule>
  </conditionalFormatting>
  <conditionalFormatting sqref="BS42:BU42">
    <cfRule type="cellIs" dxfId="60" priority="70" operator="equal">
      <formula>1</formula>
    </cfRule>
  </conditionalFormatting>
  <conditionalFormatting sqref="BS42:BU42">
    <cfRule type="cellIs" dxfId="59" priority="71" operator="equal">
      <formula>4</formula>
    </cfRule>
    <cfRule type="cellIs" dxfId="58" priority="72" operator="equal">
      <formula>3</formula>
    </cfRule>
    <cfRule type="cellIs" dxfId="57" priority="73" operator="equal">
      <formula>2</formula>
    </cfRule>
  </conditionalFormatting>
  <conditionalFormatting sqref="BN54 BM56">
    <cfRule type="cellIs" dxfId="56" priority="74" operator="equal">
      <formula>1</formula>
    </cfRule>
  </conditionalFormatting>
  <conditionalFormatting sqref="BN54 BM56">
    <cfRule type="cellIs" dxfId="55" priority="75" operator="equal">
      <formula>4</formula>
    </cfRule>
    <cfRule type="cellIs" dxfId="54" priority="76" operator="equal">
      <formula>3</formula>
    </cfRule>
    <cfRule type="cellIs" dxfId="53" priority="77" operator="equal">
      <formula>2</formula>
    </cfRule>
  </conditionalFormatting>
  <conditionalFormatting sqref="BO56">
    <cfRule type="cellIs" dxfId="52" priority="78" operator="equal">
      <formula>4</formula>
    </cfRule>
    <cfRule type="cellIs" dxfId="51" priority="79" operator="equal">
      <formula>3</formula>
    </cfRule>
    <cfRule type="cellIs" dxfId="50" priority="80" operator="equal">
      <formula>2</formula>
    </cfRule>
  </conditionalFormatting>
  <conditionalFormatting sqref="BN43:BO43">
    <cfRule type="cellIs" dxfId="49" priority="81" operator="equal">
      <formula>1</formula>
    </cfRule>
  </conditionalFormatting>
  <conditionalFormatting sqref="BN43:BO43">
    <cfRule type="cellIs" dxfId="48" priority="82" operator="equal">
      <formula>4</formula>
    </cfRule>
    <cfRule type="cellIs" dxfId="47" priority="83" operator="equal">
      <formula>3</formula>
    </cfRule>
    <cfRule type="cellIs" dxfId="46" priority="84" operator="equal">
      <formula>2</formula>
    </cfRule>
  </conditionalFormatting>
  <conditionalFormatting sqref="BG51:CH51 BV52:CH52 BG52:BL53 BN52:BN53 BO53">
    <cfRule type="cellIs" dxfId="45" priority="85" operator="equal">
      <formula>1</formula>
    </cfRule>
  </conditionalFormatting>
  <conditionalFormatting sqref="BG51:CH51 BV52:CH52 BG52:BL53 BN52:BN53 BO53">
    <cfRule type="cellIs" dxfId="44" priority="86" operator="equal">
      <formula>4</formula>
    </cfRule>
    <cfRule type="cellIs" dxfId="43" priority="87" operator="equal">
      <formula>3</formula>
    </cfRule>
    <cfRule type="cellIs" dxfId="42" priority="88" operator="equal">
      <formula>2</formula>
    </cfRule>
  </conditionalFormatting>
  <conditionalFormatting sqref="BS53">
    <cfRule type="cellIs" dxfId="41" priority="89" operator="equal">
      <formula>1</formula>
    </cfRule>
  </conditionalFormatting>
  <conditionalFormatting sqref="BS53">
    <cfRule type="cellIs" dxfId="40" priority="90" operator="equal">
      <formula>4</formula>
    </cfRule>
    <cfRule type="cellIs" dxfId="39" priority="91" operator="equal">
      <formula>3</formula>
    </cfRule>
    <cfRule type="cellIs" dxfId="38" priority="92" operator="equal">
      <formula>2</formula>
    </cfRule>
  </conditionalFormatting>
  <conditionalFormatting sqref="BU53:CJ53">
    <cfRule type="cellIs" dxfId="37" priority="93" operator="equal">
      <formula>1</formula>
    </cfRule>
  </conditionalFormatting>
  <conditionalFormatting sqref="BU53:CJ53">
    <cfRule type="cellIs" dxfId="36" priority="94" operator="equal">
      <formula>4</formula>
    </cfRule>
    <cfRule type="cellIs" dxfId="35" priority="95" operator="equal">
      <formula>3</formula>
    </cfRule>
    <cfRule type="cellIs" dxfId="34" priority="96" operator="equal">
      <formula>2</formula>
    </cfRule>
  </conditionalFormatting>
  <conditionalFormatting sqref="BO54:BU54 BM54">
    <cfRule type="cellIs" dxfId="33" priority="97" operator="equal">
      <formula>1</formula>
    </cfRule>
  </conditionalFormatting>
  <conditionalFormatting sqref="BO54:BU54 BM54">
    <cfRule type="cellIs" dxfId="32" priority="98" operator="equal">
      <formula>4</formula>
    </cfRule>
    <cfRule type="cellIs" dxfId="31" priority="99" operator="equal">
      <formula>3</formula>
    </cfRule>
    <cfRule type="cellIs" dxfId="30" priority="100" operator="equal">
      <formula>2</formula>
    </cfRule>
  </conditionalFormatting>
  <conditionalFormatting sqref="BO56">
    <cfRule type="cellIs" dxfId="29" priority="101" operator="equal">
      <formula>1</formula>
    </cfRule>
  </conditionalFormatting>
  <conditionalFormatting sqref="L43:AE43">
    <cfRule type="cellIs" dxfId="28" priority="102" operator="equal">
      <formula>1</formula>
    </cfRule>
  </conditionalFormatting>
  <conditionalFormatting sqref="L43:AE43">
    <cfRule type="cellIs" dxfId="27" priority="103" operator="equal">
      <formula>4</formula>
    </cfRule>
    <cfRule type="cellIs" dxfId="26" priority="104" operator="equal">
      <formula>3</formula>
    </cfRule>
    <cfRule type="cellIs" dxfId="25" priority="105" operator="equal">
      <formula>2</formula>
    </cfRule>
  </conditionalFormatting>
  <conditionalFormatting sqref="L2:CJ2 L5:CJ56">
    <cfRule type="cellIs" dxfId="24" priority="106" operator="equal">
      <formula>6</formula>
    </cfRule>
    <cfRule type="cellIs" dxfId="23" priority="107" operator="equal">
      <formula>5</formula>
    </cfRule>
    <cfRule type="cellIs" dxfId="22" priority="108" operator="equal">
      <formula>4</formula>
    </cfRule>
    <cfRule type="cellIs" dxfId="21" priority="109" operator="equal">
      <formula>3</formula>
    </cfRule>
    <cfRule type="cellIs" dxfId="20" priority="110" operator="equal">
      <formula>2</formula>
    </cfRule>
    <cfRule type="cellIs" dxfId="19" priority="111" operator="equal">
      <formula>1</formula>
    </cfRule>
  </conditionalFormatting>
  <conditionalFormatting sqref="L3:CJ3">
    <cfRule type="beginsWith" dxfId="18" priority="19" operator="beginsWith" text="T"/>
  </conditionalFormatting>
  <conditionalFormatting sqref="K3">
    <cfRule type="beginsWith" dxfId="17" priority="20" operator="beginsWith" text="T"/>
  </conditionalFormatting>
  <conditionalFormatting sqref="L3:CJ3">
    <cfRule type="cellIs" dxfId="16" priority="21" operator="equal">
      <formula>6</formula>
    </cfRule>
    <cfRule type="cellIs" dxfId="15" priority="22" operator="equal">
      <formula>5</formula>
    </cfRule>
    <cfRule type="cellIs" dxfId="14" priority="23" operator="equal">
      <formula>4</formula>
    </cfRule>
    <cfRule type="cellIs" dxfId="13" priority="24" operator="equal">
      <formula>3</formula>
    </cfRule>
    <cfRule type="cellIs" dxfId="12" priority="25" operator="equal">
      <formula>2</formula>
    </cfRule>
    <cfRule type="cellIs" dxfId="11" priority="26" operator="equal">
      <formula>1</formula>
    </cfRule>
  </conditionalFormatting>
  <conditionalFormatting sqref="L4:CJ4">
    <cfRule type="beginsWith" dxfId="10" priority="3" operator="beginsWith" text="T"/>
  </conditionalFormatting>
  <conditionalFormatting sqref="K4">
    <cfRule type="beginsWith" dxfId="9" priority="4" operator="beginsWith" text="T"/>
  </conditionalFormatting>
  <conditionalFormatting sqref="L4:CJ4"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4</formula>
    </cfRule>
    <cfRule type="cellIs" dxfId="5" priority="8" operator="equal">
      <formula>3</formula>
    </cfRule>
    <cfRule type="cellIs" dxfId="4" priority="9" operator="equal">
      <formula>2</formula>
    </cfRule>
    <cfRule type="cellIs" dxfId="3" priority="10" operator="equal">
      <formula>1</formula>
    </cfRule>
  </conditionalFormatting>
  <conditionalFormatting sqref="L1">
    <cfRule type="beginsWith" dxfId="0" priority="1" operator="beginsWith" text="T"/>
  </conditionalFormatting>
  <printOptions horizontalCentered="1"/>
  <pageMargins left="0.25" right="0.25" top="0.75" bottom="0.75" header="0.3" footer="0.3"/>
  <pageSetup paperSize="3" firstPageNumber="0" fitToHeight="0" orientation="portrait" horizontalDpi="300" verticalDpi="300"/>
  <headerFooter>
    <oddHeader>&amp;L&amp;"Arial,Regular"&amp;24SFO Equipment Inventory</oddHeader>
    <oddFooter>&amp;C&amp;D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85"/>
  <sheetViews>
    <sheetView zoomScale="85" zoomScaleNormal="85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3.7109375" style="92" customWidth="1"/>
    <col min="2" max="2" width="43.85546875" style="143" customWidth="1"/>
    <col min="3" max="3" width="28.5703125" style="93" customWidth="1"/>
    <col min="4" max="4" width="30.7109375" style="151" customWidth="1"/>
    <col min="5" max="5" width="44.28515625" style="94" hidden="1" customWidth="1"/>
    <col min="6" max="6" width="18.85546875" style="94" customWidth="1"/>
    <col min="7" max="7" width="13" style="94" customWidth="1"/>
    <col min="8" max="8" width="22.85546875" style="94" customWidth="1"/>
    <col min="9" max="9" width="60.7109375" style="93" customWidth="1"/>
    <col min="10" max="10" width="20.7109375" style="95" customWidth="1"/>
    <col min="11" max="1025" width="9.140625" style="92" customWidth="1"/>
  </cols>
  <sheetData>
    <row r="1" spans="1:10" s="100" customFormat="1" ht="35.1" customHeight="1" x14ac:dyDescent="0.25">
      <c r="A1" s="96"/>
      <c r="B1" s="137" t="s">
        <v>206</v>
      </c>
      <c r="C1" s="97" t="s">
        <v>207</v>
      </c>
      <c r="D1" s="145" t="s">
        <v>208</v>
      </c>
      <c r="E1" s="98" t="s">
        <v>209</v>
      </c>
      <c r="F1" s="136" t="s">
        <v>210</v>
      </c>
      <c r="G1" s="136"/>
      <c r="H1" s="136"/>
      <c r="I1" s="99" t="s">
        <v>211</v>
      </c>
      <c r="J1" s="99" t="s">
        <v>212</v>
      </c>
    </row>
    <row r="2" spans="1:10" s="106" customFormat="1" ht="49.5" customHeight="1" x14ac:dyDescent="0.25">
      <c r="A2" s="101"/>
      <c r="B2" s="138"/>
      <c r="C2" s="102"/>
      <c r="D2" s="146" t="s">
        <v>213</v>
      </c>
      <c r="E2" s="104"/>
      <c r="F2" s="103" t="s">
        <v>214</v>
      </c>
      <c r="G2" s="103" t="s">
        <v>215</v>
      </c>
      <c r="H2" s="103" t="s">
        <v>216</v>
      </c>
      <c r="I2" s="105"/>
      <c r="J2" s="105"/>
    </row>
    <row r="3" spans="1:10" s="106" customFormat="1" ht="45.75" customHeight="1" x14ac:dyDescent="0.25">
      <c r="A3" s="101"/>
      <c r="B3" s="138"/>
      <c r="C3" s="102"/>
      <c r="D3" s="146"/>
      <c r="E3" s="104"/>
      <c r="F3" s="103"/>
      <c r="G3" s="103"/>
      <c r="H3" s="103"/>
      <c r="I3" s="105"/>
      <c r="J3" s="105"/>
    </row>
    <row r="4" spans="1:10" s="100" customFormat="1" ht="23.1" customHeight="1" x14ac:dyDescent="0.25">
      <c r="A4" s="107" t="s">
        <v>8</v>
      </c>
      <c r="B4" s="139"/>
      <c r="C4" s="107"/>
      <c r="D4" s="147"/>
      <c r="E4" s="109"/>
      <c r="F4" s="108"/>
      <c r="G4" s="108"/>
      <c r="H4" s="108"/>
      <c r="I4" s="108"/>
      <c r="J4" s="108"/>
    </row>
    <row r="5" spans="1:10" ht="15.95" customHeight="1" x14ac:dyDescent="0.25">
      <c r="A5" s="35">
        <v>1</v>
      </c>
      <c r="B5" s="140" t="str">
        <f>'[1]SFO_Common Attributes'!C15</f>
        <v xml:space="preserve">SFO_TypeDescription </v>
      </c>
      <c r="C5" s="35" t="s">
        <v>217</v>
      </c>
      <c r="D5" s="148" t="str">
        <f>IF(OR(VLOOKUP(B5,'[1]SFO_Common Attributes'!$C$15:$E$61,3,FALSE)=1,VLOOKUP(B5,'[1]SFO_Common Attributes'!$C$15:$E$61,3,FALSE)=3,VLOOKUP(B5,'[1]SFO_Common Attributes'!$C$15:$E$61,3,FALSE)=5,VLOOKUP(B5,'[1]SFO_Common Attributes'!$C$15:$E$61,3,FALSE)=7,VLOOKUP(B5,'[1]SFO_Common Attributes'!$C$15:$E$61,3,FALSE)=9,VLOOKUP(B5,'[1]SFO_Common Attributes'!$C$15:$E$61,3,FALSE)=11),"TYPE", "INSTANCE")</f>
        <v>TYPE</v>
      </c>
      <c r="E5" s="110" t="str">
        <f t="shared" ref="E5:E36" si="0">CONCATENATE(D5, "-", B5)</f>
        <v xml:space="preserve">TYPE-SFO_TypeDescription </v>
      </c>
      <c r="F5" s="111" t="s">
        <v>218</v>
      </c>
      <c r="G5" s="111" t="s">
        <v>219</v>
      </c>
      <c r="H5" s="111" t="s">
        <v>220</v>
      </c>
      <c r="I5" s="35" t="s">
        <v>221</v>
      </c>
      <c r="J5" s="112">
        <v>1</v>
      </c>
    </row>
    <row r="6" spans="1:10" ht="15.95" customHeight="1" x14ac:dyDescent="0.25">
      <c r="A6" s="35">
        <v>2</v>
      </c>
      <c r="B6" s="140" t="str">
        <f>'[1]SFO_Common Attributes'!C16</f>
        <v>SFO_ParentChild</v>
      </c>
      <c r="C6" s="35" t="s">
        <v>222</v>
      </c>
      <c r="D6" s="148" t="str">
        <f>IF(OR(VLOOKUP(B6,'[1]SFO_Common Attributes'!$C$15:$E$61,3,FALSE)=1,VLOOKUP(B6,'[1]SFO_Common Attributes'!$C$15:$E$61,3,FALSE)=3,VLOOKUP(B6,'[1]SFO_Common Attributes'!$C$15:$E$61,3,FALSE)=5,VLOOKUP(B6,'[1]SFO_Common Attributes'!$C$15:$E$61,3,FALSE)=7,VLOOKUP(B6,'[1]SFO_Common Attributes'!$C$15:$E$61,3,FALSE)=9,VLOOKUP(B6,'[1]SFO_Common Attributes'!$C$15:$E$61,3,FALSE)=11),"TYPE", "INSTANCE")</f>
        <v>INSTANCE</v>
      </c>
      <c r="E6" s="110" t="str">
        <f t="shared" si="0"/>
        <v>INSTANCE-SFO_ParentChild</v>
      </c>
      <c r="F6" s="111" t="s">
        <v>218</v>
      </c>
      <c r="G6" s="111" t="s">
        <v>219</v>
      </c>
      <c r="H6" s="111"/>
      <c r="I6" s="35" t="s">
        <v>223</v>
      </c>
      <c r="J6" s="112">
        <v>1</v>
      </c>
    </row>
    <row r="7" spans="1:10" ht="15.95" customHeight="1" x14ac:dyDescent="0.25">
      <c r="A7" s="35">
        <v>3</v>
      </c>
      <c r="B7" s="140" t="str">
        <f>'[1]SFO_Common Attributes'!C17</f>
        <v>SFO_CreatedBy</v>
      </c>
      <c r="C7" s="35" t="s">
        <v>217</v>
      </c>
      <c r="D7" s="148" t="str">
        <f>IF(OR(VLOOKUP(B7,'[1]SFO_Common Attributes'!$C$15:$E$61,3,FALSE)=1,VLOOKUP(B7,'[1]SFO_Common Attributes'!$C$15:$E$61,3,FALSE)=3,VLOOKUP(B7,'[1]SFO_Common Attributes'!$C$15:$E$61,3,FALSE)=5,VLOOKUP(B7,'[1]SFO_Common Attributes'!$C$15:$E$61,3,FALSE)=7,VLOOKUP(B7,'[1]SFO_Common Attributes'!$C$15:$E$61,3,FALSE)=9,VLOOKUP(B7,'[1]SFO_Common Attributes'!$C$15:$E$61,3,FALSE)=11),"TYPE", "INSTANCE")</f>
        <v>INSTANCE</v>
      </c>
      <c r="E7" s="110" t="str">
        <f t="shared" si="0"/>
        <v>INSTANCE-SFO_CreatedBy</v>
      </c>
      <c r="F7" s="111" t="s">
        <v>218</v>
      </c>
      <c r="G7" s="111" t="s">
        <v>219</v>
      </c>
      <c r="H7" s="111"/>
      <c r="I7" s="35"/>
      <c r="J7" s="112">
        <v>1</v>
      </c>
    </row>
    <row r="8" spans="1:10" ht="15.95" customHeight="1" thickBot="1" x14ac:dyDescent="0.3">
      <c r="A8" s="15">
        <v>4</v>
      </c>
      <c r="B8" s="141" t="str">
        <f>'[1]SFO_Common Attributes'!C18</f>
        <v>SFO_CreatedOn</v>
      </c>
      <c r="C8" s="15" t="s">
        <v>217</v>
      </c>
      <c r="D8" s="149" t="str">
        <f>IF(OR(VLOOKUP(B8,'[1]SFO_Common Attributes'!$C$15:$E$61,3,FALSE)=1,VLOOKUP(B8,'[1]SFO_Common Attributes'!$C$15:$E$61,3,FALSE)=3,VLOOKUP(B8,'[1]SFO_Common Attributes'!$C$15:$E$61,3,FALSE)=5,VLOOKUP(B8,'[1]SFO_Common Attributes'!$C$15:$E$61,3,FALSE)=7,VLOOKUP(B8,'[1]SFO_Common Attributes'!$C$15:$E$61,3,FALSE)=9,VLOOKUP(B8,'[1]SFO_Common Attributes'!$C$15:$E$61,3,FALSE)=11),"TYPE", "INSTANCE")</f>
        <v>INSTANCE</v>
      </c>
      <c r="E8" s="113" t="str">
        <f t="shared" si="0"/>
        <v>INSTANCE-SFO_CreatedOn</v>
      </c>
      <c r="F8" s="114" t="s">
        <v>218</v>
      </c>
      <c r="G8" s="114" t="s">
        <v>219</v>
      </c>
      <c r="H8" s="114"/>
      <c r="I8" s="15"/>
      <c r="J8" s="112">
        <v>1</v>
      </c>
    </row>
    <row r="9" spans="1:10" ht="15.95" customHeight="1" x14ac:dyDescent="0.25">
      <c r="A9" s="24">
        <v>5</v>
      </c>
      <c r="B9" s="142" t="str">
        <f>'[1]SFO_Common Attributes'!C19</f>
        <v>SFO_AssetClass</v>
      </c>
      <c r="C9" s="24" t="s">
        <v>224</v>
      </c>
      <c r="D9" s="150" t="str">
        <f>IF(OR(VLOOKUP(B9,'[1]SFO_Common Attributes'!$C$15:$E$61,3,FALSE)=1,VLOOKUP(B9,'[1]SFO_Common Attributes'!$C$15:$E$61,3,FALSE)=3,VLOOKUP(B9,'[1]SFO_Common Attributes'!$C$15:$E$61,3,FALSE)=5,VLOOKUP(B9,'[1]SFO_Common Attributes'!$C$15:$E$61,3,FALSE)=7,VLOOKUP(B9,'[1]SFO_Common Attributes'!$C$15:$E$61,3,FALSE)=9,VLOOKUP(B9,'[1]SFO_Common Attributes'!$C$15:$E$61,3,FALSE)=11),"TYPE", "INSTANCE")</f>
        <v>TYPE</v>
      </c>
      <c r="E9" s="115" t="str">
        <f t="shared" si="0"/>
        <v>TYPE-SFO_AssetClass</v>
      </c>
      <c r="F9" s="116" t="s">
        <v>218</v>
      </c>
      <c r="G9" s="116" t="s">
        <v>219</v>
      </c>
      <c r="H9" s="116" t="s">
        <v>225</v>
      </c>
      <c r="I9" s="24" t="s">
        <v>226</v>
      </c>
      <c r="J9" s="112">
        <v>1</v>
      </c>
    </row>
    <row r="10" spans="1:10" ht="15.95" customHeight="1" x14ac:dyDescent="0.25">
      <c r="A10" s="35">
        <v>6</v>
      </c>
      <c r="B10" s="140" t="str">
        <f>'[1]SFO_Common Attributes'!C20</f>
        <v>SFO_AssetID</v>
      </c>
      <c r="C10" s="35" t="s">
        <v>224</v>
      </c>
      <c r="D10" s="148" t="str">
        <f>IF(OR(VLOOKUP(B10,'[1]SFO_Common Attributes'!$C$15:$E$61,3,FALSE)=1,VLOOKUP(B10,'[1]SFO_Common Attributes'!$C$15:$E$61,3,FALSE)=3,VLOOKUP(B10,'[1]SFO_Common Attributes'!$C$15:$E$61,3,FALSE)=5,VLOOKUP(B10,'[1]SFO_Common Attributes'!$C$15:$E$61,3,FALSE)=7,VLOOKUP(B10,'[1]SFO_Common Attributes'!$C$15:$E$61,3,FALSE)=9,VLOOKUP(B10,'[1]SFO_Common Attributes'!$C$15:$E$61,3,FALSE)=11),"TYPE", "INSTANCE")</f>
        <v>INSTANCE</v>
      </c>
      <c r="E10" s="110" t="str">
        <f t="shared" si="0"/>
        <v>INSTANCE-SFO_AssetID</v>
      </c>
      <c r="F10" s="111" t="s">
        <v>218</v>
      </c>
      <c r="G10" s="111" t="s">
        <v>14</v>
      </c>
      <c r="H10" s="111" t="s">
        <v>225</v>
      </c>
      <c r="I10" s="35" t="s">
        <v>226</v>
      </c>
      <c r="J10" s="112">
        <v>1</v>
      </c>
    </row>
    <row r="11" spans="1:10" ht="15.95" customHeight="1" x14ac:dyDescent="0.25">
      <c r="A11" s="35">
        <v>7</v>
      </c>
      <c r="B11" s="140" t="str">
        <f>'[1]SFO_Common Attributes'!C21</f>
        <v>SFO_BIMUI</v>
      </c>
      <c r="C11" s="35" t="s">
        <v>217</v>
      </c>
      <c r="D11" s="148" t="str">
        <f>IF(OR(VLOOKUP(B11,'[1]SFO_Common Attributes'!$C$15:$E$61,3,FALSE)=1,VLOOKUP(B11,'[1]SFO_Common Attributes'!$C$15:$E$61,3,FALSE)=3,VLOOKUP(B11,'[1]SFO_Common Attributes'!$C$15:$E$61,3,FALSE)=5,VLOOKUP(B11,'[1]SFO_Common Attributes'!$C$15:$E$61,3,FALSE)=7,VLOOKUP(B11,'[1]SFO_Common Attributes'!$C$15:$E$61,3,FALSE)=9,VLOOKUP(B11,'[1]SFO_Common Attributes'!$C$15:$E$61,3,FALSE)=11),"TYPE", "INSTANCE")</f>
        <v>INSTANCE</v>
      </c>
      <c r="E11" s="110" t="str">
        <f t="shared" si="0"/>
        <v>INSTANCE-SFO_BIMUI</v>
      </c>
      <c r="F11" s="111" t="s">
        <v>218</v>
      </c>
      <c r="G11" s="111" t="s">
        <v>219</v>
      </c>
      <c r="H11" s="111" t="s">
        <v>227</v>
      </c>
      <c r="I11" s="35" t="s">
        <v>228</v>
      </c>
      <c r="J11" s="112">
        <v>1</v>
      </c>
    </row>
    <row r="12" spans="1:10" ht="15.95" customHeight="1" thickBot="1" x14ac:dyDescent="0.3">
      <c r="A12" s="15">
        <v>8</v>
      </c>
      <c r="B12" s="141" t="str">
        <f>'[1]SFO_Common Attributes'!C22</f>
        <v>SFO_Tag</v>
      </c>
      <c r="C12" s="15" t="s">
        <v>217</v>
      </c>
      <c r="D12" s="149" t="str">
        <f>IF(OR(VLOOKUP(B12,'[1]SFO_Common Attributes'!$C$15:$E$61,3,FALSE)=1,VLOOKUP(B12,'[1]SFO_Common Attributes'!$C$15:$E$61,3,FALSE)=3,VLOOKUP(B12,'[1]SFO_Common Attributes'!$C$15:$E$61,3,FALSE)=5,VLOOKUP(B12,'[1]SFO_Common Attributes'!$C$15:$E$61,3,FALSE)=7,VLOOKUP(B12,'[1]SFO_Common Attributes'!$C$15:$E$61,3,FALSE)=9,VLOOKUP(B12,'[1]SFO_Common Attributes'!$C$15:$E$61,3,FALSE)=11),"TYPE", "INSTANCE")</f>
        <v>INSTANCE</v>
      </c>
      <c r="E12" s="113" t="str">
        <f t="shared" si="0"/>
        <v>INSTANCE-SFO_Tag</v>
      </c>
      <c r="F12" s="114" t="s">
        <v>218</v>
      </c>
      <c r="G12" s="114" t="s">
        <v>219</v>
      </c>
      <c r="H12" s="114"/>
      <c r="I12" s="15" t="s">
        <v>229</v>
      </c>
      <c r="J12" s="112">
        <v>1</v>
      </c>
    </row>
    <row r="13" spans="1:10" ht="15.95" customHeight="1" x14ac:dyDescent="0.25">
      <c r="A13" s="24">
        <v>9</v>
      </c>
      <c r="B13" s="142" t="str">
        <f>'[1]SFO_Common Attributes'!C23</f>
        <v>SFO_OmniClassT23Number</v>
      </c>
      <c r="C13" s="24" t="s">
        <v>230</v>
      </c>
      <c r="D13" s="150" t="str">
        <f>IF(OR(VLOOKUP(B13,'[1]SFO_Common Attributes'!$C$15:$E$61,3,FALSE)=1,VLOOKUP(B13,'[1]SFO_Common Attributes'!$C$15:$E$61,3,FALSE)=3,VLOOKUP(B13,'[1]SFO_Common Attributes'!$C$15:$E$61,3,FALSE)=5,VLOOKUP(B13,'[1]SFO_Common Attributes'!$C$15:$E$61,3,FALSE)=7,VLOOKUP(B13,'[1]SFO_Common Attributes'!$C$15:$E$61,3,FALSE)=9,VLOOKUP(B13,'[1]SFO_Common Attributes'!$C$15:$E$61,3,FALSE)=11),"TYPE", "INSTANCE")</f>
        <v>TYPE</v>
      </c>
      <c r="E13" s="115" t="str">
        <f t="shared" si="0"/>
        <v>TYPE-SFO_OmniClassT23Number</v>
      </c>
      <c r="F13" s="116" t="s">
        <v>218</v>
      </c>
      <c r="G13" s="116" t="s">
        <v>219</v>
      </c>
      <c r="H13" s="116" t="s">
        <v>231</v>
      </c>
      <c r="I13" s="24"/>
      <c r="J13" s="112">
        <v>2</v>
      </c>
    </row>
    <row r="14" spans="1:10" ht="15.95" customHeight="1" x14ac:dyDescent="0.25">
      <c r="A14" s="35">
        <v>10</v>
      </c>
      <c r="B14" s="140" t="str">
        <f>'[1]SFO_Common Attributes'!C24</f>
        <v>SFO_OmniClassT23Title</v>
      </c>
      <c r="C14" s="35" t="s">
        <v>230</v>
      </c>
      <c r="D14" s="148" t="str">
        <f>IF(OR(VLOOKUP(B14,'[1]SFO_Common Attributes'!$C$15:$E$61,3,FALSE)=1,VLOOKUP(B14,'[1]SFO_Common Attributes'!$C$15:$E$61,3,FALSE)=3,VLOOKUP(B14,'[1]SFO_Common Attributes'!$C$15:$E$61,3,FALSE)=5,VLOOKUP(B14,'[1]SFO_Common Attributes'!$C$15:$E$61,3,FALSE)=7,VLOOKUP(B14,'[1]SFO_Common Attributes'!$C$15:$E$61,3,FALSE)=9,VLOOKUP(B14,'[1]SFO_Common Attributes'!$C$15:$E$61,3,FALSE)=11),"TYPE", "INSTANCE")</f>
        <v>TYPE</v>
      </c>
      <c r="E14" s="110" t="str">
        <f t="shared" si="0"/>
        <v>TYPE-SFO_OmniClassT23Title</v>
      </c>
      <c r="F14" s="111" t="s">
        <v>218</v>
      </c>
      <c r="G14" s="111" t="s">
        <v>219</v>
      </c>
      <c r="H14" s="111" t="s">
        <v>231</v>
      </c>
      <c r="I14" s="35"/>
      <c r="J14" s="112">
        <v>1</v>
      </c>
    </row>
    <row r="15" spans="1:10" ht="15.95" customHeight="1" x14ac:dyDescent="0.25">
      <c r="A15" s="35">
        <v>11</v>
      </c>
      <c r="B15" s="140" t="str">
        <f>'[1]SFO_Common Attributes'!C25</f>
        <v>SFO_CSIMF</v>
      </c>
      <c r="C15" s="35" t="s">
        <v>230</v>
      </c>
      <c r="D15" s="148" t="str">
        <f>IF(OR(VLOOKUP(B15,'[1]SFO_Common Attributes'!$C$15:$E$61,3,FALSE)=1,VLOOKUP(B15,'[1]SFO_Common Attributes'!$C$15:$E$61,3,FALSE)=3,VLOOKUP(B15,'[1]SFO_Common Attributes'!$C$15:$E$61,3,FALSE)=5,VLOOKUP(B15,'[1]SFO_Common Attributes'!$C$15:$E$61,3,FALSE)=7,VLOOKUP(B15,'[1]SFO_Common Attributes'!$C$15:$E$61,3,FALSE)=9,VLOOKUP(B15,'[1]SFO_Common Attributes'!$C$15:$E$61,3,FALSE)=11),"TYPE", "INSTANCE")</f>
        <v>TYPE</v>
      </c>
      <c r="E15" s="110" t="str">
        <f t="shared" si="0"/>
        <v>TYPE-SFO_CSIMF</v>
      </c>
      <c r="F15" s="111" t="s">
        <v>218</v>
      </c>
      <c r="G15" s="111" t="s">
        <v>219</v>
      </c>
      <c r="H15" s="111" t="s">
        <v>231</v>
      </c>
      <c r="I15" s="35" t="s">
        <v>232</v>
      </c>
      <c r="J15" s="112">
        <v>1</v>
      </c>
    </row>
    <row r="16" spans="1:10" ht="15.95" customHeight="1" thickBot="1" x14ac:dyDescent="0.3">
      <c r="A16" s="15">
        <v>12</v>
      </c>
      <c r="B16" s="141" t="str">
        <f>'[1]SFO_Common Attributes'!C26</f>
        <v>SFO_AssemblyCode</v>
      </c>
      <c r="C16" s="15" t="s">
        <v>230</v>
      </c>
      <c r="D16" s="149" t="str">
        <f>IF(OR(VLOOKUP(B16,'[1]SFO_Common Attributes'!$C$15:$E$61,3,FALSE)=1,VLOOKUP(B16,'[1]SFO_Common Attributes'!$C$15:$E$61,3,FALSE)=3,VLOOKUP(B16,'[1]SFO_Common Attributes'!$C$15:$E$61,3,FALSE)=5,VLOOKUP(B16,'[1]SFO_Common Attributes'!$C$15:$E$61,3,FALSE)=7,VLOOKUP(B16,'[1]SFO_Common Attributes'!$C$15:$E$61,3,FALSE)=9,VLOOKUP(B16,'[1]SFO_Common Attributes'!$C$15:$E$61,3,FALSE)=11),"TYPE", "INSTANCE")</f>
        <v>TYPE</v>
      </c>
      <c r="E16" s="113" t="str">
        <f t="shared" si="0"/>
        <v>TYPE-SFO_AssemblyCode</v>
      </c>
      <c r="F16" s="114" t="s">
        <v>218</v>
      </c>
      <c r="G16" s="114" t="s">
        <v>219</v>
      </c>
      <c r="H16" s="114" t="s">
        <v>231</v>
      </c>
      <c r="I16" s="15" t="s">
        <v>233</v>
      </c>
      <c r="J16" s="112">
        <v>1</v>
      </c>
    </row>
    <row r="17" spans="1:10" ht="15.95" customHeight="1" x14ac:dyDescent="0.25">
      <c r="A17" s="24">
        <v>13</v>
      </c>
      <c r="B17" s="142" t="str">
        <f>'[1]SFO_Common Attributes'!C27</f>
        <v>SFO_BuildingName</v>
      </c>
      <c r="C17" s="24" t="s">
        <v>217</v>
      </c>
      <c r="D17" s="150" t="str">
        <f>IF(OR(VLOOKUP(B17,'[1]SFO_Common Attributes'!$C$15:$E$61,3,FALSE)=1,VLOOKUP(B17,'[1]SFO_Common Attributes'!$C$15:$E$61,3,FALSE)=3,VLOOKUP(B17,'[1]SFO_Common Attributes'!$C$15:$E$61,3,FALSE)=5,VLOOKUP(B17,'[1]SFO_Common Attributes'!$C$15:$E$61,3,FALSE)=7,VLOOKUP(B17,'[1]SFO_Common Attributes'!$C$15:$E$61,3,FALSE)=9,VLOOKUP(B17,'[1]SFO_Common Attributes'!$C$15:$E$61,3,FALSE)=11),"TYPE", "INSTANCE")</f>
        <v>INSTANCE</v>
      </c>
      <c r="E17" s="115" t="str">
        <f t="shared" si="0"/>
        <v>INSTANCE-SFO_BuildingName</v>
      </c>
      <c r="F17" s="116" t="s">
        <v>218</v>
      </c>
      <c r="G17" s="116" t="s">
        <v>219</v>
      </c>
      <c r="H17" s="116" t="s">
        <v>234</v>
      </c>
      <c r="I17" s="24"/>
      <c r="J17" s="112">
        <v>1</v>
      </c>
    </row>
    <row r="18" spans="1:10" ht="15.95" customHeight="1" x14ac:dyDescent="0.25">
      <c r="A18" s="35">
        <v>14</v>
      </c>
      <c r="B18" s="140" t="str">
        <f>'[1]SFO_Common Attributes'!C28</f>
        <v>SFO_BuildingNumber</v>
      </c>
      <c r="C18" s="35" t="s">
        <v>217</v>
      </c>
      <c r="D18" s="148" t="str">
        <f>IF(OR(VLOOKUP(B18,'[1]SFO_Common Attributes'!$C$15:$E$61,3,FALSE)=1,VLOOKUP(B18,'[1]SFO_Common Attributes'!$C$15:$E$61,3,FALSE)=3,VLOOKUP(B18,'[1]SFO_Common Attributes'!$C$15:$E$61,3,FALSE)=5,VLOOKUP(B18,'[1]SFO_Common Attributes'!$C$15:$E$61,3,FALSE)=7,VLOOKUP(B18,'[1]SFO_Common Attributes'!$C$15:$E$61,3,FALSE)=9,VLOOKUP(B18,'[1]SFO_Common Attributes'!$C$15:$E$61,3,FALSE)=11),"TYPE", "INSTANCE")</f>
        <v>INSTANCE</v>
      </c>
      <c r="E18" s="110" t="str">
        <f t="shared" si="0"/>
        <v>INSTANCE-SFO_BuildingNumber</v>
      </c>
      <c r="F18" s="111" t="s">
        <v>218</v>
      </c>
      <c r="G18" s="111" t="s">
        <v>219</v>
      </c>
      <c r="H18" s="111" t="s">
        <v>234</v>
      </c>
      <c r="I18" s="35"/>
      <c r="J18" s="112">
        <v>1</v>
      </c>
    </row>
    <row r="19" spans="1:10" ht="15.95" customHeight="1" x14ac:dyDescent="0.25">
      <c r="A19" s="35">
        <v>15</v>
      </c>
      <c r="B19" s="140" t="str">
        <f>'[1]SFO_Common Attributes'!C29</f>
        <v>SFO_BoardingArea</v>
      </c>
      <c r="C19" s="35" t="s">
        <v>217</v>
      </c>
      <c r="D19" s="148" t="str">
        <f>IF(OR(VLOOKUP(B19,'[1]SFO_Common Attributes'!$C$15:$E$61,3,FALSE)=1,VLOOKUP(B19,'[1]SFO_Common Attributes'!$C$15:$E$61,3,FALSE)=3,VLOOKUP(B19,'[1]SFO_Common Attributes'!$C$15:$E$61,3,FALSE)=5,VLOOKUP(B19,'[1]SFO_Common Attributes'!$C$15:$E$61,3,FALSE)=7,VLOOKUP(B19,'[1]SFO_Common Attributes'!$C$15:$E$61,3,FALSE)=9,VLOOKUP(B19,'[1]SFO_Common Attributes'!$C$15:$E$61,3,FALSE)=11),"TYPE", "INSTANCE")</f>
        <v>INSTANCE</v>
      </c>
      <c r="E19" s="110" t="str">
        <f t="shared" si="0"/>
        <v>INSTANCE-SFO_BoardingArea</v>
      </c>
      <c r="F19" s="111" t="s">
        <v>218</v>
      </c>
      <c r="G19" s="111" t="s">
        <v>219</v>
      </c>
      <c r="H19" s="111" t="s">
        <v>234</v>
      </c>
      <c r="I19" s="35" t="s">
        <v>235</v>
      </c>
      <c r="J19" s="112">
        <v>1</v>
      </c>
    </row>
    <row r="20" spans="1:10" ht="15.95" customHeight="1" x14ac:dyDescent="0.25">
      <c r="A20" s="35">
        <v>16</v>
      </c>
      <c r="B20" s="140" t="str">
        <f>'[1]SFO_Common Attributes'!C30</f>
        <v>SFO_LevelNumber</v>
      </c>
      <c r="C20" s="35" t="s">
        <v>217</v>
      </c>
      <c r="D20" s="148" t="str">
        <f>IF(OR(VLOOKUP(B20,'[1]SFO_Common Attributes'!$C$15:$E$61,3,FALSE)=1,VLOOKUP(B20,'[1]SFO_Common Attributes'!$C$15:$E$61,3,FALSE)=3,VLOOKUP(B20,'[1]SFO_Common Attributes'!$C$15:$E$61,3,FALSE)=5,VLOOKUP(B20,'[1]SFO_Common Attributes'!$C$15:$E$61,3,FALSE)=7,VLOOKUP(B20,'[1]SFO_Common Attributes'!$C$15:$E$61,3,FALSE)=9,VLOOKUP(B20,'[1]SFO_Common Attributes'!$C$15:$E$61,3,FALSE)=11),"TYPE", "INSTANCE")</f>
        <v>INSTANCE</v>
      </c>
      <c r="E20" s="110" t="str">
        <f t="shared" si="0"/>
        <v>INSTANCE-SFO_LevelNumber</v>
      </c>
      <c r="F20" s="111" t="s">
        <v>218</v>
      </c>
      <c r="G20" s="111" t="s">
        <v>219</v>
      </c>
      <c r="H20" s="111" t="s">
        <v>234</v>
      </c>
      <c r="I20" s="35" t="s">
        <v>235</v>
      </c>
      <c r="J20" s="112">
        <v>1</v>
      </c>
    </row>
    <row r="21" spans="1:10" ht="15.95" customHeight="1" x14ac:dyDescent="0.25">
      <c r="A21" s="35">
        <v>17</v>
      </c>
      <c r="B21" s="140" t="str">
        <f>'[1]SFO_Common Attributes'!C31</f>
        <v>SFO_RoomNumber</v>
      </c>
      <c r="C21" s="35" t="s">
        <v>217</v>
      </c>
      <c r="D21" s="148" t="str">
        <f>IF(OR(VLOOKUP(B21,'[1]SFO_Common Attributes'!$C$15:$E$61,3,FALSE)=1,VLOOKUP(B21,'[1]SFO_Common Attributes'!$C$15:$E$61,3,FALSE)=3,VLOOKUP(B21,'[1]SFO_Common Attributes'!$C$15:$E$61,3,FALSE)=5,VLOOKUP(B21,'[1]SFO_Common Attributes'!$C$15:$E$61,3,FALSE)=7,VLOOKUP(B21,'[1]SFO_Common Attributes'!$C$15:$E$61,3,FALSE)=9,VLOOKUP(B21,'[1]SFO_Common Attributes'!$C$15:$E$61,3,FALSE)=11),"TYPE", "INSTANCE")</f>
        <v>INSTANCE</v>
      </c>
      <c r="E21" s="110" t="str">
        <f t="shared" si="0"/>
        <v>INSTANCE-SFO_RoomNumber</v>
      </c>
      <c r="F21" s="111" t="s">
        <v>218</v>
      </c>
      <c r="G21" s="111" t="s">
        <v>219</v>
      </c>
      <c r="H21" s="111" t="s">
        <v>234</v>
      </c>
      <c r="I21" s="35"/>
      <c r="J21" s="112">
        <v>1</v>
      </c>
    </row>
    <row r="22" spans="1:10" ht="15.95" customHeight="1" x14ac:dyDescent="0.25">
      <c r="A22" s="35">
        <v>18</v>
      </c>
      <c r="B22" s="140" t="str">
        <f>'[1]SFO_Common Attributes'!C32</f>
        <v>SFO_RoomName</v>
      </c>
      <c r="C22" s="35" t="s">
        <v>217</v>
      </c>
      <c r="D22" s="148" t="str">
        <f>IF(OR(VLOOKUP(B22,'[1]SFO_Common Attributes'!$C$15:$E$61,3,FALSE)=1,VLOOKUP(B22,'[1]SFO_Common Attributes'!$C$15:$E$61,3,FALSE)=3,VLOOKUP(B22,'[1]SFO_Common Attributes'!$C$15:$E$61,3,FALSE)=5,VLOOKUP(B22,'[1]SFO_Common Attributes'!$C$15:$E$61,3,FALSE)=7,VLOOKUP(B22,'[1]SFO_Common Attributes'!$C$15:$E$61,3,FALSE)=9,VLOOKUP(B22,'[1]SFO_Common Attributes'!$C$15:$E$61,3,FALSE)=11),"TYPE", "INSTANCE")</f>
        <v>INSTANCE</v>
      </c>
      <c r="E22" s="110" t="str">
        <f t="shared" si="0"/>
        <v>INSTANCE-SFO_RoomName</v>
      </c>
      <c r="F22" s="111" t="s">
        <v>218</v>
      </c>
      <c r="G22" s="111" t="s">
        <v>219</v>
      </c>
      <c r="H22" s="111" t="s">
        <v>234</v>
      </c>
      <c r="I22" s="35"/>
      <c r="J22" s="112">
        <v>1</v>
      </c>
    </row>
    <row r="23" spans="1:10" ht="15.95" customHeight="1" thickBot="1" x14ac:dyDescent="0.3">
      <c r="A23" s="15">
        <v>19</v>
      </c>
      <c r="B23" s="141" t="str">
        <f>'[1]SFO_Common Attributes'!C33</f>
        <v>SFO_AreaServed</v>
      </c>
      <c r="C23" s="15" t="s">
        <v>236</v>
      </c>
      <c r="D23" s="149" t="str">
        <f>IF(OR(VLOOKUP(B23,'[1]SFO_Common Attributes'!$C$15:$E$61,3,FALSE)=1,VLOOKUP(B23,'[1]SFO_Common Attributes'!$C$15:$E$61,3,FALSE)=3,VLOOKUP(B23,'[1]SFO_Common Attributes'!$C$15:$E$61,3,FALSE)=5,VLOOKUP(B23,'[1]SFO_Common Attributes'!$C$15:$E$61,3,FALSE)=7,VLOOKUP(B23,'[1]SFO_Common Attributes'!$C$15:$E$61,3,FALSE)=9,VLOOKUP(B23,'[1]SFO_Common Attributes'!$C$15:$E$61,3,FALSE)=11),"TYPE", "INSTANCE")</f>
        <v>INSTANCE</v>
      </c>
      <c r="E23" s="113" t="str">
        <f t="shared" si="0"/>
        <v>INSTANCE-SFO_AreaServed</v>
      </c>
      <c r="F23" s="114" t="s">
        <v>218</v>
      </c>
      <c r="G23" s="114" t="s">
        <v>219</v>
      </c>
      <c r="H23" s="114"/>
      <c r="I23" s="15"/>
      <c r="J23" s="112">
        <v>1</v>
      </c>
    </row>
    <row r="24" spans="1:10" ht="15.95" customHeight="1" x14ac:dyDescent="0.25">
      <c r="A24" s="24">
        <v>20</v>
      </c>
      <c r="B24" s="142" t="str">
        <f>'[1]SFO_Common Attributes'!C34</f>
        <v>SFO_AssetType</v>
      </c>
      <c r="C24" s="24" t="s">
        <v>237</v>
      </c>
      <c r="D24" s="150" t="str">
        <f>IF(OR(VLOOKUP(B24,'[1]SFO_Common Attributes'!$C$15:$E$61,3,FALSE)=1,VLOOKUP(B24,'[1]SFO_Common Attributes'!$C$15:$E$61,3,FALSE)=3,VLOOKUP(B24,'[1]SFO_Common Attributes'!$C$15:$E$61,3,FALSE)=5,VLOOKUP(B24,'[1]SFO_Common Attributes'!$C$15:$E$61,3,FALSE)=7,VLOOKUP(B24,'[1]SFO_Common Attributes'!$C$15:$E$61,3,FALSE)=9,VLOOKUP(B24,'[1]SFO_Common Attributes'!$C$15:$E$61,3,FALSE)=11),"TYPE", "INSTANCE")</f>
        <v>TYPE</v>
      </c>
      <c r="E24" s="115" t="str">
        <f t="shared" si="0"/>
        <v>TYPE-SFO_AssetType</v>
      </c>
      <c r="F24" s="116" t="s">
        <v>218</v>
      </c>
      <c r="G24" s="116" t="s">
        <v>219</v>
      </c>
      <c r="H24" s="116"/>
      <c r="I24" s="24" t="s">
        <v>238</v>
      </c>
      <c r="J24" s="112">
        <v>1</v>
      </c>
    </row>
    <row r="25" spans="1:10" ht="15.95" customHeight="1" x14ac:dyDescent="0.25">
      <c r="A25" s="35">
        <v>21</v>
      </c>
      <c r="B25" s="140" t="str">
        <f>'[1]SFO_Common Attributes'!C35</f>
        <v>SFO_Manufacturer</v>
      </c>
      <c r="C25" s="35" t="s">
        <v>237</v>
      </c>
      <c r="D25" s="148" t="str">
        <f>IF(OR(VLOOKUP(B25,'[1]SFO_Common Attributes'!$C$15:$E$61,3,FALSE)=1,VLOOKUP(B25,'[1]SFO_Common Attributes'!$C$15:$E$61,3,FALSE)=3,VLOOKUP(B25,'[1]SFO_Common Attributes'!$C$15:$E$61,3,FALSE)=5,VLOOKUP(B25,'[1]SFO_Common Attributes'!$C$15:$E$61,3,FALSE)=7,VLOOKUP(B25,'[1]SFO_Common Attributes'!$C$15:$E$61,3,FALSE)=9,VLOOKUP(B25,'[1]SFO_Common Attributes'!$C$15:$E$61,3,FALSE)=11),"TYPE", "INSTANCE")</f>
        <v>TYPE</v>
      </c>
      <c r="E25" s="110" t="str">
        <f t="shared" si="0"/>
        <v>TYPE-SFO_Manufacturer</v>
      </c>
      <c r="F25" s="111" t="s">
        <v>218</v>
      </c>
      <c r="G25" s="111" t="s">
        <v>14</v>
      </c>
      <c r="H25" s="111" t="s">
        <v>239</v>
      </c>
      <c r="I25" s="35"/>
      <c r="J25" s="112">
        <v>5</v>
      </c>
    </row>
    <row r="26" spans="1:10" ht="15.95" customHeight="1" x14ac:dyDescent="0.25">
      <c r="A26" s="35">
        <v>22</v>
      </c>
      <c r="B26" s="140" t="str">
        <f>'[1]SFO_Common Attributes'!C36</f>
        <v>SFO_ModelNumber</v>
      </c>
      <c r="C26" s="35" t="s">
        <v>237</v>
      </c>
      <c r="D26" s="148" t="str">
        <f>IF(OR(VLOOKUP(B26,'[1]SFO_Common Attributes'!$C$15:$E$61,3,FALSE)=1,VLOOKUP(B26,'[1]SFO_Common Attributes'!$C$15:$E$61,3,FALSE)=3,VLOOKUP(B26,'[1]SFO_Common Attributes'!$C$15:$E$61,3,FALSE)=5,VLOOKUP(B26,'[1]SFO_Common Attributes'!$C$15:$E$61,3,FALSE)=7,VLOOKUP(B26,'[1]SFO_Common Attributes'!$C$15:$E$61,3,FALSE)=9,VLOOKUP(B26,'[1]SFO_Common Attributes'!$C$15:$E$61,3,FALSE)=11),"TYPE", "INSTANCE")</f>
        <v>TYPE</v>
      </c>
      <c r="E26" s="110" t="str">
        <f t="shared" si="0"/>
        <v>TYPE-SFO_ModelNumber</v>
      </c>
      <c r="F26" s="111" t="s">
        <v>218</v>
      </c>
      <c r="G26" s="111" t="s">
        <v>14</v>
      </c>
      <c r="H26" s="111" t="s">
        <v>239</v>
      </c>
      <c r="I26" s="35"/>
      <c r="J26" s="112">
        <v>5</v>
      </c>
    </row>
    <row r="27" spans="1:10" ht="15.95" customHeight="1" x14ac:dyDescent="0.25">
      <c r="A27" s="35">
        <v>23</v>
      </c>
      <c r="B27" s="140" t="str">
        <f>'[1]SFO_Common Attributes'!C37</f>
        <v>SFO_SerialNumber</v>
      </c>
      <c r="C27" s="35" t="s">
        <v>237</v>
      </c>
      <c r="D27" s="148" t="str">
        <f>IF(OR(VLOOKUP(B27,'[1]SFO_Common Attributes'!$C$15:$E$61,3,FALSE)=1,VLOOKUP(B27,'[1]SFO_Common Attributes'!$C$15:$E$61,3,FALSE)=3,VLOOKUP(B27,'[1]SFO_Common Attributes'!$C$15:$E$61,3,FALSE)=5,VLOOKUP(B27,'[1]SFO_Common Attributes'!$C$15:$E$61,3,FALSE)=7,VLOOKUP(B27,'[1]SFO_Common Attributes'!$C$15:$E$61,3,FALSE)=9,VLOOKUP(B27,'[1]SFO_Common Attributes'!$C$15:$E$61,3,FALSE)=11),"TYPE", "INSTANCE")</f>
        <v>INSTANCE</v>
      </c>
      <c r="E27" s="110" t="str">
        <f t="shared" si="0"/>
        <v>INSTANCE-SFO_SerialNumber</v>
      </c>
      <c r="F27" s="111" t="s">
        <v>240</v>
      </c>
      <c r="G27" s="111" t="s">
        <v>14</v>
      </c>
      <c r="H27" s="111"/>
      <c r="I27" s="35"/>
      <c r="J27" s="112">
        <v>5</v>
      </c>
    </row>
    <row r="28" spans="1:10" ht="15.95" customHeight="1" x14ac:dyDescent="0.25">
      <c r="A28" s="35">
        <v>24</v>
      </c>
      <c r="B28" s="140" t="str">
        <f>'[1]SFO_Common Attributes'!C38</f>
        <v>SFO_ExpectedLife</v>
      </c>
      <c r="C28" s="35" t="s">
        <v>224</v>
      </c>
      <c r="D28" s="148" t="str">
        <f>IF(OR(VLOOKUP(B28,'[1]SFO_Common Attributes'!$C$15:$E$61,3,FALSE)=1,VLOOKUP(B28,'[1]SFO_Common Attributes'!$C$15:$E$61,3,FALSE)=3,VLOOKUP(B28,'[1]SFO_Common Attributes'!$C$15:$E$61,3,FALSE)=5,VLOOKUP(B28,'[1]SFO_Common Attributes'!$C$15:$E$61,3,FALSE)=7,VLOOKUP(B28,'[1]SFO_Common Attributes'!$C$15:$E$61,3,FALSE)=9,VLOOKUP(B28,'[1]SFO_Common Attributes'!$C$15:$E$61,3,FALSE)=11),"TYPE", "INSTANCE")</f>
        <v>TYPE</v>
      </c>
      <c r="E28" s="110" t="str">
        <f t="shared" si="0"/>
        <v>TYPE-SFO_ExpectedLife</v>
      </c>
      <c r="F28" s="111" t="s">
        <v>218</v>
      </c>
      <c r="G28" s="111" t="s">
        <v>219</v>
      </c>
      <c r="H28" s="111" t="s">
        <v>241</v>
      </c>
      <c r="I28" s="35" t="s">
        <v>242</v>
      </c>
      <c r="J28" s="112">
        <v>5</v>
      </c>
    </row>
    <row r="29" spans="1:10" ht="15.95" customHeight="1" x14ac:dyDescent="0.25">
      <c r="A29" s="35">
        <v>25</v>
      </c>
      <c r="B29" s="140" t="str">
        <f>'[1]SFO_Common Attributes'!C39</f>
        <v>SFO_InstallDate</v>
      </c>
      <c r="C29" s="35" t="s">
        <v>224</v>
      </c>
      <c r="D29" s="148" t="str">
        <f>IF(OR(VLOOKUP(B29,'[1]SFO_Common Attributes'!$C$15:$E$61,3,FALSE)=1,VLOOKUP(B29,'[1]SFO_Common Attributes'!$C$15:$E$61,3,FALSE)=3,VLOOKUP(B29,'[1]SFO_Common Attributes'!$C$15:$E$61,3,FALSE)=5,VLOOKUP(B29,'[1]SFO_Common Attributes'!$C$15:$E$61,3,FALSE)=7,VLOOKUP(B29,'[1]SFO_Common Attributes'!$C$15:$E$61,3,FALSE)=9,VLOOKUP(B29,'[1]SFO_Common Attributes'!$C$15:$E$61,3,FALSE)=11),"TYPE", "INSTANCE")</f>
        <v>INSTANCE</v>
      </c>
      <c r="E29" s="110" t="str">
        <f t="shared" si="0"/>
        <v>INSTANCE-SFO_InstallDate</v>
      </c>
      <c r="F29" s="111" t="s">
        <v>240</v>
      </c>
      <c r="G29" s="111" t="s">
        <v>219</v>
      </c>
      <c r="H29" s="111"/>
      <c r="I29" s="35"/>
      <c r="J29" s="112">
        <v>5</v>
      </c>
    </row>
    <row r="30" spans="1:10" ht="15.95" customHeight="1" x14ac:dyDescent="0.25">
      <c r="A30" s="35">
        <v>26</v>
      </c>
      <c r="B30" s="140" t="str">
        <f>'[1]SFO_Common Attributes'!C40</f>
        <v xml:space="preserve">SFO_ModelYear </v>
      </c>
      <c r="C30" s="35" t="s">
        <v>224</v>
      </c>
      <c r="D30" s="148" t="str">
        <f>IF(OR(VLOOKUP(B30,'[1]SFO_Common Attributes'!$C$15:$E$61,3,FALSE)=1,VLOOKUP(B30,'[1]SFO_Common Attributes'!$C$15:$E$61,3,FALSE)=3,VLOOKUP(B30,'[1]SFO_Common Attributes'!$C$15:$E$61,3,FALSE)=5,VLOOKUP(B30,'[1]SFO_Common Attributes'!$C$15:$E$61,3,FALSE)=7,VLOOKUP(B30,'[1]SFO_Common Attributes'!$C$15:$E$61,3,FALSE)=9,VLOOKUP(B30,'[1]SFO_Common Attributes'!$C$15:$E$61,3,FALSE)=11),"TYPE", "INSTANCE")</f>
        <v>INSTANCE</v>
      </c>
      <c r="E30" s="110" t="str">
        <f t="shared" si="0"/>
        <v xml:space="preserve">INSTANCE-SFO_ModelYear </v>
      </c>
      <c r="F30" s="111" t="s">
        <v>218</v>
      </c>
      <c r="G30" s="111" t="s">
        <v>219</v>
      </c>
      <c r="H30" s="111" t="s">
        <v>241</v>
      </c>
      <c r="I30" s="35"/>
      <c r="J30" s="112">
        <v>5</v>
      </c>
    </row>
    <row r="31" spans="1:10" ht="15.95" customHeight="1" x14ac:dyDescent="0.25">
      <c r="A31" s="35">
        <v>27</v>
      </c>
      <c r="B31" s="140" t="str">
        <f>'[1]SFO_Common Attributes'!C41</f>
        <v xml:space="preserve">SFO_AssetHeight </v>
      </c>
      <c r="C31" s="35" t="s">
        <v>237</v>
      </c>
      <c r="D31" s="148" t="str">
        <f>IF(OR(VLOOKUP(B31,'[1]SFO_Common Attributes'!$C$15:$E$61,3,FALSE)=1,VLOOKUP(B31,'[1]SFO_Common Attributes'!$C$15:$E$61,3,FALSE)=3,VLOOKUP(B31,'[1]SFO_Common Attributes'!$C$15:$E$61,3,FALSE)=5,VLOOKUP(B31,'[1]SFO_Common Attributes'!$C$15:$E$61,3,FALSE)=7,VLOOKUP(B31,'[1]SFO_Common Attributes'!$C$15:$E$61,3,FALSE)=9,VLOOKUP(B31,'[1]SFO_Common Attributes'!$C$15:$E$61,3,FALSE)=11),"TYPE", "INSTANCE")</f>
        <v>TYPE</v>
      </c>
      <c r="E31" s="110" t="str">
        <f t="shared" si="0"/>
        <v xml:space="preserve">TYPE-SFO_AssetHeight </v>
      </c>
      <c r="F31" s="111" t="s">
        <v>218</v>
      </c>
      <c r="G31" s="111" t="s">
        <v>219</v>
      </c>
      <c r="H31" s="111" t="s">
        <v>241</v>
      </c>
      <c r="I31" s="35"/>
      <c r="J31" s="112">
        <v>5</v>
      </c>
    </row>
    <row r="32" spans="1:10" ht="15.95" customHeight="1" x14ac:dyDescent="0.25">
      <c r="A32" s="35">
        <v>28</v>
      </c>
      <c r="B32" s="140" t="str">
        <f>'[1]SFO_Common Attributes'!C42</f>
        <v>SFO_AssetWeight</v>
      </c>
      <c r="C32" s="35" t="s">
        <v>237</v>
      </c>
      <c r="D32" s="148" t="str">
        <f>IF(OR(VLOOKUP(B32,'[1]SFO_Common Attributes'!$C$15:$E$61,3,FALSE)=1,VLOOKUP(B32,'[1]SFO_Common Attributes'!$C$15:$E$61,3,FALSE)=3,VLOOKUP(B32,'[1]SFO_Common Attributes'!$C$15:$E$61,3,FALSE)=5,VLOOKUP(B32,'[1]SFO_Common Attributes'!$C$15:$E$61,3,FALSE)=7,VLOOKUP(B32,'[1]SFO_Common Attributes'!$C$15:$E$61,3,FALSE)=9,VLOOKUP(B32,'[1]SFO_Common Attributes'!$C$15:$E$61,3,FALSE)=11),"TYPE", "INSTANCE")</f>
        <v>TYPE</v>
      </c>
      <c r="E32" s="110" t="str">
        <f t="shared" si="0"/>
        <v>TYPE-SFO_AssetWeight</v>
      </c>
      <c r="F32" s="111" t="s">
        <v>218</v>
      </c>
      <c r="G32" s="111" t="s">
        <v>219</v>
      </c>
      <c r="H32" s="111" t="s">
        <v>241</v>
      </c>
      <c r="I32" s="35"/>
      <c r="J32" s="112">
        <v>5</v>
      </c>
    </row>
    <row r="33" spans="1:10" ht="15.95" customHeight="1" x14ac:dyDescent="0.25">
      <c r="A33" s="35">
        <v>29</v>
      </c>
      <c r="B33" s="140" t="str">
        <f>'[1]SFO_Common Attributes'!C43</f>
        <v>SFO_Barcode</v>
      </c>
      <c r="C33" s="35" t="s">
        <v>237</v>
      </c>
      <c r="D33" s="148" t="str">
        <f>IF(OR(VLOOKUP(B33,'[1]SFO_Common Attributes'!$C$15:$E$61,3,FALSE)=1,VLOOKUP(B33,'[1]SFO_Common Attributes'!$C$15:$E$61,3,FALSE)=3,VLOOKUP(B33,'[1]SFO_Common Attributes'!$C$15:$E$61,3,FALSE)=5,VLOOKUP(B33,'[1]SFO_Common Attributes'!$C$15:$E$61,3,FALSE)=7,VLOOKUP(B33,'[1]SFO_Common Attributes'!$C$15:$E$61,3,FALSE)=9,VLOOKUP(B33,'[1]SFO_Common Attributes'!$C$15:$E$61,3,FALSE)=11),"TYPE", "INSTANCE")</f>
        <v>INSTANCE</v>
      </c>
      <c r="E33" s="110" t="str">
        <f t="shared" si="0"/>
        <v>INSTANCE-SFO_Barcode</v>
      </c>
      <c r="F33" s="111" t="s">
        <v>240</v>
      </c>
      <c r="G33" s="111" t="s">
        <v>14</v>
      </c>
      <c r="H33" s="111"/>
      <c r="I33" s="35" t="s">
        <v>243</v>
      </c>
      <c r="J33" s="112">
        <v>6</v>
      </c>
    </row>
    <row r="34" spans="1:10" ht="15.95" customHeight="1" x14ac:dyDescent="0.25">
      <c r="A34" s="35">
        <v>30</v>
      </c>
      <c r="B34" s="140" t="str">
        <f>'[1]SFO_Common Attributes'!C44</f>
        <v>SFO_RFID</v>
      </c>
      <c r="C34" s="35" t="s">
        <v>237</v>
      </c>
      <c r="D34" s="148" t="str">
        <f>IF(OR(VLOOKUP(B34,'[1]SFO_Common Attributes'!$C$15:$E$61,3,FALSE)=1,VLOOKUP(B34,'[1]SFO_Common Attributes'!$C$15:$E$61,3,FALSE)=3,VLOOKUP(B34,'[1]SFO_Common Attributes'!$C$15:$E$61,3,FALSE)=5,VLOOKUP(B34,'[1]SFO_Common Attributes'!$C$15:$E$61,3,FALSE)=7,VLOOKUP(B34,'[1]SFO_Common Attributes'!$C$15:$E$61,3,FALSE)=9,VLOOKUP(B34,'[1]SFO_Common Attributes'!$C$15:$E$61,3,FALSE)=11),"TYPE", "INSTANCE")</f>
        <v>INSTANCE</v>
      </c>
      <c r="E34" s="110" t="str">
        <f t="shared" si="0"/>
        <v>INSTANCE-SFO_RFID</v>
      </c>
      <c r="F34" s="111" t="s">
        <v>240</v>
      </c>
      <c r="G34" s="111" t="s">
        <v>14</v>
      </c>
      <c r="H34" s="111"/>
      <c r="I34" s="35" t="s">
        <v>243</v>
      </c>
      <c r="J34" s="112">
        <v>6</v>
      </c>
    </row>
    <row r="35" spans="1:10" ht="15.95" customHeight="1" x14ac:dyDescent="0.25">
      <c r="A35" s="35">
        <v>31</v>
      </c>
      <c r="B35" s="140" t="str">
        <f>'[1]SFO_Common Attributes'!C45</f>
        <v xml:space="preserve">SFO_Contractor </v>
      </c>
      <c r="C35" s="35" t="s">
        <v>244</v>
      </c>
      <c r="D35" s="148" t="str">
        <f>IF(OR(VLOOKUP(B35,'[1]SFO_Common Attributes'!$C$15:$E$61,3,FALSE)=1,VLOOKUP(B35,'[1]SFO_Common Attributes'!$C$15:$E$61,3,FALSE)=3,VLOOKUP(B35,'[1]SFO_Common Attributes'!$C$15:$E$61,3,FALSE)=5,VLOOKUP(B35,'[1]SFO_Common Attributes'!$C$15:$E$61,3,FALSE)=7,VLOOKUP(B35,'[1]SFO_Common Attributes'!$C$15:$E$61,3,FALSE)=9,VLOOKUP(B35,'[1]SFO_Common Attributes'!$C$15:$E$61,3,FALSE)=11),"TYPE", "INSTANCE")</f>
        <v>INSTANCE</v>
      </c>
      <c r="E35" s="110" t="str">
        <f t="shared" si="0"/>
        <v xml:space="preserve">INSTANCE-SFO_Contractor </v>
      </c>
      <c r="F35" s="111" t="s">
        <v>240</v>
      </c>
      <c r="G35" s="111" t="s">
        <v>219</v>
      </c>
      <c r="H35" s="111"/>
      <c r="I35" s="35" t="s">
        <v>245</v>
      </c>
      <c r="J35" s="112">
        <v>4</v>
      </c>
    </row>
    <row r="36" spans="1:10" ht="15.95" customHeight="1" thickBot="1" x14ac:dyDescent="0.3">
      <c r="A36" s="15">
        <v>32</v>
      </c>
      <c r="B36" s="141" t="str">
        <f>'[1]SFO_Common Attributes'!C46</f>
        <v>SFO_ReplacementCost</v>
      </c>
      <c r="C36" s="15" t="s">
        <v>246</v>
      </c>
      <c r="D36" s="149" t="str">
        <f>IF(OR(VLOOKUP(B36,'[1]SFO_Common Attributes'!$C$15:$E$61,3,FALSE)=1,VLOOKUP(B36,'[1]SFO_Common Attributes'!$C$15:$E$61,3,FALSE)=3,VLOOKUP(B36,'[1]SFO_Common Attributes'!$C$15:$E$61,3,FALSE)=5,VLOOKUP(B36,'[1]SFO_Common Attributes'!$C$15:$E$61,3,FALSE)=7,VLOOKUP(B36,'[1]SFO_Common Attributes'!$C$15:$E$61,3,FALSE)=9,VLOOKUP(B36,'[1]SFO_Common Attributes'!$C$15:$E$61,3,FALSE)=11),"TYPE", "INSTANCE")</f>
        <v>TYPE</v>
      </c>
      <c r="E36" s="113" t="str">
        <f t="shared" si="0"/>
        <v>TYPE-SFO_ReplacementCost</v>
      </c>
      <c r="F36" s="114" t="s">
        <v>218</v>
      </c>
      <c r="G36" s="114" t="s">
        <v>219</v>
      </c>
      <c r="H36" s="114" t="s">
        <v>247</v>
      </c>
      <c r="I36" s="15" t="s">
        <v>248</v>
      </c>
      <c r="J36" s="112">
        <v>5</v>
      </c>
    </row>
    <row r="37" spans="1:10" ht="15.95" customHeight="1" x14ac:dyDescent="0.25">
      <c r="A37" s="24">
        <v>33</v>
      </c>
      <c r="B37" s="142" t="str">
        <f>'[1]SFO_Common Attributes'!C47</f>
        <v>SFO_SubmittalItem</v>
      </c>
      <c r="C37" s="24" t="s">
        <v>230</v>
      </c>
      <c r="D37" s="150" t="str">
        <f>IF(OR(VLOOKUP(B37,'[1]SFO_Common Attributes'!$C$15:$E$61,3,FALSE)=1,VLOOKUP(B37,'[1]SFO_Common Attributes'!$C$15:$E$61,3,FALSE)=3,VLOOKUP(B37,'[1]SFO_Common Attributes'!$C$15:$E$61,3,FALSE)=5,VLOOKUP(B37,'[1]SFO_Common Attributes'!$C$15:$E$61,3,FALSE)=7,VLOOKUP(B37,'[1]SFO_Common Attributes'!$C$15:$E$61,3,FALSE)=9,VLOOKUP(B37,'[1]SFO_Common Attributes'!$C$15:$E$61,3,FALSE)=11),"TYPE", "INSTANCE")</f>
        <v>INSTANCE</v>
      </c>
      <c r="E37" s="115" t="str">
        <f t="shared" ref="E37:E68" si="1">CONCATENATE(D37, "-", B37)</f>
        <v>INSTANCE-SFO_SubmittalItem</v>
      </c>
      <c r="F37" s="116" t="s">
        <v>218</v>
      </c>
      <c r="G37" s="116" t="s">
        <v>219</v>
      </c>
      <c r="H37" s="116" t="s">
        <v>239</v>
      </c>
      <c r="I37" s="24" t="s">
        <v>249</v>
      </c>
      <c r="J37" s="112">
        <v>5</v>
      </c>
    </row>
    <row r="38" spans="1:10" ht="15.95" customHeight="1" x14ac:dyDescent="0.25">
      <c r="A38" s="35">
        <v>34</v>
      </c>
      <c r="B38" s="140" t="str">
        <f>'[1]SFO_Common Attributes'!C48</f>
        <v>SFO_O&amp;MManual</v>
      </c>
      <c r="C38" s="35" t="s">
        <v>236</v>
      </c>
      <c r="D38" s="148" t="str">
        <f>IF(OR(VLOOKUP(B38,'[1]SFO_Common Attributes'!$C$15:$E$61,3,FALSE)=1,VLOOKUP(B38,'[1]SFO_Common Attributes'!$C$15:$E$61,3,FALSE)=3,VLOOKUP(B38,'[1]SFO_Common Attributes'!$C$15:$E$61,3,FALSE)=5,VLOOKUP(B38,'[1]SFO_Common Attributes'!$C$15:$E$61,3,FALSE)=7,VLOOKUP(B38,'[1]SFO_Common Attributes'!$C$15:$E$61,3,FALSE)=9,VLOOKUP(B38,'[1]SFO_Common Attributes'!$C$15:$E$61,3,FALSE)=11),"TYPE", "INSTANCE")</f>
        <v>TYPE</v>
      </c>
      <c r="E38" s="110" t="str">
        <f t="shared" si="1"/>
        <v>TYPE-SFO_O&amp;MManual</v>
      </c>
      <c r="F38" s="111" t="s">
        <v>218</v>
      </c>
      <c r="G38" s="111" t="s">
        <v>219</v>
      </c>
      <c r="H38" s="111" t="s">
        <v>247</v>
      </c>
      <c r="I38" s="35" t="s">
        <v>249</v>
      </c>
      <c r="J38" s="112">
        <v>7</v>
      </c>
    </row>
    <row r="39" spans="1:10" ht="15.95" customHeight="1" x14ac:dyDescent="0.25">
      <c r="A39" s="35">
        <v>35</v>
      </c>
      <c r="B39" s="140" t="str">
        <f>'[1]SFO_Common Attributes'!C49</f>
        <v>SFO_PartsList</v>
      </c>
      <c r="C39" s="35" t="s">
        <v>236</v>
      </c>
      <c r="D39" s="148" t="str">
        <f>IF(OR(VLOOKUP(B39,'[1]SFO_Common Attributes'!$C$15:$E$61,3,FALSE)=1,VLOOKUP(B39,'[1]SFO_Common Attributes'!$C$15:$E$61,3,FALSE)=3,VLOOKUP(B39,'[1]SFO_Common Attributes'!$C$15:$E$61,3,FALSE)=5,VLOOKUP(B39,'[1]SFO_Common Attributes'!$C$15:$E$61,3,FALSE)=7,VLOOKUP(B39,'[1]SFO_Common Attributes'!$C$15:$E$61,3,FALSE)=9,VLOOKUP(B39,'[1]SFO_Common Attributes'!$C$15:$E$61,3,FALSE)=11),"TYPE", "INSTANCE")</f>
        <v>TYPE</v>
      </c>
      <c r="E39" s="110" t="str">
        <f t="shared" si="1"/>
        <v>TYPE-SFO_PartsList</v>
      </c>
      <c r="F39" s="111" t="s">
        <v>218</v>
      </c>
      <c r="G39" s="111" t="s">
        <v>219</v>
      </c>
      <c r="H39" s="111" t="s">
        <v>247</v>
      </c>
      <c r="I39" s="35" t="s">
        <v>249</v>
      </c>
      <c r="J39" s="112">
        <v>7</v>
      </c>
    </row>
    <row r="40" spans="1:10" ht="15.95" customHeight="1" thickBot="1" x14ac:dyDescent="0.3">
      <c r="A40" s="15">
        <v>36</v>
      </c>
      <c r="B40" s="141" t="str">
        <f>'[1]SFO_Common Attributes'!C50</f>
        <v>SFO_CommisioningReport</v>
      </c>
      <c r="C40" s="15" t="s">
        <v>236</v>
      </c>
      <c r="D40" s="149" t="str">
        <f>IF(OR(VLOOKUP(B40,'[1]SFO_Common Attributes'!$C$15:$E$61,3,FALSE)=1,VLOOKUP(B40,'[1]SFO_Common Attributes'!$C$15:$E$61,3,FALSE)=3,VLOOKUP(B40,'[1]SFO_Common Attributes'!$C$15:$E$61,3,FALSE)=5,VLOOKUP(B40,'[1]SFO_Common Attributes'!$C$15:$E$61,3,FALSE)=7,VLOOKUP(B40,'[1]SFO_Common Attributes'!$C$15:$E$61,3,FALSE)=9,VLOOKUP(B40,'[1]SFO_Common Attributes'!$C$15:$E$61,3,FALSE)=11),"TYPE", "INSTANCE")</f>
        <v>INSTANCE</v>
      </c>
      <c r="E40" s="113" t="str">
        <f t="shared" si="1"/>
        <v>INSTANCE-SFO_CommisioningReport</v>
      </c>
      <c r="F40" s="114" t="s">
        <v>218</v>
      </c>
      <c r="G40" s="114" t="s">
        <v>14</v>
      </c>
      <c r="H40" s="114" t="s">
        <v>247</v>
      </c>
      <c r="I40" s="15" t="s">
        <v>249</v>
      </c>
      <c r="J40" s="112">
        <v>7</v>
      </c>
    </row>
    <row r="41" spans="1:10" ht="15.95" customHeight="1" x14ac:dyDescent="0.25">
      <c r="A41" s="24">
        <v>37</v>
      </c>
      <c r="B41" s="142" t="str">
        <f>'[1]SFO_Common Attributes'!C51</f>
        <v>SFO_WarrantyGuarantorParts</v>
      </c>
      <c r="C41" s="24" t="s">
        <v>250</v>
      </c>
      <c r="D41" s="150" t="str">
        <f>IF(OR(VLOOKUP(B41,'[1]SFO_Common Attributes'!$C$15:$E$61,3,FALSE)=1,VLOOKUP(B41,'[1]SFO_Common Attributes'!$C$15:$E$61,3,FALSE)=3,VLOOKUP(B41,'[1]SFO_Common Attributes'!$C$15:$E$61,3,FALSE)=5,VLOOKUP(B41,'[1]SFO_Common Attributes'!$C$15:$E$61,3,FALSE)=7,VLOOKUP(B41,'[1]SFO_Common Attributes'!$C$15:$E$61,3,FALSE)=9,VLOOKUP(B41,'[1]SFO_Common Attributes'!$C$15:$E$61,3,FALSE)=11),"TYPE", "INSTANCE")</f>
        <v>TYPE</v>
      </c>
      <c r="E41" s="115" t="str">
        <f t="shared" si="1"/>
        <v>TYPE-SFO_WarrantyGuarantorParts</v>
      </c>
      <c r="F41" s="116" t="s">
        <v>218</v>
      </c>
      <c r="G41" s="116" t="s">
        <v>219</v>
      </c>
      <c r="H41" s="116" t="s">
        <v>247</v>
      </c>
      <c r="I41" s="24"/>
      <c r="J41" s="112">
        <v>5</v>
      </c>
    </row>
    <row r="42" spans="1:10" ht="15.95" customHeight="1" x14ac:dyDescent="0.25">
      <c r="A42" s="35">
        <v>38</v>
      </c>
      <c r="B42" s="140" t="str">
        <f>'[1]SFO_Common Attributes'!C52</f>
        <v>SFO_WarrantyDurationParts</v>
      </c>
      <c r="C42" s="35" t="s">
        <v>250</v>
      </c>
      <c r="D42" s="148" t="str">
        <f>IF(OR(VLOOKUP(B42,'[1]SFO_Common Attributes'!$C$15:$E$61,3,FALSE)=1,VLOOKUP(B42,'[1]SFO_Common Attributes'!$C$15:$E$61,3,FALSE)=3,VLOOKUP(B42,'[1]SFO_Common Attributes'!$C$15:$E$61,3,FALSE)=5,VLOOKUP(B42,'[1]SFO_Common Attributes'!$C$15:$E$61,3,FALSE)=7,VLOOKUP(B42,'[1]SFO_Common Attributes'!$C$15:$E$61,3,FALSE)=9,VLOOKUP(B42,'[1]SFO_Common Attributes'!$C$15:$E$61,3,FALSE)=11),"TYPE", "INSTANCE")</f>
        <v>TYPE</v>
      </c>
      <c r="E42" s="110" t="str">
        <f t="shared" si="1"/>
        <v>TYPE-SFO_WarrantyDurationParts</v>
      </c>
      <c r="F42" s="111" t="s">
        <v>218</v>
      </c>
      <c r="G42" s="111" t="s">
        <v>219</v>
      </c>
      <c r="H42" s="111" t="s">
        <v>247</v>
      </c>
      <c r="I42" s="35"/>
      <c r="J42" s="112">
        <v>5</v>
      </c>
    </row>
    <row r="43" spans="1:10" ht="15.95" customHeight="1" x14ac:dyDescent="0.25">
      <c r="A43" s="35">
        <v>39</v>
      </c>
      <c r="B43" s="140" t="str">
        <f>'[1]SFO_Common Attributes'!C53</f>
        <v>SFO_WarrantyGuarantorLabor</v>
      </c>
      <c r="C43" s="35" t="s">
        <v>250</v>
      </c>
      <c r="D43" s="148" t="str">
        <f>IF(OR(VLOOKUP(B43,'[1]SFO_Common Attributes'!$C$15:$E$61,3,FALSE)=1,VLOOKUP(B43,'[1]SFO_Common Attributes'!$C$15:$E$61,3,FALSE)=3,VLOOKUP(B43,'[1]SFO_Common Attributes'!$C$15:$E$61,3,FALSE)=5,VLOOKUP(B43,'[1]SFO_Common Attributes'!$C$15:$E$61,3,FALSE)=7,VLOOKUP(B43,'[1]SFO_Common Attributes'!$C$15:$E$61,3,FALSE)=9,VLOOKUP(B43,'[1]SFO_Common Attributes'!$C$15:$E$61,3,FALSE)=11),"TYPE", "INSTANCE")</f>
        <v>TYPE</v>
      </c>
      <c r="E43" s="110" t="str">
        <f t="shared" si="1"/>
        <v>TYPE-SFO_WarrantyGuarantorLabor</v>
      </c>
      <c r="F43" s="111" t="s">
        <v>218</v>
      </c>
      <c r="G43" s="111" t="s">
        <v>219</v>
      </c>
      <c r="H43" s="111" t="s">
        <v>247</v>
      </c>
      <c r="I43" s="35"/>
      <c r="J43" s="112">
        <v>5</v>
      </c>
    </row>
    <row r="44" spans="1:10" ht="15.95" customHeight="1" x14ac:dyDescent="0.25">
      <c r="A44" s="35">
        <v>40</v>
      </c>
      <c r="B44" s="140" t="str">
        <f>'[1]SFO_Common Attributes'!C54</f>
        <v>SFO_WarrantyDurationLabor</v>
      </c>
      <c r="C44" s="35" t="s">
        <v>250</v>
      </c>
      <c r="D44" s="148" t="str">
        <f>IF(OR(VLOOKUP(B44,'[1]SFO_Common Attributes'!$C$15:$E$61,3,FALSE)=1,VLOOKUP(B44,'[1]SFO_Common Attributes'!$C$15:$E$61,3,FALSE)=3,VLOOKUP(B44,'[1]SFO_Common Attributes'!$C$15:$E$61,3,FALSE)=5,VLOOKUP(B44,'[1]SFO_Common Attributes'!$C$15:$E$61,3,FALSE)=7,VLOOKUP(B44,'[1]SFO_Common Attributes'!$C$15:$E$61,3,FALSE)=9,VLOOKUP(B44,'[1]SFO_Common Attributes'!$C$15:$E$61,3,FALSE)=11),"TYPE", "INSTANCE")</f>
        <v>TYPE</v>
      </c>
      <c r="E44" s="110" t="str">
        <f t="shared" si="1"/>
        <v>TYPE-SFO_WarrantyDurationLabor</v>
      </c>
      <c r="F44" s="111" t="s">
        <v>218</v>
      </c>
      <c r="G44" s="111" t="s">
        <v>219</v>
      </c>
      <c r="H44" s="111" t="s">
        <v>247</v>
      </c>
      <c r="I44" s="35"/>
      <c r="J44" s="112">
        <v>5</v>
      </c>
    </row>
    <row r="45" spans="1:10" ht="15.95" customHeight="1" x14ac:dyDescent="0.25">
      <c r="A45" s="35">
        <v>41</v>
      </c>
      <c r="B45" s="140" t="str">
        <f>'[1]SFO_Common Attributes'!C55</f>
        <v>SFO_WarrantyDescription</v>
      </c>
      <c r="C45" s="35" t="s">
        <v>250</v>
      </c>
      <c r="D45" s="148" t="str">
        <f>IF(OR(VLOOKUP(B45,'[1]SFO_Common Attributes'!$C$15:$E$61,3,FALSE)=1,VLOOKUP(B45,'[1]SFO_Common Attributes'!$C$15:$E$61,3,FALSE)=3,VLOOKUP(B45,'[1]SFO_Common Attributes'!$C$15:$E$61,3,FALSE)=5,VLOOKUP(B45,'[1]SFO_Common Attributes'!$C$15:$E$61,3,FALSE)=7,VLOOKUP(B45,'[1]SFO_Common Attributes'!$C$15:$E$61,3,FALSE)=9,VLOOKUP(B45,'[1]SFO_Common Attributes'!$C$15:$E$61,3,FALSE)=11),"TYPE", "INSTANCE")</f>
        <v>TYPE</v>
      </c>
      <c r="E45" s="110" t="str">
        <f t="shared" si="1"/>
        <v>TYPE-SFO_WarrantyDescription</v>
      </c>
      <c r="F45" s="111" t="s">
        <v>218</v>
      </c>
      <c r="G45" s="111" t="s">
        <v>219</v>
      </c>
      <c r="H45" s="111" t="s">
        <v>247</v>
      </c>
      <c r="I45" s="35"/>
      <c r="J45" s="112">
        <v>5</v>
      </c>
    </row>
    <row r="46" spans="1:10" ht="15.95" customHeight="1" x14ac:dyDescent="0.25">
      <c r="A46" s="35">
        <v>42</v>
      </c>
      <c r="B46" s="140" t="str">
        <f>'[1]SFO_Common Attributes'!C56</f>
        <v>SFO_WarrantyStartDate</v>
      </c>
      <c r="C46" s="35" t="s">
        <v>250</v>
      </c>
      <c r="D46" s="148" t="str">
        <f>IF(OR(VLOOKUP(B46,'[1]SFO_Common Attributes'!$C$15:$E$61,3,FALSE)=1,VLOOKUP(B46,'[1]SFO_Common Attributes'!$C$15:$E$61,3,FALSE)=3,VLOOKUP(B46,'[1]SFO_Common Attributes'!$C$15:$E$61,3,FALSE)=5,VLOOKUP(B46,'[1]SFO_Common Attributes'!$C$15:$E$61,3,FALSE)=7,VLOOKUP(B46,'[1]SFO_Common Attributes'!$C$15:$E$61,3,FALSE)=9,VLOOKUP(B46,'[1]SFO_Common Attributes'!$C$15:$E$61,3,FALSE)=11),"TYPE", "INSTANCE")</f>
        <v>INSTANCE</v>
      </c>
      <c r="E46" s="110" t="str">
        <f t="shared" si="1"/>
        <v>INSTANCE-SFO_WarrantyStartDate</v>
      </c>
      <c r="F46" s="111" t="s">
        <v>240</v>
      </c>
      <c r="G46" s="111" t="s">
        <v>219</v>
      </c>
      <c r="H46" s="111" t="s">
        <v>247</v>
      </c>
      <c r="I46" s="35"/>
      <c r="J46" s="112">
        <v>7</v>
      </c>
    </row>
    <row r="47" spans="1:10" ht="15.95" customHeight="1" x14ac:dyDescent="0.25">
      <c r="A47" s="35">
        <v>43</v>
      </c>
      <c r="B47" s="140" t="str">
        <f>'[1]SFO_Common Attributes'!C57</f>
        <v>SFO_WarrantyEndDate</v>
      </c>
      <c r="C47" s="35" t="s">
        <v>250</v>
      </c>
      <c r="D47" s="148" t="str">
        <f>IF(OR(VLOOKUP(B47,'[1]SFO_Common Attributes'!$C$15:$E$61,3,FALSE)=1,VLOOKUP(B47,'[1]SFO_Common Attributes'!$C$15:$E$61,3,FALSE)=3,VLOOKUP(B47,'[1]SFO_Common Attributes'!$C$15:$E$61,3,FALSE)=5,VLOOKUP(B47,'[1]SFO_Common Attributes'!$C$15:$E$61,3,FALSE)=7,VLOOKUP(B47,'[1]SFO_Common Attributes'!$C$15:$E$61,3,FALSE)=9,VLOOKUP(B47,'[1]SFO_Common Attributes'!$C$15:$E$61,3,FALSE)=11),"TYPE", "INSTANCE")</f>
        <v>INSTANCE</v>
      </c>
      <c r="E47" s="110" t="str">
        <f t="shared" si="1"/>
        <v>INSTANCE-SFO_WarrantyEndDate</v>
      </c>
      <c r="F47" s="111" t="s">
        <v>240</v>
      </c>
      <c r="G47" s="111" t="s">
        <v>219</v>
      </c>
      <c r="H47" s="111" t="s">
        <v>247</v>
      </c>
      <c r="I47" s="35"/>
      <c r="J47" s="112">
        <v>7</v>
      </c>
    </row>
    <row r="48" spans="1:10" ht="15.95" customHeight="1" thickBot="1" x14ac:dyDescent="0.3">
      <c r="A48" s="15">
        <v>44</v>
      </c>
      <c r="B48" s="141" t="str">
        <f>'[1]SFO_Common Attributes'!C58</f>
        <v>SFO_WarrantySpecSection</v>
      </c>
      <c r="C48" s="15" t="s">
        <v>250</v>
      </c>
      <c r="D48" s="149" t="str">
        <f>IF(OR(VLOOKUP(B48,'[1]SFO_Common Attributes'!$C$15:$E$61,3,FALSE)=1,VLOOKUP(B48,'[1]SFO_Common Attributes'!$C$15:$E$61,3,FALSE)=3,VLOOKUP(B48,'[1]SFO_Common Attributes'!$C$15:$E$61,3,FALSE)=5,VLOOKUP(B48,'[1]SFO_Common Attributes'!$C$15:$E$61,3,FALSE)=7,VLOOKUP(B48,'[1]SFO_Common Attributes'!$C$15:$E$61,3,FALSE)=9,VLOOKUP(B48,'[1]SFO_Common Attributes'!$C$15:$E$61,3,FALSE)=11),"TYPE", "INSTANCE")</f>
        <v>TYPE</v>
      </c>
      <c r="E48" s="113" t="str">
        <f t="shared" si="1"/>
        <v>TYPE-SFO_WarrantySpecSection</v>
      </c>
      <c r="F48" s="114" t="s">
        <v>218</v>
      </c>
      <c r="G48" s="114" t="s">
        <v>219</v>
      </c>
      <c r="H48" s="114" t="s">
        <v>247</v>
      </c>
      <c r="I48" s="15" t="s">
        <v>249</v>
      </c>
      <c r="J48" s="112">
        <v>5</v>
      </c>
    </row>
    <row r="49" spans="1:10" ht="15.95" customHeight="1" x14ac:dyDescent="0.25">
      <c r="A49" s="24">
        <v>45</v>
      </c>
      <c r="B49" s="142" t="str">
        <f>'[1]SFO_Common Attributes'!C59</f>
        <v>SFO_SustainabilityPerformanceSpec</v>
      </c>
      <c r="C49" s="24" t="s">
        <v>230</v>
      </c>
      <c r="D49" s="150" t="str">
        <f>IF(OR(VLOOKUP(B49,'[1]SFO_Common Attributes'!$C$15:$E$61,3,FALSE)=1,VLOOKUP(B49,'[1]SFO_Common Attributes'!$C$15:$E$61,3,FALSE)=3,VLOOKUP(B49,'[1]SFO_Common Attributes'!$C$15:$E$61,3,FALSE)=5,VLOOKUP(B49,'[1]SFO_Common Attributes'!$C$15:$E$61,3,FALSE)=7,VLOOKUP(B49,'[1]SFO_Common Attributes'!$C$15:$E$61,3,FALSE)=9,VLOOKUP(B49,'[1]SFO_Common Attributes'!$C$15:$E$61,3,FALSE)=11),"TYPE", "INSTANCE")</f>
        <v>TYPE</v>
      </c>
      <c r="E49" s="115" t="str">
        <f t="shared" si="1"/>
        <v>TYPE-SFO_SustainabilityPerformanceSpec</v>
      </c>
      <c r="F49" s="116" t="s">
        <v>218</v>
      </c>
      <c r="G49" s="116" t="s">
        <v>14</v>
      </c>
      <c r="H49" s="116" t="s">
        <v>251</v>
      </c>
      <c r="I49" s="24" t="s">
        <v>249</v>
      </c>
      <c r="J49" s="112">
        <v>1</v>
      </c>
    </row>
    <row r="50" spans="1:10" ht="15.95" customHeight="1" x14ac:dyDescent="0.25">
      <c r="A50" s="35">
        <v>46</v>
      </c>
      <c r="B50" s="140" t="str">
        <f>'[1]SFO_Common Attributes'!C60</f>
        <v>SFO_AccessibilityPerformanceSpec</v>
      </c>
      <c r="C50" s="35" t="s">
        <v>230</v>
      </c>
      <c r="D50" s="148" t="str">
        <f>IF(OR(VLOOKUP(B50,'[1]SFO_Common Attributes'!$C$15:$E$61,3,FALSE)=1,VLOOKUP(B50,'[1]SFO_Common Attributes'!$C$15:$E$61,3,FALSE)=3,VLOOKUP(B50,'[1]SFO_Common Attributes'!$C$15:$E$61,3,FALSE)=5,VLOOKUP(B50,'[1]SFO_Common Attributes'!$C$15:$E$61,3,FALSE)=7,VLOOKUP(B50,'[1]SFO_Common Attributes'!$C$15:$E$61,3,FALSE)=9,VLOOKUP(B50,'[1]SFO_Common Attributes'!$C$15:$E$61,3,FALSE)=11),"TYPE", "INSTANCE")</f>
        <v>TYPE</v>
      </c>
      <c r="E50" s="110" t="str">
        <f t="shared" si="1"/>
        <v>TYPE-SFO_AccessibilityPerformanceSpec</v>
      </c>
      <c r="F50" s="111" t="s">
        <v>218</v>
      </c>
      <c r="G50" s="111" t="s">
        <v>219</v>
      </c>
      <c r="H50" s="111" t="s">
        <v>251</v>
      </c>
      <c r="I50" s="35" t="s">
        <v>249</v>
      </c>
      <c r="J50" s="112">
        <v>1</v>
      </c>
    </row>
    <row r="51" spans="1:10" ht="15.95" customHeight="1" x14ac:dyDescent="0.25">
      <c r="A51" s="35">
        <v>47</v>
      </c>
      <c r="B51" s="140" t="str">
        <f>'[1]SFO_Common Attributes'!C61</f>
        <v>SFO_CodePerformanceSpec</v>
      </c>
      <c r="C51" s="35" t="s">
        <v>230</v>
      </c>
      <c r="D51" s="148" t="str">
        <f>IF(OR(VLOOKUP(B51,'[1]SFO_Common Attributes'!$C$15:$E$61,3,FALSE)=1,VLOOKUP(B51,'[1]SFO_Common Attributes'!$C$15:$E$61,3,FALSE)=3,VLOOKUP(B51,'[1]SFO_Common Attributes'!$C$15:$E$61,3,FALSE)=5,VLOOKUP(B51,'[1]SFO_Common Attributes'!$C$15:$E$61,3,FALSE)=7,VLOOKUP(B51,'[1]SFO_Common Attributes'!$C$15:$E$61,3,FALSE)=9,VLOOKUP(B51,'[1]SFO_Common Attributes'!$C$15:$E$61,3,FALSE)=11),"TYPE", "INSTANCE")</f>
        <v>TYPE</v>
      </c>
      <c r="E51" s="110" t="str">
        <f t="shared" si="1"/>
        <v>TYPE-SFO_CodePerformanceSpec</v>
      </c>
      <c r="F51" s="111" t="s">
        <v>218</v>
      </c>
      <c r="G51" s="111" t="s">
        <v>219</v>
      </c>
      <c r="H51" s="111" t="s">
        <v>251</v>
      </c>
      <c r="I51" s="35" t="s">
        <v>249</v>
      </c>
      <c r="J51" s="112">
        <v>1</v>
      </c>
    </row>
    <row r="52" spans="1:10" ht="15.95" customHeight="1" x14ac:dyDescent="0.25">
      <c r="A52" s="35">
        <v>1</v>
      </c>
      <c r="B52" s="139"/>
      <c r="C52" s="35" t="s">
        <v>252</v>
      </c>
      <c r="D52" s="147"/>
      <c r="E52" s="110" t="str">
        <f t="shared" si="1"/>
        <v>-</v>
      </c>
      <c r="F52" s="111" t="s">
        <v>218</v>
      </c>
      <c r="G52" s="111" t="s">
        <v>219</v>
      </c>
      <c r="H52" s="111" t="s">
        <v>241</v>
      </c>
      <c r="I52" s="35"/>
      <c r="J52" s="112">
        <v>5</v>
      </c>
    </row>
    <row r="53" spans="1:10" ht="15.95" customHeight="1" x14ac:dyDescent="0.25">
      <c r="A53" s="35">
        <v>2</v>
      </c>
      <c r="B53" s="140" t="str">
        <f>'[1]SFO_FM Attributes '!C7</f>
        <v>SFO_NumberofMotors</v>
      </c>
      <c r="C53" s="35" t="s">
        <v>222</v>
      </c>
      <c r="D53" s="148" t="str">
        <f>IF(OR(VLOOKUP(B53,'[1]SFO_FM Attributes '!$C$7:$E$36,3,FALSE)=1, VLOOKUP(B53,'[1]SFO_FM Attributes '!$C$7:$E$36,3,FALSE)=2),"TYPE","INSTANCE")</f>
        <v>TYPE</v>
      </c>
      <c r="E53" s="110" t="str">
        <f t="shared" si="1"/>
        <v>TYPE-SFO_NumberofMotors</v>
      </c>
      <c r="F53" s="111" t="s">
        <v>218</v>
      </c>
      <c r="G53" s="111" t="s">
        <v>219</v>
      </c>
      <c r="H53" s="111" t="s">
        <v>239</v>
      </c>
      <c r="I53" s="35"/>
      <c r="J53" s="112">
        <v>5</v>
      </c>
    </row>
    <row r="54" spans="1:10" ht="15.95" customHeight="1" x14ac:dyDescent="0.25">
      <c r="A54" s="35">
        <v>3</v>
      </c>
      <c r="B54" s="140" t="str">
        <f>'[1]SFO_FM Attributes '!C8</f>
        <v>SFO_MotorManufacturer</v>
      </c>
      <c r="C54" s="35" t="s">
        <v>222</v>
      </c>
      <c r="D54" s="148" t="str">
        <f>IF(OR(VLOOKUP(B54,'[1]SFO_FM Attributes '!$C$7:$E$36,3,FALSE)=1, VLOOKUP(B54,'[1]SFO_FM Attributes '!$C$7:$E$36,3,FALSE)=2),"TYPE","INSTANCE")</f>
        <v>TYPE</v>
      </c>
      <c r="E54" s="110" t="str">
        <f t="shared" si="1"/>
        <v>TYPE-SFO_MotorManufacturer</v>
      </c>
      <c r="F54" s="111" t="s">
        <v>218</v>
      </c>
      <c r="G54" s="111" t="s">
        <v>14</v>
      </c>
      <c r="H54" s="111" t="s">
        <v>239</v>
      </c>
      <c r="I54" s="35"/>
      <c r="J54" s="112">
        <v>5</v>
      </c>
    </row>
    <row r="55" spans="1:10" ht="15.95" customHeight="1" x14ac:dyDescent="0.25">
      <c r="A55" s="35">
        <v>4</v>
      </c>
      <c r="B55" s="140" t="str">
        <f>'[1]SFO_FM Attributes '!C9</f>
        <v>SFO_MotorModelNo</v>
      </c>
      <c r="C55" s="35" t="s">
        <v>222</v>
      </c>
      <c r="D55" s="148" t="str">
        <f>IF(OR(VLOOKUP(B55,'[1]SFO_FM Attributes '!$C$7:$E$36,3,FALSE)=1, VLOOKUP(B55,'[1]SFO_FM Attributes '!$C$7:$E$36,3,FALSE)=2),"TYPE","INSTANCE")</f>
        <v>TYPE</v>
      </c>
      <c r="E55" s="110" t="str">
        <f t="shared" si="1"/>
        <v>TYPE-SFO_MotorModelNo</v>
      </c>
      <c r="F55" s="111" t="s">
        <v>218</v>
      </c>
      <c r="G55" s="111" t="s">
        <v>219</v>
      </c>
      <c r="H55" s="111" t="s">
        <v>241</v>
      </c>
      <c r="I55" s="35"/>
      <c r="J55" s="112">
        <v>5</v>
      </c>
    </row>
    <row r="56" spans="1:10" ht="15.95" customHeight="1" x14ac:dyDescent="0.25">
      <c r="A56" s="35">
        <v>5</v>
      </c>
      <c r="B56" s="140" t="str">
        <f>'[1]SFO_FM Attributes '!C10</f>
        <v>SFO_ShaftSize</v>
      </c>
      <c r="C56" s="35" t="s">
        <v>222</v>
      </c>
      <c r="D56" s="148" t="str">
        <f>IF(OR(VLOOKUP(B56,'[1]SFO_FM Attributes '!$C$7:$E$36,3,FALSE)=1, VLOOKUP(B56,'[1]SFO_FM Attributes '!$C$7:$E$36,3,FALSE)=2),"TYPE","INSTANCE")</f>
        <v>TYPE</v>
      </c>
      <c r="E56" s="110" t="str">
        <f t="shared" si="1"/>
        <v>TYPE-SFO_ShaftSize</v>
      </c>
      <c r="F56" s="111" t="s">
        <v>218</v>
      </c>
      <c r="G56" s="111" t="s">
        <v>219</v>
      </c>
      <c r="H56" s="111" t="s">
        <v>241</v>
      </c>
      <c r="I56" s="35"/>
      <c r="J56" s="112">
        <v>5</v>
      </c>
    </row>
    <row r="57" spans="1:10" ht="15.95" customHeight="1" thickBot="1" x14ac:dyDescent="0.3">
      <c r="A57" s="15">
        <v>6</v>
      </c>
      <c r="B57" s="140" t="str">
        <f>'[1]SFO_FM Attributes '!C11</f>
        <v>SFO_Frame</v>
      </c>
      <c r="C57" s="15" t="s">
        <v>222</v>
      </c>
      <c r="D57" s="148" t="str">
        <f>IF(OR(VLOOKUP(B57,'[1]SFO_FM Attributes '!$C$7:$E$36,3,FALSE)=1, VLOOKUP(B57,'[1]SFO_FM Attributes '!$C$7:$E$36,3,FALSE)=2),"TYPE","INSTANCE")</f>
        <v>TYPE</v>
      </c>
      <c r="E57" s="113" t="str">
        <f t="shared" si="1"/>
        <v>TYPE-SFO_Frame</v>
      </c>
      <c r="F57" s="114" t="s">
        <v>218</v>
      </c>
      <c r="G57" s="114" t="s">
        <v>219</v>
      </c>
      <c r="H57" s="114" t="s">
        <v>241</v>
      </c>
      <c r="I57" s="15"/>
      <c r="J57" s="112">
        <v>5</v>
      </c>
    </row>
    <row r="58" spans="1:10" ht="15.95" customHeight="1" thickBot="1" x14ac:dyDescent="0.3">
      <c r="A58" s="24">
        <v>7</v>
      </c>
      <c r="B58" s="141" t="str">
        <f>'[1]SFO_FM Attributes '!C12</f>
        <v>SFO_FramePartNumber</v>
      </c>
      <c r="C58" s="24" t="s">
        <v>252</v>
      </c>
      <c r="D58" s="149" t="str">
        <f>IF(OR(VLOOKUP(B58,'[1]SFO_FM Attributes '!$C$7:$E$36,3,FALSE)=1, VLOOKUP(B58,'[1]SFO_FM Attributes '!$C$7:$E$36,3,FALSE)=2),"TYPE","INSTANCE")</f>
        <v>TYPE</v>
      </c>
      <c r="E58" s="115" t="str">
        <f t="shared" si="1"/>
        <v>TYPE-SFO_FramePartNumber</v>
      </c>
      <c r="F58" s="116" t="s">
        <v>218</v>
      </c>
      <c r="G58" s="116" t="s">
        <v>14</v>
      </c>
      <c r="H58" s="116" t="s">
        <v>241</v>
      </c>
      <c r="I58" s="24"/>
      <c r="J58" s="112">
        <v>5</v>
      </c>
    </row>
    <row r="59" spans="1:10" ht="15.95" customHeight="1" x14ac:dyDescent="0.25">
      <c r="A59" s="35">
        <v>8</v>
      </c>
      <c r="B59" s="142" t="str">
        <f>'[1]SFO_FM Attributes '!C13</f>
        <v>SFO_Size</v>
      </c>
      <c r="C59" s="35" t="s">
        <v>252</v>
      </c>
      <c r="D59" s="150" t="str">
        <f>IF(OR(VLOOKUP(B59,'[1]SFO_FM Attributes '!$C$7:$E$36,3,FALSE)=1, VLOOKUP(B59,'[1]SFO_FM Attributes '!$C$7:$E$36,3,FALSE)=2),"TYPE","INSTANCE")</f>
        <v>TYPE</v>
      </c>
      <c r="E59" s="110" t="str">
        <f t="shared" si="1"/>
        <v>TYPE-SFO_Size</v>
      </c>
      <c r="F59" s="111" t="s">
        <v>218</v>
      </c>
      <c r="G59" s="111" t="s">
        <v>219</v>
      </c>
      <c r="H59" s="111" t="s">
        <v>241</v>
      </c>
      <c r="I59" s="35"/>
      <c r="J59" s="112">
        <v>5</v>
      </c>
    </row>
    <row r="60" spans="1:10" ht="15.95" customHeight="1" x14ac:dyDescent="0.25">
      <c r="A60" s="35">
        <v>9</v>
      </c>
      <c r="B60" s="140" t="str">
        <f>'[1]SFO_FM Attributes '!C14</f>
        <v>SFO_Control</v>
      </c>
      <c r="C60" s="35" t="s">
        <v>252</v>
      </c>
      <c r="D60" s="148" t="str">
        <f>IF(OR(VLOOKUP(B60,'[1]SFO_FM Attributes '!$C$7:$E$36,3,FALSE)=1, VLOOKUP(B60,'[1]SFO_FM Attributes '!$C$7:$E$36,3,FALSE)=2),"TYPE","INSTANCE")</f>
        <v>TYPE</v>
      </c>
      <c r="E60" s="110" t="str">
        <f t="shared" si="1"/>
        <v>TYPE-SFO_Control</v>
      </c>
      <c r="F60" s="111" t="s">
        <v>218</v>
      </c>
      <c r="G60" s="111" t="s">
        <v>219</v>
      </c>
      <c r="H60" s="111" t="s">
        <v>241</v>
      </c>
      <c r="I60" s="35"/>
      <c r="J60" s="112">
        <v>5</v>
      </c>
    </row>
    <row r="61" spans="1:10" ht="15.95" customHeight="1" x14ac:dyDescent="0.25">
      <c r="A61" s="35">
        <v>10</v>
      </c>
      <c r="B61" s="140" t="str">
        <f>'[1]SFO_FM Attributes '!C15</f>
        <v>SFO_Power</v>
      </c>
      <c r="C61" s="35" t="s">
        <v>252</v>
      </c>
      <c r="D61" s="148" t="str">
        <f>IF(OR(VLOOKUP(B61,'[1]SFO_FM Attributes '!$C$7:$E$36,3,FALSE)=1, VLOOKUP(B61,'[1]SFO_FM Attributes '!$C$7:$E$36,3,FALSE)=2),"TYPE","INSTANCE")</f>
        <v>TYPE</v>
      </c>
      <c r="E61" s="110" t="str">
        <f t="shared" si="1"/>
        <v>TYPE-SFO_Power</v>
      </c>
      <c r="F61" s="111" t="s">
        <v>218</v>
      </c>
      <c r="G61" s="111" t="s">
        <v>219</v>
      </c>
      <c r="H61" s="111" t="s">
        <v>241</v>
      </c>
      <c r="I61" s="35"/>
      <c r="J61" s="112">
        <v>5</v>
      </c>
    </row>
    <row r="62" spans="1:10" ht="15.95" customHeight="1" x14ac:dyDescent="0.25">
      <c r="A62" s="35">
        <v>11</v>
      </c>
      <c r="B62" s="140" t="str">
        <f>'[1]SFO_FM Attributes '!C16</f>
        <v>SFO_Voltage</v>
      </c>
      <c r="C62" s="35" t="s">
        <v>252</v>
      </c>
      <c r="D62" s="148" t="str">
        <f>IF(OR(VLOOKUP(B62,'[1]SFO_FM Attributes '!$C$7:$E$36,3,FALSE)=1, VLOOKUP(B62,'[1]SFO_FM Attributes '!$C$7:$E$36,3,FALSE)=2),"TYPE","INSTANCE")</f>
        <v>TYPE</v>
      </c>
      <c r="E62" s="110" t="str">
        <f t="shared" si="1"/>
        <v>TYPE-SFO_Voltage</v>
      </c>
      <c r="F62" s="111" t="s">
        <v>218</v>
      </c>
      <c r="G62" s="111" t="s">
        <v>219</v>
      </c>
      <c r="H62" s="111" t="s">
        <v>241</v>
      </c>
      <c r="I62" s="35"/>
      <c r="J62" s="112">
        <v>5</v>
      </c>
    </row>
    <row r="63" spans="1:10" ht="15.95" customHeight="1" thickBot="1" x14ac:dyDescent="0.3">
      <c r="A63" s="15">
        <v>12</v>
      </c>
      <c r="B63" s="140" t="str">
        <f>'[1]SFO_FM Attributes '!C17</f>
        <v>SFO_Amps</v>
      </c>
      <c r="C63" s="15" t="s">
        <v>252</v>
      </c>
      <c r="D63" s="148" t="str">
        <f>IF(OR(VLOOKUP(B63,'[1]SFO_FM Attributes '!$C$7:$E$36,3,FALSE)=1, VLOOKUP(B63,'[1]SFO_FM Attributes '!$C$7:$E$36,3,FALSE)=2),"TYPE","INSTANCE")</f>
        <v>TYPE</v>
      </c>
      <c r="E63" s="113" t="str">
        <f t="shared" si="1"/>
        <v>TYPE-SFO_Amps</v>
      </c>
      <c r="F63" s="114" t="s">
        <v>218</v>
      </c>
      <c r="G63" s="114" t="s">
        <v>219</v>
      </c>
      <c r="H63" s="114" t="s">
        <v>241</v>
      </c>
      <c r="I63" s="15"/>
      <c r="J63" s="112">
        <v>6</v>
      </c>
    </row>
    <row r="64" spans="1:10" ht="15.95" customHeight="1" thickBot="1" x14ac:dyDescent="0.3">
      <c r="A64" s="24">
        <v>13</v>
      </c>
      <c r="B64" s="141" t="str">
        <f>'[1]SFO_FM Attributes '!C18</f>
        <v>SFO_Phase</v>
      </c>
      <c r="C64" s="24" t="s">
        <v>252</v>
      </c>
      <c r="D64" s="149" t="str">
        <f>IF(OR(VLOOKUP(B64,'[1]SFO_FM Attributes '!$C$7:$E$36,3,FALSE)=1, VLOOKUP(B64,'[1]SFO_FM Attributes '!$C$7:$E$36,3,FALSE)=2),"TYPE","INSTANCE")</f>
        <v>TYPE</v>
      </c>
      <c r="E64" s="115" t="str">
        <f t="shared" si="1"/>
        <v>TYPE-SFO_Phase</v>
      </c>
      <c r="F64" s="116" t="s">
        <v>218</v>
      </c>
      <c r="G64" s="116" t="s">
        <v>219</v>
      </c>
      <c r="H64" s="116" t="s">
        <v>241</v>
      </c>
      <c r="I64" s="24"/>
      <c r="J64" s="112">
        <v>6</v>
      </c>
    </row>
    <row r="65" spans="1:10" ht="15.95" customHeight="1" x14ac:dyDescent="0.25">
      <c r="A65" s="35">
        <v>14</v>
      </c>
      <c r="B65" s="142" t="str">
        <f>'[1]SFO_FM Attributes '!C19</f>
        <v>SFO_PanelFedBy</v>
      </c>
      <c r="C65" s="35" t="s">
        <v>252</v>
      </c>
      <c r="D65" s="150" t="str">
        <f>IF(OR(VLOOKUP(B65,'[1]SFO_FM Attributes '!$C$7:$E$36,3,FALSE)=1, VLOOKUP(B65,'[1]SFO_FM Attributes '!$C$7:$E$36,3,FALSE)=2),"TYPE","INSTANCE")</f>
        <v>INSTANCE</v>
      </c>
      <c r="E65" s="110" t="str">
        <f t="shared" si="1"/>
        <v>INSTANCE-SFO_PanelFedBy</v>
      </c>
      <c r="F65" s="111" t="s">
        <v>218</v>
      </c>
      <c r="G65" s="111" t="s">
        <v>219</v>
      </c>
      <c r="H65" s="111" t="s">
        <v>241</v>
      </c>
      <c r="I65" s="35"/>
      <c r="J65" s="112">
        <v>6</v>
      </c>
    </row>
    <row r="66" spans="1:10" ht="15.95" customHeight="1" thickBot="1" x14ac:dyDescent="0.3">
      <c r="A66" s="15">
        <v>15</v>
      </c>
      <c r="B66" s="140" t="str">
        <f>'[1]SFO_FM Attributes '!C20</f>
        <v>SFO_Circuit</v>
      </c>
      <c r="C66" s="15" t="s">
        <v>252</v>
      </c>
      <c r="D66" s="148" t="str">
        <f>IF(OR(VLOOKUP(B66,'[1]SFO_FM Attributes '!$C$7:$E$36,3,FALSE)=1, VLOOKUP(B66,'[1]SFO_FM Attributes '!$C$7:$E$36,3,FALSE)=2),"TYPE","INSTANCE")</f>
        <v>INSTANCE</v>
      </c>
      <c r="E66" s="113" t="str">
        <f t="shared" si="1"/>
        <v>INSTANCE-SFO_Circuit</v>
      </c>
      <c r="F66" s="114" t="s">
        <v>218</v>
      </c>
      <c r="G66" s="114" t="s">
        <v>219</v>
      </c>
      <c r="H66" s="114" t="s">
        <v>241</v>
      </c>
      <c r="I66" s="15"/>
      <c r="J66" s="112">
        <v>6</v>
      </c>
    </row>
    <row r="67" spans="1:10" ht="15.95" customHeight="1" thickBot="1" x14ac:dyDescent="0.3">
      <c r="A67" s="24">
        <v>16</v>
      </c>
      <c r="B67" s="141" t="str">
        <f>'[1]SFO_FM Attributes '!C21</f>
        <v>SFO_PanelLocation</v>
      </c>
      <c r="C67" s="24" t="s">
        <v>222</v>
      </c>
      <c r="D67" s="149" t="str">
        <f>IF(OR(VLOOKUP(B67,'[1]SFO_FM Attributes '!$C$7:$E$36,3,FALSE)=1, VLOOKUP(B67,'[1]SFO_FM Attributes '!$C$7:$E$36,3,FALSE)=2),"TYPE","INSTANCE")</f>
        <v>INSTANCE</v>
      </c>
      <c r="E67" s="115" t="str">
        <f t="shared" si="1"/>
        <v>INSTANCE-SFO_PanelLocation</v>
      </c>
      <c r="F67" s="116" t="s">
        <v>218</v>
      </c>
      <c r="G67" s="116" t="s">
        <v>219</v>
      </c>
      <c r="H67" s="116" t="s">
        <v>241</v>
      </c>
      <c r="I67" s="24"/>
      <c r="J67" s="112">
        <v>5</v>
      </c>
    </row>
    <row r="68" spans="1:10" ht="15.95" customHeight="1" thickBot="1" x14ac:dyDescent="0.3">
      <c r="A68" s="15">
        <v>17</v>
      </c>
      <c r="B68" s="142" t="str">
        <f>'[1]SFO_FM Attributes '!C22</f>
        <v>SFO_Starter</v>
      </c>
      <c r="C68" s="15" t="s">
        <v>222</v>
      </c>
      <c r="D68" s="150" t="str">
        <f>IF(OR(VLOOKUP(B68,'[1]SFO_FM Attributes '!$C$7:$E$36,3,FALSE)=1, VLOOKUP(B68,'[1]SFO_FM Attributes '!$C$7:$E$36,3,FALSE)=2),"TYPE","INSTANCE")</f>
        <v>TYPE</v>
      </c>
      <c r="E68" s="113" t="str">
        <f t="shared" si="1"/>
        <v>TYPE-SFO_Starter</v>
      </c>
      <c r="F68" s="114" t="s">
        <v>218</v>
      </c>
      <c r="G68" s="114" t="s">
        <v>219</v>
      </c>
      <c r="H68" s="114" t="s">
        <v>241</v>
      </c>
      <c r="I68" s="15"/>
      <c r="J68" s="112">
        <v>5</v>
      </c>
    </row>
    <row r="69" spans="1:10" ht="15.95" customHeight="1" thickBot="1" x14ac:dyDescent="0.3">
      <c r="A69" s="24">
        <v>18</v>
      </c>
      <c r="B69" s="141" t="str">
        <f>'[1]SFO_FM Attributes '!C23</f>
        <v>SFO_FuelType</v>
      </c>
      <c r="C69" s="24" t="s">
        <v>252</v>
      </c>
      <c r="D69" s="149" t="str">
        <f>IF(OR(VLOOKUP(B69,'[1]SFO_FM Attributes '!$C$7:$E$36,3,FALSE)=1, VLOOKUP(B69,'[1]SFO_FM Attributes '!$C$7:$E$36,3,FALSE)=2),"TYPE","INSTANCE")</f>
        <v>TYPE</v>
      </c>
      <c r="E69" s="115" t="str">
        <f t="shared" ref="E69:E81" si="2">CONCATENATE(D69, "-", B69)</f>
        <v>TYPE-SFO_FuelType</v>
      </c>
      <c r="F69" s="116" t="s">
        <v>218</v>
      </c>
      <c r="G69" s="116" t="s">
        <v>219</v>
      </c>
      <c r="H69" s="116" t="s">
        <v>241</v>
      </c>
      <c r="I69" s="24"/>
      <c r="J69" s="112">
        <v>5</v>
      </c>
    </row>
    <row r="70" spans="1:10" ht="15.95" customHeight="1" x14ac:dyDescent="0.25">
      <c r="A70" s="35">
        <v>19</v>
      </c>
      <c r="B70" s="142" t="str">
        <f>'[1]SFO_FM Attributes '!C24</f>
        <v>SFO_DriveType</v>
      </c>
      <c r="C70" s="35" t="s">
        <v>222</v>
      </c>
      <c r="D70" s="150" t="str">
        <f>IF(OR(VLOOKUP(B70,'[1]SFO_FM Attributes '!$C$7:$E$36,3,FALSE)=1, VLOOKUP(B70,'[1]SFO_FM Attributes '!$C$7:$E$36,3,FALSE)=2),"TYPE","INSTANCE")</f>
        <v>TYPE</v>
      </c>
      <c r="E70" s="110" t="str">
        <f t="shared" si="2"/>
        <v>TYPE-SFO_DriveType</v>
      </c>
      <c r="F70" s="111" t="s">
        <v>218</v>
      </c>
      <c r="G70" s="111" t="s">
        <v>219</v>
      </c>
      <c r="H70" s="111" t="s">
        <v>241</v>
      </c>
      <c r="I70" s="35"/>
      <c r="J70" s="112">
        <v>5</v>
      </c>
    </row>
    <row r="71" spans="1:10" ht="15.95" customHeight="1" x14ac:dyDescent="0.25">
      <c r="A71" s="35">
        <v>20</v>
      </c>
      <c r="B71" s="140" t="str">
        <f>'[1]SFO_FM Attributes '!C25</f>
        <v>SFO_DriveBeltSize</v>
      </c>
      <c r="C71" s="35" t="s">
        <v>222</v>
      </c>
      <c r="D71" s="148" t="str">
        <f>IF(OR(VLOOKUP(B71,'[1]SFO_FM Attributes '!$C$7:$E$36,3,FALSE)=1, VLOOKUP(B71,'[1]SFO_FM Attributes '!$C$7:$E$36,3,FALSE)=2),"TYPE","INSTANCE")</f>
        <v>TYPE</v>
      </c>
      <c r="E71" s="110" t="str">
        <f t="shared" si="2"/>
        <v>TYPE-SFO_DriveBeltSize</v>
      </c>
      <c r="F71" s="111" t="s">
        <v>218</v>
      </c>
      <c r="G71" s="111" t="s">
        <v>219</v>
      </c>
      <c r="H71" s="111" t="s">
        <v>241</v>
      </c>
      <c r="I71" s="35"/>
      <c r="J71" s="112">
        <v>5</v>
      </c>
    </row>
    <row r="72" spans="1:10" ht="15.95" customHeight="1" thickBot="1" x14ac:dyDescent="0.3">
      <c r="A72" s="15">
        <v>21</v>
      </c>
      <c r="B72" s="140" t="str">
        <f>'[1]SFO_FM Attributes '!C26</f>
        <v>SFO_DriveBeltQuantity</v>
      </c>
      <c r="C72" s="15" t="s">
        <v>222</v>
      </c>
      <c r="D72" s="148" t="str">
        <f>IF(OR(VLOOKUP(B72,'[1]SFO_FM Attributes '!$C$7:$E$36,3,FALSE)=1, VLOOKUP(B72,'[1]SFO_FM Attributes '!$C$7:$E$36,3,FALSE)=2),"TYPE","INSTANCE")</f>
        <v>TYPE</v>
      </c>
      <c r="E72" s="113" t="str">
        <f t="shared" si="2"/>
        <v>TYPE-SFO_DriveBeltQuantity</v>
      </c>
      <c r="F72" s="114" t="s">
        <v>218</v>
      </c>
      <c r="G72" s="114" t="s">
        <v>219</v>
      </c>
      <c r="H72" s="114" t="s">
        <v>241</v>
      </c>
      <c r="I72" s="15"/>
      <c r="J72" s="112">
        <v>5</v>
      </c>
    </row>
    <row r="73" spans="1:10" ht="15.95" customHeight="1" thickBot="1" x14ac:dyDescent="0.3">
      <c r="A73" s="24">
        <v>22</v>
      </c>
      <c r="B73" s="141" t="str">
        <f>'[1]SFO_FM Attributes '!C27</f>
        <v>SFO_DriveBeltPartNumber</v>
      </c>
      <c r="C73" s="24" t="s">
        <v>222</v>
      </c>
      <c r="D73" s="149" t="str">
        <f>IF(OR(VLOOKUP(B73,'[1]SFO_FM Attributes '!$C$7:$E$36,3,FALSE)=1, VLOOKUP(B73,'[1]SFO_FM Attributes '!$C$7:$E$36,3,FALSE)=2),"TYPE","INSTANCE")</f>
        <v>TYPE</v>
      </c>
      <c r="E73" s="115" t="str">
        <f t="shared" si="2"/>
        <v>TYPE-SFO_DriveBeltPartNumber</v>
      </c>
      <c r="F73" s="116" t="s">
        <v>218</v>
      </c>
      <c r="G73" s="116" t="s">
        <v>219</v>
      </c>
      <c r="H73" s="116" t="s">
        <v>241</v>
      </c>
      <c r="I73" s="24"/>
      <c r="J73" s="112">
        <v>5</v>
      </c>
    </row>
    <row r="74" spans="1:10" ht="15.95" customHeight="1" thickBot="1" x14ac:dyDescent="0.3">
      <c r="A74" s="15">
        <v>23</v>
      </c>
      <c r="B74" s="142" t="str">
        <f>'[1]SFO_FM Attributes '!C28</f>
        <v>SFO_PulleySize</v>
      </c>
      <c r="C74" s="15" t="s">
        <v>252</v>
      </c>
      <c r="D74" s="150" t="str">
        <f>IF(OR(VLOOKUP(B74,'[1]SFO_FM Attributes '!$C$7:$E$36,3,FALSE)=1, VLOOKUP(B74,'[1]SFO_FM Attributes '!$C$7:$E$36,3,FALSE)=2),"TYPE","INSTANCE")</f>
        <v>TYPE</v>
      </c>
      <c r="E74" s="113" t="str">
        <f t="shared" si="2"/>
        <v>TYPE-SFO_PulleySize</v>
      </c>
      <c r="F74" s="114" t="s">
        <v>218</v>
      </c>
      <c r="G74" s="114" t="s">
        <v>219</v>
      </c>
      <c r="H74" s="114" t="s">
        <v>241</v>
      </c>
      <c r="I74" s="15"/>
      <c r="J74" s="112">
        <v>5</v>
      </c>
    </row>
    <row r="75" spans="1:10" ht="15.95" customHeight="1" thickBot="1" x14ac:dyDescent="0.3">
      <c r="A75" s="24">
        <v>24</v>
      </c>
      <c r="B75" s="141" t="str">
        <f>'[1]SFO_FM Attributes '!C29</f>
        <v>SFO_FanRPM</v>
      </c>
      <c r="C75" s="24" t="s">
        <v>222</v>
      </c>
      <c r="D75" s="149" t="str">
        <f>IF(OR(VLOOKUP(B75,'[1]SFO_FM Attributes '!$C$7:$E$36,3,FALSE)=1, VLOOKUP(B75,'[1]SFO_FM Attributes '!$C$7:$E$36,3,FALSE)=2),"TYPE","INSTANCE")</f>
        <v>TYPE</v>
      </c>
      <c r="E75" s="115" t="str">
        <f t="shared" si="2"/>
        <v>TYPE-SFO_FanRPM</v>
      </c>
      <c r="F75" s="116" t="s">
        <v>218</v>
      </c>
      <c r="G75" s="116" t="s">
        <v>14</v>
      </c>
      <c r="H75" s="116" t="s">
        <v>241</v>
      </c>
      <c r="I75" s="24"/>
      <c r="J75" s="112">
        <v>5</v>
      </c>
    </row>
    <row r="76" spans="1:10" ht="15.95" customHeight="1" x14ac:dyDescent="0.25">
      <c r="A76" s="35">
        <v>25</v>
      </c>
      <c r="B76" s="142" t="str">
        <f>'[1]SFO_FM Attributes '!C30</f>
        <v>SFO_FilterSize</v>
      </c>
      <c r="C76" s="35" t="s">
        <v>222</v>
      </c>
      <c r="D76" s="150" t="str">
        <f>IF(OR(VLOOKUP(B76,'[1]SFO_FM Attributes '!$C$7:$E$36,3,FALSE)=1, VLOOKUP(B76,'[1]SFO_FM Attributes '!$C$7:$E$36,3,FALSE)=2),"TYPE","INSTANCE")</f>
        <v>TYPE</v>
      </c>
      <c r="E76" s="110" t="str">
        <f t="shared" si="2"/>
        <v>TYPE-SFO_FilterSize</v>
      </c>
      <c r="F76" s="111" t="s">
        <v>218</v>
      </c>
      <c r="G76" s="111" t="s">
        <v>219</v>
      </c>
      <c r="H76" s="111" t="s">
        <v>241</v>
      </c>
      <c r="I76" s="35"/>
      <c r="J76" s="112">
        <v>5</v>
      </c>
    </row>
    <row r="77" spans="1:10" ht="15.95" customHeight="1" thickBot="1" x14ac:dyDescent="0.3">
      <c r="A77" s="15">
        <v>26</v>
      </c>
      <c r="B77" s="140" t="str">
        <f>'[1]SFO_FM Attributes '!C31</f>
        <v>SFO_FilterQuantity</v>
      </c>
      <c r="C77" s="15" t="s">
        <v>222</v>
      </c>
      <c r="D77" s="148" t="str">
        <f>IF(OR(VLOOKUP(B77,'[1]SFO_FM Attributes '!$C$7:$E$36,3,FALSE)=1, VLOOKUP(B77,'[1]SFO_FM Attributes '!$C$7:$E$36,3,FALSE)=2),"TYPE","INSTANCE")</f>
        <v>TYPE</v>
      </c>
      <c r="E77" s="113" t="str">
        <f t="shared" si="2"/>
        <v>TYPE-SFO_FilterQuantity</v>
      </c>
      <c r="F77" s="114" t="s">
        <v>218</v>
      </c>
      <c r="G77" s="114" t="s">
        <v>14</v>
      </c>
      <c r="H77" s="114" t="s">
        <v>241</v>
      </c>
      <c r="I77" s="15"/>
      <c r="J77" s="112">
        <v>5</v>
      </c>
    </row>
    <row r="78" spans="1:10" ht="15.95" customHeight="1" thickBot="1" x14ac:dyDescent="0.3">
      <c r="A78" s="24">
        <v>27</v>
      </c>
      <c r="B78" s="141" t="str">
        <f>'[1]SFO_FM Attributes '!C32</f>
        <v>SFO_FilterPartNumber</v>
      </c>
      <c r="C78" s="24" t="s">
        <v>222</v>
      </c>
      <c r="D78" s="149" t="str">
        <f>IF(OR(VLOOKUP(B78,'[1]SFO_FM Attributes '!$C$7:$E$36,3,FALSE)=1, VLOOKUP(B78,'[1]SFO_FM Attributes '!$C$7:$E$36,3,FALSE)=2),"TYPE","INSTANCE")</f>
        <v>TYPE</v>
      </c>
      <c r="E78" s="115" t="str">
        <f t="shared" si="2"/>
        <v>TYPE-SFO_FilterPartNumber</v>
      </c>
      <c r="F78" s="116" t="s">
        <v>218</v>
      </c>
      <c r="G78" s="116" t="s">
        <v>219</v>
      </c>
      <c r="H78" s="116" t="s">
        <v>241</v>
      </c>
      <c r="I78" s="24"/>
      <c r="J78" s="112">
        <v>5</v>
      </c>
    </row>
    <row r="79" spans="1:10" ht="15.95" customHeight="1" x14ac:dyDescent="0.25">
      <c r="A79" s="35">
        <v>28</v>
      </c>
      <c r="B79" s="142" t="str">
        <f>'[1]SFO_FM Attributes '!C33</f>
        <v>SFO_Lubrication</v>
      </c>
      <c r="C79" s="35" t="s">
        <v>222</v>
      </c>
      <c r="D79" s="150" t="str">
        <f>IF(OR(VLOOKUP(B79,'[1]SFO_FM Attributes '!$C$7:$E$36,3,FALSE)=1, VLOOKUP(B79,'[1]SFO_FM Attributes '!$C$7:$E$36,3,FALSE)=2),"TYPE","INSTANCE")</f>
        <v>TYPE</v>
      </c>
      <c r="E79" s="110" t="str">
        <f t="shared" si="2"/>
        <v>TYPE-SFO_Lubrication</v>
      </c>
      <c r="F79" s="111" t="s">
        <v>218</v>
      </c>
      <c r="G79" s="111" t="s">
        <v>219</v>
      </c>
      <c r="H79" s="111" t="s">
        <v>241</v>
      </c>
      <c r="I79" s="35"/>
      <c r="J79" s="112">
        <v>5</v>
      </c>
    </row>
    <row r="80" spans="1:10" ht="15.95" customHeight="1" x14ac:dyDescent="0.25">
      <c r="A80" s="35">
        <v>29</v>
      </c>
      <c r="B80" s="140" t="str">
        <f>'[1]SFO_FM Attributes '!C34</f>
        <v>SFO_Refrigerant</v>
      </c>
      <c r="C80" s="35" t="s">
        <v>252</v>
      </c>
      <c r="D80" s="148" t="str">
        <f>IF(OR(VLOOKUP(B80,'[1]SFO_FM Attributes '!$C$7:$E$36,3,FALSE)=1, VLOOKUP(B80,'[1]SFO_FM Attributes '!$C$7:$E$36,3,FALSE)=2),"TYPE","INSTANCE")</f>
        <v>TYPE</v>
      </c>
      <c r="E80" s="110" t="str">
        <f t="shared" si="2"/>
        <v>TYPE-SFO_Refrigerant</v>
      </c>
      <c r="F80" s="111" t="s">
        <v>218</v>
      </c>
      <c r="G80" s="111" t="s">
        <v>219</v>
      </c>
      <c r="H80" s="111" t="s">
        <v>241</v>
      </c>
      <c r="I80" s="35"/>
      <c r="J80" s="112">
        <v>5</v>
      </c>
    </row>
    <row r="81" spans="1:10" ht="15.95" customHeight="1" x14ac:dyDescent="0.25">
      <c r="A81" s="35">
        <v>30</v>
      </c>
      <c r="B81" s="140" t="str">
        <f>'[1]SFO_FM Attributes '!C35</f>
        <v>SFO_Capacity</v>
      </c>
      <c r="C81" s="35" t="s">
        <v>252</v>
      </c>
      <c r="D81" s="148" t="str">
        <f>IF(OR(VLOOKUP(B81,'[1]SFO_FM Attributes '!$C$7:$E$36,3,FALSE)=1, VLOOKUP(B81,'[1]SFO_FM Attributes '!$C$7:$E$36,3,FALSE)=2),"TYPE","INSTANCE")</f>
        <v>TYPE</v>
      </c>
      <c r="E81" s="110" t="str">
        <f t="shared" si="2"/>
        <v>TYPE-SFO_Capacity</v>
      </c>
      <c r="F81" s="111" t="s">
        <v>218</v>
      </c>
      <c r="G81" s="111" t="s">
        <v>219</v>
      </c>
      <c r="H81" s="111"/>
      <c r="I81" s="35"/>
      <c r="J81" s="112">
        <v>5</v>
      </c>
    </row>
    <row r="82" spans="1:10" x14ac:dyDescent="0.25">
      <c r="B82" s="140" t="str">
        <f>'[1]SFO_FM Attributes '!C36</f>
        <v>SFO_ElectricalHookup</v>
      </c>
      <c r="D82" s="148" t="str">
        <f>IF(OR(VLOOKUP(B82,'[1]SFO_FM Attributes '!$C$7:$E$36,3,FALSE)=1, VLOOKUP(B82,'[1]SFO_FM Attributes '!$C$7:$E$36,3,FALSE)=2),"TYPE","INSTANCE")</f>
        <v>TYPE</v>
      </c>
    </row>
    <row r="84" spans="1:10" ht="15.95" customHeight="1" x14ac:dyDescent="0.25"/>
    <row r="85" spans="1:10" x14ac:dyDescent="0.25">
      <c r="B85" s="144" t="s">
        <v>253</v>
      </c>
    </row>
  </sheetData>
  <autoFilter ref="A1:J84"/>
  <mergeCells count="1">
    <mergeCell ref="F1:H1"/>
  </mergeCells>
  <conditionalFormatting sqref="G5:G81">
    <cfRule type="cellIs" dxfId="2" priority="2" operator="equal">
      <formula>"N/A"</formula>
    </cfRule>
  </conditionalFormatting>
  <printOptions horizontalCentered="1"/>
  <pageMargins left="0.25" right="0.25" top="0.75" bottom="0.75" header="0.51180555555555496" footer="0.51180555555555496"/>
  <pageSetup paperSize="3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1"/>
  <sheetViews>
    <sheetView topLeftCell="A32" zoomScale="85" zoomScaleNormal="85" workbookViewId="0">
      <selection activeCell="C16" sqref="C16"/>
    </sheetView>
  </sheetViews>
  <sheetFormatPr defaultRowHeight="15" x14ac:dyDescent="0.25"/>
  <cols>
    <col min="1" max="1" width="22" customWidth="1"/>
    <col min="2" max="2" width="37.5703125" customWidth="1"/>
    <col min="3" max="3" width="29.140625" customWidth="1"/>
    <col min="4" max="4" width="10" customWidth="1"/>
    <col min="5" max="5" width="7.28515625" customWidth="1"/>
    <col min="6" max="1025" width="8.7109375" customWidth="1"/>
  </cols>
  <sheetData>
    <row r="1" spans="1:5" x14ac:dyDescent="0.25">
      <c r="A1" t="s">
        <v>254</v>
      </c>
    </row>
    <row r="2" spans="1:5" x14ac:dyDescent="0.25">
      <c r="A2" t="s">
        <v>255</v>
      </c>
      <c r="B2" t="s">
        <v>256</v>
      </c>
      <c r="C2" t="s">
        <v>257</v>
      </c>
    </row>
    <row r="3" spans="1:5" x14ac:dyDescent="0.25">
      <c r="A3" t="s">
        <v>258</v>
      </c>
      <c r="B3">
        <v>1</v>
      </c>
      <c r="C3" s="117" t="s">
        <v>259</v>
      </c>
    </row>
    <row r="4" spans="1:5" x14ac:dyDescent="0.25">
      <c r="A4" t="s">
        <v>258</v>
      </c>
      <c r="B4">
        <v>2</v>
      </c>
      <c r="C4" s="117" t="s">
        <v>260</v>
      </c>
    </row>
    <row r="5" spans="1:5" x14ac:dyDescent="0.25">
      <c r="A5" t="s">
        <v>258</v>
      </c>
      <c r="B5">
        <v>3</v>
      </c>
      <c r="C5" s="118" t="s">
        <v>261</v>
      </c>
    </row>
    <row r="6" spans="1:5" x14ac:dyDescent="0.25">
      <c r="A6" t="s">
        <v>258</v>
      </c>
      <c r="B6">
        <v>4</v>
      </c>
      <c r="C6" s="119" t="s">
        <v>262</v>
      </c>
    </row>
    <row r="7" spans="1:5" x14ac:dyDescent="0.25">
      <c r="A7" t="s">
        <v>258</v>
      </c>
      <c r="B7">
        <v>5</v>
      </c>
      <c r="C7" s="120" t="s">
        <v>263</v>
      </c>
    </row>
    <row r="8" spans="1:5" x14ac:dyDescent="0.25">
      <c r="A8" t="s">
        <v>258</v>
      </c>
      <c r="B8">
        <v>6</v>
      </c>
      <c r="C8" s="120" t="s">
        <v>264</v>
      </c>
    </row>
    <row r="9" spans="1:5" x14ac:dyDescent="0.25">
      <c r="A9" t="s">
        <v>258</v>
      </c>
      <c r="B9">
        <v>7</v>
      </c>
      <c r="C9" s="121" t="s">
        <v>265</v>
      </c>
    </row>
    <row r="10" spans="1:5" x14ac:dyDescent="0.25">
      <c r="A10" t="s">
        <v>258</v>
      </c>
      <c r="B10">
        <v>8</v>
      </c>
      <c r="C10" s="121" t="s">
        <v>266</v>
      </c>
    </row>
    <row r="11" spans="1:5" x14ac:dyDescent="0.25">
      <c r="A11" t="s">
        <v>258</v>
      </c>
      <c r="B11">
        <v>9</v>
      </c>
      <c r="C11" s="122" t="s">
        <v>267</v>
      </c>
    </row>
    <row r="12" spans="1:5" x14ac:dyDescent="0.25">
      <c r="A12" t="s">
        <v>258</v>
      </c>
      <c r="B12">
        <v>10</v>
      </c>
      <c r="C12" s="122" t="s">
        <v>268</v>
      </c>
    </row>
    <row r="13" spans="1:5" x14ac:dyDescent="0.25">
      <c r="A13" t="s">
        <v>258</v>
      </c>
      <c r="B13">
        <v>11</v>
      </c>
      <c r="C13" s="123" t="s">
        <v>269</v>
      </c>
    </row>
    <row r="14" spans="1:5" x14ac:dyDescent="0.25">
      <c r="A14" t="s">
        <v>270</v>
      </c>
      <c r="B14" t="s">
        <v>228</v>
      </c>
      <c r="C14" t="s">
        <v>257</v>
      </c>
      <c r="D14" t="s">
        <v>271</v>
      </c>
      <c r="E14" t="s">
        <v>258</v>
      </c>
    </row>
    <row r="15" spans="1:5" x14ac:dyDescent="0.25">
      <c r="A15" t="s">
        <v>272</v>
      </c>
      <c r="B15" t="s">
        <v>273</v>
      </c>
      <c r="C15" s="117" t="s">
        <v>274</v>
      </c>
      <c r="D15" s="124" t="s">
        <v>275</v>
      </c>
      <c r="E15">
        <v>1</v>
      </c>
    </row>
    <row r="16" spans="1:5" x14ac:dyDescent="0.25">
      <c r="A16" t="s">
        <v>272</v>
      </c>
      <c r="B16" t="s">
        <v>276</v>
      </c>
      <c r="C16" s="117" t="s">
        <v>277</v>
      </c>
      <c r="D16" t="s">
        <v>275</v>
      </c>
      <c r="E16">
        <v>2</v>
      </c>
    </row>
    <row r="17" spans="1:5" x14ac:dyDescent="0.25">
      <c r="A17" t="s">
        <v>272</v>
      </c>
      <c r="B17" t="s">
        <v>278</v>
      </c>
      <c r="C17" s="117" t="s">
        <v>279</v>
      </c>
      <c r="D17" t="s">
        <v>275</v>
      </c>
      <c r="E17">
        <v>2</v>
      </c>
    </row>
    <row r="18" spans="1:5" x14ac:dyDescent="0.25">
      <c r="A18" t="s">
        <v>272</v>
      </c>
      <c r="B18" t="s">
        <v>280</v>
      </c>
      <c r="C18" s="117" t="s">
        <v>281</v>
      </c>
      <c r="D18" t="s">
        <v>275</v>
      </c>
      <c r="E18">
        <v>2</v>
      </c>
    </row>
    <row r="19" spans="1:5" x14ac:dyDescent="0.25">
      <c r="A19" t="s">
        <v>272</v>
      </c>
      <c r="B19" t="s">
        <v>282</v>
      </c>
      <c r="C19" s="117" t="s">
        <v>283</v>
      </c>
      <c r="D19" t="s">
        <v>275</v>
      </c>
      <c r="E19">
        <v>1</v>
      </c>
    </row>
    <row r="20" spans="1:5" x14ac:dyDescent="0.25">
      <c r="A20" t="s">
        <v>272</v>
      </c>
      <c r="B20" t="s">
        <v>284</v>
      </c>
      <c r="C20" s="117" t="s">
        <v>285</v>
      </c>
      <c r="D20" t="s">
        <v>275</v>
      </c>
      <c r="E20">
        <v>2</v>
      </c>
    </row>
    <row r="21" spans="1:5" x14ac:dyDescent="0.25">
      <c r="A21" t="s">
        <v>272</v>
      </c>
      <c r="B21" t="s">
        <v>286</v>
      </c>
      <c r="C21" s="117" t="s">
        <v>287</v>
      </c>
      <c r="D21" t="s">
        <v>275</v>
      </c>
      <c r="E21">
        <v>2</v>
      </c>
    </row>
    <row r="22" spans="1:5" x14ac:dyDescent="0.25">
      <c r="A22" t="s">
        <v>272</v>
      </c>
      <c r="B22" t="s">
        <v>288</v>
      </c>
      <c r="C22" s="125" t="s">
        <v>289</v>
      </c>
      <c r="D22" t="s">
        <v>275</v>
      </c>
      <c r="E22">
        <v>2</v>
      </c>
    </row>
    <row r="23" spans="1:5" x14ac:dyDescent="0.25">
      <c r="A23" t="s">
        <v>272</v>
      </c>
      <c r="B23" t="s">
        <v>290</v>
      </c>
      <c r="C23" s="118" t="s">
        <v>291</v>
      </c>
      <c r="D23" t="s">
        <v>275</v>
      </c>
      <c r="E23">
        <v>3</v>
      </c>
    </row>
    <row r="24" spans="1:5" x14ac:dyDescent="0.25">
      <c r="A24" t="s">
        <v>272</v>
      </c>
      <c r="B24" t="s">
        <v>292</v>
      </c>
      <c r="C24" s="118" t="s">
        <v>293</v>
      </c>
      <c r="D24" t="s">
        <v>275</v>
      </c>
      <c r="E24">
        <v>3</v>
      </c>
    </row>
    <row r="25" spans="1:5" x14ac:dyDescent="0.25">
      <c r="A25" t="s">
        <v>272</v>
      </c>
      <c r="B25" t="s">
        <v>294</v>
      </c>
      <c r="C25" s="118" t="s">
        <v>295</v>
      </c>
      <c r="D25" t="s">
        <v>275</v>
      </c>
      <c r="E25">
        <v>3</v>
      </c>
    </row>
    <row r="26" spans="1:5" x14ac:dyDescent="0.25">
      <c r="A26" t="s">
        <v>272</v>
      </c>
      <c r="B26" t="s">
        <v>296</v>
      </c>
      <c r="C26" s="126" t="s">
        <v>297</v>
      </c>
      <c r="D26" t="s">
        <v>275</v>
      </c>
      <c r="E26">
        <v>3</v>
      </c>
    </row>
    <row r="27" spans="1:5" x14ac:dyDescent="0.25">
      <c r="A27" t="s">
        <v>272</v>
      </c>
      <c r="B27" t="s">
        <v>298</v>
      </c>
      <c r="C27" s="119" t="s">
        <v>299</v>
      </c>
      <c r="D27" t="s">
        <v>275</v>
      </c>
      <c r="E27">
        <v>4</v>
      </c>
    </row>
    <row r="28" spans="1:5" x14ac:dyDescent="0.25">
      <c r="A28" t="s">
        <v>272</v>
      </c>
      <c r="B28" t="s">
        <v>300</v>
      </c>
      <c r="C28" s="119" t="s">
        <v>301</v>
      </c>
      <c r="D28" t="s">
        <v>275</v>
      </c>
      <c r="E28">
        <v>4</v>
      </c>
    </row>
    <row r="29" spans="1:5" x14ac:dyDescent="0.25">
      <c r="A29" t="s">
        <v>272</v>
      </c>
      <c r="B29" t="s">
        <v>302</v>
      </c>
      <c r="C29" s="119" t="s">
        <v>303</v>
      </c>
      <c r="D29" t="s">
        <v>275</v>
      </c>
      <c r="E29">
        <v>4</v>
      </c>
    </row>
    <row r="30" spans="1:5" x14ac:dyDescent="0.25">
      <c r="A30" t="s">
        <v>272</v>
      </c>
      <c r="B30" t="s">
        <v>304</v>
      </c>
      <c r="C30" s="119" t="s">
        <v>305</v>
      </c>
      <c r="D30" t="s">
        <v>275</v>
      </c>
      <c r="E30">
        <v>4</v>
      </c>
    </row>
    <row r="31" spans="1:5" x14ac:dyDescent="0.25">
      <c r="A31" t="s">
        <v>272</v>
      </c>
      <c r="B31" t="s">
        <v>306</v>
      </c>
      <c r="C31" s="119" t="s">
        <v>307</v>
      </c>
      <c r="D31" t="s">
        <v>275</v>
      </c>
      <c r="E31">
        <v>4</v>
      </c>
    </row>
    <row r="32" spans="1:5" x14ac:dyDescent="0.25">
      <c r="A32" t="s">
        <v>272</v>
      </c>
      <c r="B32" t="s">
        <v>308</v>
      </c>
      <c r="C32" s="119" t="s">
        <v>309</v>
      </c>
      <c r="D32" t="s">
        <v>275</v>
      </c>
      <c r="E32">
        <v>4</v>
      </c>
    </row>
    <row r="33" spans="1:5" x14ac:dyDescent="0.25">
      <c r="A33" t="s">
        <v>272</v>
      </c>
      <c r="B33" t="s">
        <v>310</v>
      </c>
      <c r="C33" s="127" t="s">
        <v>311</v>
      </c>
      <c r="D33" t="s">
        <v>275</v>
      </c>
      <c r="E33">
        <v>4</v>
      </c>
    </row>
    <row r="34" spans="1:5" x14ac:dyDescent="0.25">
      <c r="A34" t="s">
        <v>272</v>
      </c>
      <c r="B34" t="s">
        <v>312</v>
      </c>
      <c r="C34" s="120" t="s">
        <v>313</v>
      </c>
      <c r="D34" t="s">
        <v>275</v>
      </c>
      <c r="E34">
        <v>5</v>
      </c>
    </row>
    <row r="35" spans="1:5" x14ac:dyDescent="0.25">
      <c r="A35" t="s">
        <v>272</v>
      </c>
      <c r="B35" t="s">
        <v>314</v>
      </c>
      <c r="C35" s="120" t="s">
        <v>315</v>
      </c>
      <c r="D35" t="s">
        <v>275</v>
      </c>
      <c r="E35">
        <v>5</v>
      </c>
    </row>
    <row r="36" spans="1:5" x14ac:dyDescent="0.25">
      <c r="A36" t="s">
        <v>272</v>
      </c>
      <c r="B36" t="s">
        <v>316</v>
      </c>
      <c r="C36" s="120" t="s">
        <v>317</v>
      </c>
      <c r="D36" t="s">
        <v>275</v>
      </c>
      <c r="E36">
        <v>5</v>
      </c>
    </row>
    <row r="37" spans="1:5" x14ac:dyDescent="0.25">
      <c r="A37" t="s">
        <v>272</v>
      </c>
      <c r="B37" t="s">
        <v>318</v>
      </c>
      <c r="C37" s="120" t="s">
        <v>319</v>
      </c>
      <c r="D37" t="s">
        <v>275</v>
      </c>
      <c r="E37">
        <v>6</v>
      </c>
    </row>
    <row r="38" spans="1:5" x14ac:dyDescent="0.25">
      <c r="A38" t="s">
        <v>272</v>
      </c>
      <c r="B38" t="s">
        <v>320</v>
      </c>
      <c r="C38" s="120" t="s">
        <v>321</v>
      </c>
      <c r="D38" t="s">
        <v>275</v>
      </c>
      <c r="E38">
        <v>5</v>
      </c>
    </row>
    <row r="39" spans="1:5" x14ac:dyDescent="0.25">
      <c r="A39" t="s">
        <v>272</v>
      </c>
      <c r="B39" t="s">
        <v>322</v>
      </c>
      <c r="C39" s="120" t="s">
        <v>323</v>
      </c>
      <c r="D39" t="s">
        <v>275</v>
      </c>
      <c r="E39">
        <v>6</v>
      </c>
    </row>
    <row r="40" spans="1:5" x14ac:dyDescent="0.25">
      <c r="A40" t="s">
        <v>272</v>
      </c>
      <c r="B40" t="s">
        <v>324</v>
      </c>
      <c r="C40" s="120" t="s">
        <v>325</v>
      </c>
      <c r="D40" t="s">
        <v>275</v>
      </c>
      <c r="E40">
        <v>6</v>
      </c>
    </row>
    <row r="41" spans="1:5" x14ac:dyDescent="0.25">
      <c r="A41" t="s">
        <v>272</v>
      </c>
      <c r="B41" t="s">
        <v>326</v>
      </c>
      <c r="C41" s="120" t="s">
        <v>327</v>
      </c>
      <c r="D41" t="s">
        <v>275</v>
      </c>
      <c r="E41">
        <v>5</v>
      </c>
    </row>
    <row r="42" spans="1:5" x14ac:dyDescent="0.25">
      <c r="A42" t="s">
        <v>272</v>
      </c>
      <c r="B42" t="s">
        <v>328</v>
      </c>
      <c r="C42" s="120" t="s">
        <v>329</v>
      </c>
      <c r="D42" t="s">
        <v>275</v>
      </c>
      <c r="E42">
        <v>5</v>
      </c>
    </row>
    <row r="43" spans="1:5" x14ac:dyDescent="0.25">
      <c r="A43" t="s">
        <v>272</v>
      </c>
      <c r="B43" t="s">
        <v>330</v>
      </c>
      <c r="C43" s="120" t="s">
        <v>331</v>
      </c>
      <c r="D43" t="s">
        <v>275</v>
      </c>
      <c r="E43">
        <v>6</v>
      </c>
    </row>
    <row r="44" spans="1:5" x14ac:dyDescent="0.25">
      <c r="A44" t="s">
        <v>272</v>
      </c>
      <c r="B44" t="s">
        <v>332</v>
      </c>
      <c r="C44" s="128" t="s">
        <v>333</v>
      </c>
      <c r="D44" t="s">
        <v>275</v>
      </c>
      <c r="E44">
        <v>6</v>
      </c>
    </row>
    <row r="45" spans="1:5" x14ac:dyDescent="0.25">
      <c r="A45" t="s">
        <v>272</v>
      </c>
      <c r="B45" t="s">
        <v>334</v>
      </c>
      <c r="C45" s="121" t="s">
        <v>335</v>
      </c>
      <c r="D45" t="s">
        <v>275</v>
      </c>
      <c r="E45">
        <v>8</v>
      </c>
    </row>
    <row r="46" spans="1:5" x14ac:dyDescent="0.25">
      <c r="A46" t="s">
        <v>272</v>
      </c>
      <c r="B46" t="s">
        <v>336</v>
      </c>
      <c r="C46" s="121" t="s">
        <v>337</v>
      </c>
      <c r="D46" t="s">
        <v>275</v>
      </c>
      <c r="E46">
        <v>7</v>
      </c>
    </row>
    <row r="47" spans="1:5" x14ac:dyDescent="0.25">
      <c r="A47" t="s">
        <v>272</v>
      </c>
      <c r="B47" t="s">
        <v>338</v>
      </c>
      <c r="C47" s="121" t="s">
        <v>339</v>
      </c>
      <c r="D47" t="s">
        <v>275</v>
      </c>
      <c r="E47">
        <v>8</v>
      </c>
    </row>
    <row r="48" spans="1:5" x14ac:dyDescent="0.25">
      <c r="A48" t="s">
        <v>272</v>
      </c>
      <c r="B48" t="s">
        <v>340</v>
      </c>
      <c r="C48" s="121" t="s">
        <v>341</v>
      </c>
      <c r="D48" t="s">
        <v>275</v>
      </c>
      <c r="E48">
        <v>7</v>
      </c>
    </row>
    <row r="49" spans="1:5" x14ac:dyDescent="0.25">
      <c r="A49" t="s">
        <v>272</v>
      </c>
      <c r="B49" t="s">
        <v>342</v>
      </c>
      <c r="C49" s="121" t="s">
        <v>343</v>
      </c>
      <c r="D49" t="s">
        <v>275</v>
      </c>
      <c r="E49">
        <v>7</v>
      </c>
    </row>
    <row r="50" spans="1:5" x14ac:dyDescent="0.25">
      <c r="A50" t="s">
        <v>272</v>
      </c>
      <c r="B50" t="s">
        <v>344</v>
      </c>
      <c r="C50" s="129" t="s">
        <v>345</v>
      </c>
      <c r="D50" t="s">
        <v>275</v>
      </c>
      <c r="E50">
        <v>8</v>
      </c>
    </row>
    <row r="51" spans="1:5" x14ac:dyDescent="0.25">
      <c r="A51" t="s">
        <v>272</v>
      </c>
      <c r="B51" t="s">
        <v>346</v>
      </c>
      <c r="C51" s="122" t="s">
        <v>347</v>
      </c>
      <c r="D51" t="s">
        <v>275</v>
      </c>
      <c r="E51">
        <v>9</v>
      </c>
    </row>
    <row r="52" spans="1:5" x14ac:dyDescent="0.25">
      <c r="A52" t="s">
        <v>272</v>
      </c>
      <c r="B52" t="s">
        <v>348</v>
      </c>
      <c r="C52" s="122" t="s">
        <v>349</v>
      </c>
      <c r="D52" t="s">
        <v>275</v>
      </c>
      <c r="E52">
        <v>9</v>
      </c>
    </row>
    <row r="53" spans="1:5" x14ac:dyDescent="0.25">
      <c r="A53" t="s">
        <v>272</v>
      </c>
      <c r="B53" t="s">
        <v>350</v>
      </c>
      <c r="C53" s="122" t="s">
        <v>351</v>
      </c>
      <c r="D53" t="s">
        <v>275</v>
      </c>
      <c r="E53">
        <v>9</v>
      </c>
    </row>
    <row r="54" spans="1:5" x14ac:dyDescent="0.25">
      <c r="A54" t="s">
        <v>272</v>
      </c>
      <c r="B54" t="s">
        <v>352</v>
      </c>
      <c r="C54" s="122" t="s">
        <v>353</v>
      </c>
      <c r="D54" t="s">
        <v>275</v>
      </c>
      <c r="E54">
        <v>9</v>
      </c>
    </row>
    <row r="55" spans="1:5" x14ac:dyDescent="0.25">
      <c r="A55" t="s">
        <v>272</v>
      </c>
      <c r="B55" t="s">
        <v>354</v>
      </c>
      <c r="C55" s="122" t="s">
        <v>355</v>
      </c>
      <c r="D55" t="s">
        <v>275</v>
      </c>
      <c r="E55">
        <v>9</v>
      </c>
    </row>
    <row r="56" spans="1:5" x14ac:dyDescent="0.25">
      <c r="A56" t="s">
        <v>272</v>
      </c>
      <c r="B56" t="s">
        <v>356</v>
      </c>
      <c r="C56" s="122" t="s">
        <v>357</v>
      </c>
      <c r="D56" t="s">
        <v>275</v>
      </c>
      <c r="E56">
        <v>10</v>
      </c>
    </row>
    <row r="57" spans="1:5" x14ac:dyDescent="0.25">
      <c r="A57" t="s">
        <v>272</v>
      </c>
      <c r="B57" t="s">
        <v>358</v>
      </c>
      <c r="C57" s="122" t="s">
        <v>359</v>
      </c>
      <c r="D57" t="s">
        <v>275</v>
      </c>
      <c r="E57">
        <v>10</v>
      </c>
    </row>
    <row r="58" spans="1:5" x14ac:dyDescent="0.25">
      <c r="A58" t="s">
        <v>272</v>
      </c>
      <c r="B58" t="s">
        <v>360</v>
      </c>
      <c r="C58" s="130" t="s">
        <v>361</v>
      </c>
      <c r="D58" t="s">
        <v>275</v>
      </c>
      <c r="E58">
        <v>9</v>
      </c>
    </row>
    <row r="59" spans="1:5" x14ac:dyDescent="0.25">
      <c r="A59" t="s">
        <v>272</v>
      </c>
      <c r="B59" t="s">
        <v>362</v>
      </c>
      <c r="C59" s="123" t="s">
        <v>363</v>
      </c>
      <c r="D59" t="s">
        <v>275</v>
      </c>
      <c r="E59">
        <v>11</v>
      </c>
    </row>
    <row r="60" spans="1:5" x14ac:dyDescent="0.25">
      <c r="A60" t="s">
        <v>272</v>
      </c>
      <c r="B60" t="s">
        <v>364</v>
      </c>
      <c r="C60" s="123" t="s">
        <v>365</v>
      </c>
      <c r="D60" t="s">
        <v>275</v>
      </c>
      <c r="E60">
        <v>11</v>
      </c>
    </row>
    <row r="61" spans="1:5" x14ac:dyDescent="0.25">
      <c r="A61" t="s">
        <v>272</v>
      </c>
      <c r="B61" t="s">
        <v>366</v>
      </c>
      <c r="C61" s="123" t="s">
        <v>367</v>
      </c>
      <c r="D61" t="s">
        <v>275</v>
      </c>
      <c r="E61">
        <v>11</v>
      </c>
    </row>
  </sheetData>
  <printOptions gridLines="1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zoomScale="85" zoomScaleNormal="85" workbookViewId="0">
      <selection activeCell="N10" sqref="N10"/>
    </sheetView>
  </sheetViews>
  <sheetFormatPr defaultRowHeight="15" x14ac:dyDescent="0.25"/>
  <cols>
    <col min="1" max="1" width="22" customWidth="1"/>
    <col min="2" max="2" width="37.5703125" customWidth="1"/>
    <col min="3" max="3" width="29.140625" customWidth="1"/>
    <col min="4" max="4" width="10" customWidth="1"/>
    <col min="5" max="5" width="7.28515625" customWidth="1"/>
    <col min="6" max="1025" width="8.7109375" customWidth="1"/>
  </cols>
  <sheetData>
    <row r="1" spans="1:5" x14ac:dyDescent="0.25">
      <c r="A1" t="s">
        <v>254</v>
      </c>
    </row>
    <row r="2" spans="1:5" x14ac:dyDescent="0.25">
      <c r="A2" t="s">
        <v>255</v>
      </c>
      <c r="B2" t="s">
        <v>256</v>
      </c>
      <c r="C2" t="s">
        <v>257</v>
      </c>
    </row>
    <row r="3" spans="1:5" x14ac:dyDescent="0.25">
      <c r="A3" t="s">
        <v>258</v>
      </c>
      <c r="B3">
        <v>1</v>
      </c>
      <c r="C3" s="117" t="s">
        <v>368</v>
      </c>
    </row>
    <row r="4" spans="1:5" x14ac:dyDescent="0.25">
      <c r="A4" t="s">
        <v>258</v>
      </c>
      <c r="B4">
        <v>2</v>
      </c>
      <c r="C4" s="118" t="s">
        <v>369</v>
      </c>
    </row>
    <row r="5" spans="1:5" x14ac:dyDescent="0.25">
      <c r="A5" t="s">
        <v>258</v>
      </c>
      <c r="B5">
        <v>3</v>
      </c>
      <c r="C5" s="118" t="s">
        <v>370</v>
      </c>
    </row>
    <row r="6" spans="1:5" x14ac:dyDescent="0.25">
      <c r="A6" t="s">
        <v>270</v>
      </c>
      <c r="B6" t="s">
        <v>228</v>
      </c>
      <c r="C6" t="s">
        <v>257</v>
      </c>
      <c r="D6" t="s">
        <v>271</v>
      </c>
      <c r="E6" t="s">
        <v>258</v>
      </c>
    </row>
    <row r="7" spans="1:5" x14ac:dyDescent="0.25">
      <c r="A7" t="s">
        <v>272</v>
      </c>
      <c r="B7" t="s">
        <v>371</v>
      </c>
      <c r="C7" s="117" t="s">
        <v>372</v>
      </c>
      <c r="D7" s="124" t="s">
        <v>275</v>
      </c>
      <c r="E7">
        <v>1</v>
      </c>
    </row>
    <row r="8" spans="1:5" x14ac:dyDescent="0.25">
      <c r="A8" t="s">
        <v>272</v>
      </c>
      <c r="B8" t="s">
        <v>373</v>
      </c>
      <c r="C8" s="117" t="s">
        <v>374</v>
      </c>
      <c r="D8" s="124" t="s">
        <v>275</v>
      </c>
      <c r="E8">
        <v>1</v>
      </c>
    </row>
    <row r="9" spans="1:5" x14ac:dyDescent="0.25">
      <c r="A9" t="s">
        <v>272</v>
      </c>
      <c r="B9" t="s">
        <v>375</v>
      </c>
      <c r="C9" s="117" t="s">
        <v>376</v>
      </c>
      <c r="D9" s="124" t="s">
        <v>275</v>
      </c>
      <c r="E9">
        <v>1</v>
      </c>
    </row>
    <row r="10" spans="1:5" x14ac:dyDescent="0.25">
      <c r="A10" t="s">
        <v>272</v>
      </c>
      <c r="B10" t="s">
        <v>377</v>
      </c>
      <c r="C10" s="117" t="s">
        <v>378</v>
      </c>
      <c r="D10" s="124" t="s">
        <v>275</v>
      </c>
      <c r="E10">
        <v>1</v>
      </c>
    </row>
    <row r="11" spans="1:5" x14ac:dyDescent="0.25">
      <c r="A11" t="s">
        <v>272</v>
      </c>
      <c r="B11" t="s">
        <v>379</v>
      </c>
      <c r="C11" s="117" t="s">
        <v>380</v>
      </c>
      <c r="D11" s="124" t="s">
        <v>275</v>
      </c>
      <c r="E11">
        <v>1</v>
      </c>
    </row>
    <row r="12" spans="1:5" x14ac:dyDescent="0.25">
      <c r="A12" t="s">
        <v>272</v>
      </c>
      <c r="B12" t="s">
        <v>381</v>
      </c>
      <c r="C12" s="125" t="s">
        <v>382</v>
      </c>
      <c r="D12" s="124" t="s">
        <v>275</v>
      </c>
      <c r="E12">
        <v>1</v>
      </c>
    </row>
    <row r="13" spans="1:5" x14ac:dyDescent="0.25">
      <c r="A13" t="s">
        <v>272</v>
      </c>
      <c r="B13" t="s">
        <v>383</v>
      </c>
      <c r="C13" s="118" t="s">
        <v>384</v>
      </c>
      <c r="D13" s="124" t="s">
        <v>275</v>
      </c>
      <c r="E13">
        <v>2</v>
      </c>
    </row>
    <row r="14" spans="1:5" x14ac:dyDescent="0.25">
      <c r="A14" t="s">
        <v>272</v>
      </c>
      <c r="B14" t="s">
        <v>385</v>
      </c>
      <c r="C14" s="118" t="s">
        <v>386</v>
      </c>
      <c r="D14" s="124" t="s">
        <v>275</v>
      </c>
      <c r="E14">
        <v>2</v>
      </c>
    </row>
    <row r="15" spans="1:5" x14ac:dyDescent="0.25">
      <c r="A15" t="s">
        <v>272</v>
      </c>
      <c r="B15" t="s">
        <v>387</v>
      </c>
      <c r="C15" s="126" t="s">
        <v>388</v>
      </c>
      <c r="D15" s="124" t="s">
        <v>275</v>
      </c>
      <c r="E15">
        <v>2</v>
      </c>
    </row>
    <row r="16" spans="1:5" x14ac:dyDescent="0.25">
      <c r="A16" t="s">
        <v>272</v>
      </c>
      <c r="B16" t="s">
        <v>389</v>
      </c>
      <c r="C16" s="118" t="s">
        <v>390</v>
      </c>
      <c r="D16" s="124" t="s">
        <v>275</v>
      </c>
      <c r="E16">
        <v>2</v>
      </c>
    </row>
    <row r="17" spans="1:5" x14ac:dyDescent="0.25">
      <c r="A17" t="s">
        <v>272</v>
      </c>
      <c r="B17" t="s">
        <v>391</v>
      </c>
      <c r="C17" s="118" t="s">
        <v>392</v>
      </c>
      <c r="D17" s="124" t="s">
        <v>275</v>
      </c>
      <c r="E17">
        <v>2</v>
      </c>
    </row>
    <row r="18" spans="1:5" x14ac:dyDescent="0.25">
      <c r="A18" t="s">
        <v>272</v>
      </c>
      <c r="B18" t="s">
        <v>393</v>
      </c>
      <c r="C18" s="126" t="s">
        <v>394</v>
      </c>
      <c r="D18" s="124" t="s">
        <v>275</v>
      </c>
      <c r="E18">
        <v>2</v>
      </c>
    </row>
    <row r="19" spans="1:5" x14ac:dyDescent="0.25">
      <c r="A19" t="s">
        <v>272</v>
      </c>
      <c r="B19" t="s">
        <v>395</v>
      </c>
      <c r="C19" s="118" t="s">
        <v>396</v>
      </c>
      <c r="D19" s="124" t="s">
        <v>275</v>
      </c>
      <c r="E19">
        <v>3</v>
      </c>
    </row>
    <row r="20" spans="1:5" x14ac:dyDescent="0.25">
      <c r="A20" t="s">
        <v>272</v>
      </c>
      <c r="B20" t="s">
        <v>397</v>
      </c>
      <c r="C20" s="118" t="s">
        <v>398</v>
      </c>
      <c r="D20" s="124" t="s">
        <v>275</v>
      </c>
      <c r="E20">
        <v>3</v>
      </c>
    </row>
    <row r="21" spans="1:5" x14ac:dyDescent="0.25">
      <c r="A21" t="s">
        <v>272</v>
      </c>
      <c r="B21" t="s">
        <v>399</v>
      </c>
      <c r="C21" s="126" t="s">
        <v>400</v>
      </c>
      <c r="D21" s="124" t="s">
        <v>275</v>
      </c>
      <c r="E21">
        <v>3</v>
      </c>
    </row>
    <row r="22" spans="1:5" x14ac:dyDescent="0.25">
      <c r="A22" t="s">
        <v>272</v>
      </c>
      <c r="B22" t="s">
        <v>401</v>
      </c>
      <c r="C22" s="117" t="s">
        <v>402</v>
      </c>
      <c r="D22" s="124" t="s">
        <v>275</v>
      </c>
      <c r="E22">
        <v>1</v>
      </c>
    </row>
    <row r="23" spans="1:5" x14ac:dyDescent="0.25">
      <c r="A23" t="s">
        <v>272</v>
      </c>
      <c r="B23" t="s">
        <v>403</v>
      </c>
      <c r="C23" s="125" t="s">
        <v>404</v>
      </c>
      <c r="D23" s="124" t="s">
        <v>275</v>
      </c>
      <c r="E23">
        <v>1</v>
      </c>
    </row>
    <row r="24" spans="1:5" x14ac:dyDescent="0.25">
      <c r="A24" t="s">
        <v>272</v>
      </c>
      <c r="B24" t="s">
        <v>405</v>
      </c>
      <c r="C24" s="117" t="s">
        <v>406</v>
      </c>
      <c r="D24" s="124" t="s">
        <v>275</v>
      </c>
      <c r="E24">
        <v>1</v>
      </c>
    </row>
    <row r="25" spans="1:5" x14ac:dyDescent="0.25">
      <c r="A25" t="s">
        <v>272</v>
      </c>
      <c r="B25" t="s">
        <v>407</v>
      </c>
      <c r="C25" s="117" t="s">
        <v>408</v>
      </c>
      <c r="D25" s="124" t="s">
        <v>275</v>
      </c>
      <c r="E25">
        <v>1</v>
      </c>
    </row>
    <row r="26" spans="1:5" x14ac:dyDescent="0.25">
      <c r="A26" t="s">
        <v>272</v>
      </c>
      <c r="B26" t="s">
        <v>409</v>
      </c>
      <c r="C26" s="117" t="s">
        <v>410</v>
      </c>
      <c r="D26" s="124" t="s">
        <v>275</v>
      </c>
      <c r="E26">
        <v>1</v>
      </c>
    </row>
    <row r="27" spans="1:5" x14ac:dyDescent="0.25">
      <c r="A27" t="s">
        <v>272</v>
      </c>
      <c r="B27" t="s">
        <v>411</v>
      </c>
      <c r="C27" s="125" t="s">
        <v>412</v>
      </c>
      <c r="D27" s="124" t="s">
        <v>275</v>
      </c>
      <c r="E27">
        <v>1</v>
      </c>
    </row>
    <row r="28" spans="1:5" x14ac:dyDescent="0.25">
      <c r="A28" t="s">
        <v>272</v>
      </c>
      <c r="B28" t="s">
        <v>413</v>
      </c>
      <c r="C28" s="117" t="s">
        <v>414</v>
      </c>
      <c r="D28" s="124" t="s">
        <v>275</v>
      </c>
      <c r="E28">
        <v>1</v>
      </c>
    </row>
    <row r="29" spans="1:5" x14ac:dyDescent="0.25">
      <c r="A29" t="s">
        <v>272</v>
      </c>
      <c r="B29" t="s">
        <v>415</v>
      </c>
      <c r="C29" s="125" t="s">
        <v>416</v>
      </c>
      <c r="D29" s="124" t="s">
        <v>275</v>
      </c>
      <c r="E29">
        <v>1</v>
      </c>
    </row>
    <row r="30" spans="1:5" x14ac:dyDescent="0.25">
      <c r="A30" t="s">
        <v>272</v>
      </c>
      <c r="B30" t="s">
        <v>417</v>
      </c>
      <c r="C30" s="117" t="s">
        <v>418</v>
      </c>
      <c r="D30" s="124" t="s">
        <v>275</v>
      </c>
      <c r="E30">
        <v>1</v>
      </c>
    </row>
    <row r="31" spans="1:5" x14ac:dyDescent="0.25">
      <c r="A31" t="s">
        <v>272</v>
      </c>
      <c r="B31" t="s">
        <v>419</v>
      </c>
      <c r="C31" s="117" t="s">
        <v>420</v>
      </c>
      <c r="D31" s="124" t="s">
        <v>275</v>
      </c>
      <c r="E31">
        <v>1</v>
      </c>
    </row>
    <row r="32" spans="1:5" x14ac:dyDescent="0.25">
      <c r="A32" t="s">
        <v>272</v>
      </c>
      <c r="B32" t="s">
        <v>421</v>
      </c>
      <c r="C32" s="125" t="s">
        <v>422</v>
      </c>
      <c r="D32" s="124" t="s">
        <v>275</v>
      </c>
      <c r="E32">
        <v>1</v>
      </c>
    </row>
    <row r="33" spans="1:5" x14ac:dyDescent="0.25">
      <c r="A33" t="s">
        <v>272</v>
      </c>
      <c r="B33" t="s">
        <v>423</v>
      </c>
      <c r="C33" s="131" t="s">
        <v>424</v>
      </c>
      <c r="D33" s="124" t="s">
        <v>275</v>
      </c>
      <c r="E33">
        <v>1</v>
      </c>
    </row>
    <row r="34" spans="1:5" x14ac:dyDescent="0.25">
      <c r="A34" t="s">
        <v>272</v>
      </c>
      <c r="B34" t="s">
        <v>425</v>
      </c>
      <c r="C34" s="132" t="s">
        <v>426</v>
      </c>
      <c r="D34" s="124" t="s">
        <v>275</v>
      </c>
      <c r="E34">
        <v>1</v>
      </c>
    </row>
    <row r="35" spans="1:5" x14ac:dyDescent="0.25">
      <c r="A35" t="s">
        <v>272</v>
      </c>
      <c r="B35" t="s">
        <v>427</v>
      </c>
      <c r="C35" s="132" t="s">
        <v>428</v>
      </c>
      <c r="D35" s="124" t="s">
        <v>275</v>
      </c>
      <c r="E35">
        <v>1</v>
      </c>
    </row>
    <row r="36" spans="1:5" x14ac:dyDescent="0.25">
      <c r="A36" t="s">
        <v>272</v>
      </c>
      <c r="B36" t="s">
        <v>429</v>
      </c>
      <c r="C36" s="125" t="s">
        <v>430</v>
      </c>
      <c r="D36" s="124" t="s">
        <v>431</v>
      </c>
      <c r="E36">
        <v>1</v>
      </c>
    </row>
  </sheetData>
  <printOptions gridLines="1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EqMatrix</vt:lpstr>
      <vt:lpstr>Attributes</vt:lpstr>
      <vt:lpstr>SFO_Common Attributes</vt:lpstr>
      <vt:lpstr>SFO_FM Attributes </vt:lpstr>
      <vt:lpstr>Attributes!_FilterDatabase</vt:lpstr>
      <vt:lpstr>EqMatrix!_FilterDatabase</vt:lpstr>
      <vt:lpstr>'SFO_Common Attributes'!_FilterDatabase</vt:lpstr>
      <vt:lpstr>Attributes!_FilterDatabase_0</vt:lpstr>
      <vt:lpstr>Attributes!_FilterDatabase_1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dc:description/>
  <cp:lastModifiedBy>Prashant Gholap</cp:lastModifiedBy>
  <cp:revision>4</cp:revision>
  <cp:lastPrinted>2016-09-26T16:25:21Z</cp:lastPrinted>
  <dcterms:created xsi:type="dcterms:W3CDTF">2016-05-17T09:22:29Z</dcterms:created>
  <dcterms:modified xsi:type="dcterms:W3CDTF">2017-04-24T13:41:51Z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