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Q.1" sheetId="1" r:id="rId1"/>
    <sheet name="Q.2" sheetId="2" r:id="rId2"/>
  </sheets>
  <calcPr calcId="124519"/>
</workbook>
</file>

<file path=xl/calcChain.xml><?xml version="1.0" encoding="utf-8"?>
<calcChain xmlns="http://schemas.openxmlformats.org/spreadsheetml/2006/main">
  <c r="I16" i="2"/>
  <c r="I18"/>
  <c r="H3"/>
  <c r="H4"/>
  <c r="H5"/>
  <c r="H6"/>
  <c r="H2"/>
  <c r="H20" i="1"/>
  <c r="E21" i="2"/>
  <c r="C21"/>
  <c r="C11"/>
  <c r="C10"/>
  <c r="B15" i="1"/>
  <c r="G4" i="2"/>
  <c r="G2"/>
  <c r="E4"/>
  <c r="E5"/>
  <c r="G5" s="1"/>
  <c r="E6"/>
  <c r="G6" s="1"/>
  <c r="E3"/>
  <c r="G3" s="1"/>
  <c r="C7"/>
  <c r="F3" i="1"/>
  <c r="F4"/>
  <c r="F9" s="1"/>
  <c r="F5"/>
  <c r="F6"/>
  <c r="F7"/>
  <c r="F8"/>
  <c r="F2"/>
  <c r="E26"/>
  <c r="B28" s="1"/>
  <c r="C26"/>
  <c r="E4"/>
  <c r="E5" s="1"/>
  <c r="E6" s="1"/>
  <c r="E7" s="1"/>
  <c r="E8" s="1"/>
  <c r="E3"/>
  <c r="C9"/>
  <c r="B16"/>
  <c r="G7" i="2" l="1"/>
  <c r="E7"/>
  <c r="I14" s="1"/>
  <c r="H19" i="1"/>
  <c r="H28"/>
  <c r="B29"/>
  <c r="I3" i="2" l="1"/>
  <c r="I4"/>
  <c r="I2"/>
  <c r="I6"/>
  <c r="I5"/>
  <c r="I7" s="1"/>
  <c r="H3" i="1"/>
  <c r="H5"/>
  <c r="H7"/>
  <c r="H2"/>
  <c r="G4"/>
  <c r="G6"/>
  <c r="G8"/>
  <c r="H4"/>
  <c r="H6"/>
  <c r="H8"/>
  <c r="G3"/>
  <c r="G5"/>
  <c r="G7"/>
  <c r="G2"/>
  <c r="H7" i="2" l="1"/>
  <c r="I15" s="1"/>
  <c r="G9" i="1"/>
  <c r="H9"/>
  <c r="H29" s="1"/>
  <c r="H31" l="1"/>
  <c r="H30"/>
</calcChain>
</file>

<file path=xl/sharedStrings.xml><?xml version="1.0" encoding="utf-8"?>
<sst xmlns="http://schemas.openxmlformats.org/spreadsheetml/2006/main" count="98" uniqueCount="46">
  <si>
    <t>Age in years</t>
  </si>
  <si>
    <t>Frequencies</t>
  </si>
  <si>
    <t>Sr. No</t>
  </si>
  <si>
    <t>10-20</t>
  </si>
  <si>
    <t>20-30</t>
  </si>
  <si>
    <t>30-40</t>
  </si>
  <si>
    <t>40-50</t>
  </si>
  <si>
    <t>50-60</t>
  </si>
  <si>
    <t>60-70</t>
  </si>
  <si>
    <t>70-80</t>
  </si>
  <si>
    <t>Xi</t>
  </si>
  <si>
    <t>Coeff.</t>
  </si>
  <si>
    <t>Q1</t>
  </si>
  <si>
    <t>Cf</t>
  </si>
  <si>
    <t>Q1 class</t>
  </si>
  <si>
    <t>Class</t>
  </si>
  <si>
    <t>N</t>
  </si>
  <si>
    <t>c.f</t>
  </si>
  <si>
    <t>f</t>
  </si>
  <si>
    <t>i</t>
  </si>
  <si>
    <t>L</t>
  </si>
  <si>
    <t>Q3 class</t>
  </si>
  <si>
    <t>Q3</t>
  </si>
  <si>
    <t>Total</t>
  </si>
  <si>
    <t>Q.D=</t>
  </si>
  <si>
    <t>fi*Xi</t>
  </si>
  <si>
    <t>Abs(Xi-mean)</t>
  </si>
  <si>
    <t>Mean</t>
  </si>
  <si>
    <t>MAD</t>
  </si>
  <si>
    <t>Range</t>
  </si>
  <si>
    <t>-</t>
  </si>
  <si>
    <t>Quartiles</t>
  </si>
  <si>
    <t>fi*(Xi-mean)^2</t>
  </si>
  <si>
    <t>S.D</t>
  </si>
  <si>
    <t>C.V</t>
  </si>
  <si>
    <t>Marks Obtained</t>
  </si>
  <si>
    <t>0-10</t>
  </si>
  <si>
    <t>0-20</t>
  </si>
  <si>
    <t>0-30</t>
  </si>
  <si>
    <t>0-40</t>
  </si>
  <si>
    <t>0-50</t>
  </si>
  <si>
    <t># Students</t>
  </si>
  <si>
    <t>Frequency</t>
  </si>
  <si>
    <t>Q2 class</t>
  </si>
  <si>
    <t>fi*Abs(Xi-mean)</t>
  </si>
  <si>
    <t>S.V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</si>
</sst>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" fillId="0" borderId="1" xfId="0" applyNumberFormat="1" applyFont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4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1"/>
  <sheetViews>
    <sheetView topLeftCell="A10" workbookViewId="0">
      <selection activeCell="H21" sqref="H21"/>
    </sheetView>
  </sheetViews>
  <sheetFormatPr defaultRowHeight="15"/>
  <cols>
    <col min="2" max="2" width="13.42578125" bestFit="1" customWidth="1"/>
    <col min="3" max="3" width="13.5703125" bestFit="1" customWidth="1"/>
    <col min="6" max="6" width="9.140625" style="15"/>
    <col min="7" max="7" width="15" style="15" bestFit="1" customWidth="1"/>
    <col min="8" max="8" width="15" style="15" customWidth="1"/>
  </cols>
  <sheetData>
    <row r="1" spans="1:19">
      <c r="A1" s="5" t="s">
        <v>2</v>
      </c>
      <c r="B1" s="6" t="s">
        <v>0</v>
      </c>
      <c r="C1" s="6" t="s">
        <v>1</v>
      </c>
      <c r="D1" s="6" t="s">
        <v>10</v>
      </c>
      <c r="E1" s="6" t="s">
        <v>13</v>
      </c>
      <c r="F1" s="6" t="s">
        <v>25</v>
      </c>
      <c r="G1" s="6" t="s">
        <v>26</v>
      </c>
      <c r="H1" s="6" t="s">
        <v>32</v>
      </c>
      <c r="I1" s="2"/>
      <c r="J1" s="2"/>
      <c r="K1" s="2"/>
      <c r="L1" s="2"/>
      <c r="M1" s="2"/>
      <c r="N1" s="2"/>
      <c r="O1" s="2"/>
      <c r="P1" s="3"/>
      <c r="Q1" s="3"/>
      <c r="R1" s="3"/>
      <c r="S1" s="3"/>
    </row>
    <row r="2" spans="1:19">
      <c r="A2" s="7">
        <v>1</v>
      </c>
      <c r="B2" s="8" t="s">
        <v>3</v>
      </c>
      <c r="C2" s="7">
        <v>3</v>
      </c>
      <c r="D2" s="7">
        <v>15</v>
      </c>
      <c r="E2" s="7">
        <v>3</v>
      </c>
      <c r="F2" s="19">
        <f>C2*D2</f>
        <v>45</v>
      </c>
      <c r="G2" s="19">
        <f>C2*ABS(D2-$H$19)</f>
        <v>74.94</v>
      </c>
      <c r="H2" s="19">
        <f>C2*(D2-$H$19)^2</f>
        <v>1872.0011999999997</v>
      </c>
      <c r="I2" s="1"/>
      <c r="J2" s="1"/>
      <c r="K2" s="1"/>
      <c r="L2" s="1"/>
      <c r="M2" s="1"/>
      <c r="N2" s="1"/>
      <c r="O2" s="1"/>
    </row>
    <row r="3" spans="1:19">
      <c r="A3" s="7">
        <v>2</v>
      </c>
      <c r="B3" s="8" t="s">
        <v>4</v>
      </c>
      <c r="C3" s="7">
        <v>61</v>
      </c>
      <c r="D3" s="7">
        <v>25</v>
      </c>
      <c r="E3" s="7">
        <f>E2+C3</f>
        <v>64</v>
      </c>
      <c r="F3" s="19">
        <f t="shared" ref="F3:F8" si="0">C3*D3</f>
        <v>1525</v>
      </c>
      <c r="G3" s="19">
        <f>C3*ABS(D3-$H$19)</f>
        <v>913.77999999999986</v>
      </c>
      <c r="H3" s="19">
        <f>C3*(D3-$H$19)^2</f>
        <v>13688.424399999994</v>
      </c>
      <c r="I3" s="1"/>
      <c r="J3" s="1"/>
      <c r="K3" s="1"/>
      <c r="L3" s="1"/>
      <c r="M3" s="1"/>
      <c r="N3" s="1"/>
      <c r="O3" s="1"/>
    </row>
    <row r="4" spans="1:19">
      <c r="A4" s="9">
        <v>3</v>
      </c>
      <c r="B4" s="10" t="s">
        <v>5</v>
      </c>
      <c r="C4" s="9">
        <v>223</v>
      </c>
      <c r="D4" s="9">
        <v>35</v>
      </c>
      <c r="E4" s="9">
        <f t="shared" ref="E4:E8" si="1">E3+C4</f>
        <v>287</v>
      </c>
      <c r="F4" s="20">
        <f t="shared" si="0"/>
        <v>7805</v>
      </c>
      <c r="G4" s="20">
        <f>C4*ABS(D4-$H$19)</f>
        <v>1110.5399999999993</v>
      </c>
      <c r="H4" s="20">
        <f>C4*(D4-$H$19)^2</f>
        <v>5530.4891999999927</v>
      </c>
      <c r="I4" s="36" t="s">
        <v>14</v>
      </c>
      <c r="J4" s="1"/>
      <c r="K4" s="1"/>
      <c r="L4" s="1"/>
      <c r="M4" s="1"/>
      <c r="N4" s="1"/>
      <c r="O4" s="1"/>
    </row>
    <row r="5" spans="1:19">
      <c r="A5" s="21">
        <v>4</v>
      </c>
      <c r="B5" s="14" t="s">
        <v>6</v>
      </c>
      <c r="C5" s="21">
        <v>137</v>
      </c>
      <c r="D5" s="21">
        <v>45</v>
      </c>
      <c r="E5" s="21">
        <f t="shared" si="1"/>
        <v>424</v>
      </c>
      <c r="F5" s="21">
        <f t="shared" si="0"/>
        <v>6165</v>
      </c>
      <c r="G5" s="21">
        <f>C5*ABS(D5-$H$19)</f>
        <v>687.74000000000046</v>
      </c>
      <c r="H5" s="21">
        <f>C5*(D5-$H$19)^2</f>
        <v>3452.4548000000041</v>
      </c>
      <c r="I5" s="37" t="s">
        <v>21</v>
      </c>
      <c r="J5" s="1"/>
      <c r="K5" s="1"/>
      <c r="L5" s="1"/>
      <c r="M5" s="1"/>
      <c r="N5" s="1"/>
      <c r="O5" s="1"/>
    </row>
    <row r="6" spans="1:19">
      <c r="A6" s="25">
        <v>5</v>
      </c>
      <c r="B6" s="26" t="s">
        <v>7</v>
      </c>
      <c r="C6" s="25">
        <v>53</v>
      </c>
      <c r="D6" s="25">
        <v>55</v>
      </c>
      <c r="E6" s="25">
        <f t="shared" si="1"/>
        <v>477</v>
      </c>
      <c r="F6" s="19">
        <f t="shared" si="0"/>
        <v>2915</v>
      </c>
      <c r="G6" s="19">
        <f>C6*ABS(D6-$H$19)</f>
        <v>796.06000000000017</v>
      </c>
      <c r="H6" s="19">
        <f>C6*(D6-$H$19)^2</f>
        <v>11956.821200000006</v>
      </c>
      <c r="J6" s="1"/>
      <c r="K6" s="1"/>
      <c r="L6" s="1"/>
      <c r="M6" s="1"/>
      <c r="N6" s="1"/>
      <c r="O6" s="1"/>
    </row>
    <row r="7" spans="1:19">
      <c r="A7" s="7">
        <v>6</v>
      </c>
      <c r="B7" s="8" t="s">
        <v>8</v>
      </c>
      <c r="C7" s="7">
        <v>19</v>
      </c>
      <c r="D7" s="7">
        <v>65</v>
      </c>
      <c r="E7" s="7">
        <f t="shared" si="1"/>
        <v>496</v>
      </c>
      <c r="F7" s="19">
        <f t="shared" si="0"/>
        <v>1235</v>
      </c>
      <c r="G7" s="19">
        <f>C7*ABS(D7-$H$19)</f>
        <v>475.38000000000005</v>
      </c>
      <c r="H7" s="19">
        <f>C7*(D7-$H$19)^2</f>
        <v>11894.007600000003</v>
      </c>
      <c r="I7" s="1"/>
      <c r="J7" s="1"/>
      <c r="K7" s="1"/>
      <c r="L7" s="1"/>
      <c r="M7" s="1"/>
      <c r="N7" s="1"/>
      <c r="O7" s="1"/>
    </row>
    <row r="8" spans="1:19">
      <c r="A8" s="7">
        <v>7</v>
      </c>
      <c r="B8" s="8" t="s">
        <v>9</v>
      </c>
      <c r="C8" s="7">
        <v>4</v>
      </c>
      <c r="D8" s="7">
        <v>75</v>
      </c>
      <c r="E8" s="7">
        <f t="shared" si="1"/>
        <v>500</v>
      </c>
      <c r="F8" s="19">
        <f t="shared" si="0"/>
        <v>300</v>
      </c>
      <c r="G8" s="19">
        <f>C8*ABS(D8-$H$19)</f>
        <v>140.08000000000001</v>
      </c>
      <c r="H8" s="19">
        <f>C8*(D8-$H$19)^2</f>
        <v>4905.6016000000009</v>
      </c>
      <c r="I8" s="1"/>
      <c r="J8" s="1"/>
      <c r="K8" s="1"/>
      <c r="L8" s="1"/>
      <c r="M8" s="1"/>
      <c r="N8" s="1"/>
      <c r="O8" s="1"/>
    </row>
    <row r="9" spans="1:19">
      <c r="A9" s="28" t="s">
        <v>23</v>
      </c>
      <c r="B9" s="29"/>
      <c r="C9" s="27">
        <f>SUM(C2:C8)</f>
        <v>500</v>
      </c>
      <c r="D9" s="27" t="s">
        <v>30</v>
      </c>
      <c r="E9" s="27" t="s">
        <v>30</v>
      </c>
      <c r="F9" s="27">
        <f>SUM(F2:F8)</f>
        <v>19990</v>
      </c>
      <c r="G9" s="18">
        <f>SUM(G2:G8)</f>
        <v>4198.5200000000004</v>
      </c>
      <c r="H9" s="18">
        <f>SUM(H2:H8)</f>
        <v>53299.8</v>
      </c>
      <c r="I9" s="4"/>
    </row>
    <row r="10" spans="1:19">
      <c r="A10" s="4"/>
      <c r="B10" s="4"/>
      <c r="C10" s="4"/>
      <c r="D10" s="4"/>
      <c r="E10" s="4"/>
      <c r="F10" s="4"/>
      <c r="G10" s="4"/>
      <c r="H10" s="4"/>
      <c r="I10" s="4"/>
    </row>
    <row r="11" spans="1:19">
      <c r="A11" s="4"/>
      <c r="B11" s="4"/>
      <c r="C11" s="4"/>
      <c r="D11" s="4"/>
      <c r="E11" s="4"/>
      <c r="F11" s="4"/>
      <c r="G11" s="4"/>
      <c r="H11" s="4"/>
      <c r="I11" s="4"/>
    </row>
    <row r="12" spans="1:19">
      <c r="A12" s="4"/>
      <c r="B12" s="4"/>
      <c r="C12" s="4"/>
      <c r="D12" s="4"/>
      <c r="E12" s="4"/>
      <c r="F12" s="4"/>
      <c r="G12" s="4"/>
      <c r="H12" s="4"/>
      <c r="I12" s="4"/>
    </row>
    <row r="13" spans="1:19">
      <c r="A13" s="4"/>
      <c r="B13" s="4"/>
      <c r="C13" s="4"/>
      <c r="D13" s="4"/>
      <c r="E13" s="4"/>
      <c r="F13" s="4"/>
      <c r="G13" s="4"/>
      <c r="H13" s="4"/>
      <c r="I13" s="4"/>
    </row>
    <row r="14" spans="1:19">
      <c r="A14" s="38">
        <v>1</v>
      </c>
      <c r="B14" s="4"/>
      <c r="C14" s="4"/>
      <c r="D14" s="4"/>
      <c r="E14" s="4"/>
      <c r="F14" s="4"/>
      <c r="G14" s="4"/>
      <c r="H14" s="4"/>
      <c r="I14" s="4"/>
    </row>
    <row r="15" spans="1:19">
      <c r="A15" s="42" t="s">
        <v>29</v>
      </c>
      <c r="B15" s="11">
        <f>D8-D2</f>
        <v>60</v>
      </c>
      <c r="C15" s="4"/>
      <c r="D15" s="4"/>
      <c r="E15" s="4"/>
      <c r="F15" s="4"/>
      <c r="G15" s="4"/>
      <c r="H15" s="4"/>
      <c r="I15" s="4"/>
    </row>
    <row r="16" spans="1:19">
      <c r="A16" s="42" t="s">
        <v>11</v>
      </c>
      <c r="B16" s="11">
        <f>(D8-D2)/(D8+D2)</f>
        <v>0.66666666666666663</v>
      </c>
      <c r="C16" s="4"/>
      <c r="D16" s="4"/>
      <c r="E16" s="4"/>
      <c r="F16" s="4"/>
      <c r="G16" s="4"/>
      <c r="H16" s="4"/>
      <c r="I16" s="4"/>
    </row>
    <row r="17" spans="1:9" s="15" customFormat="1">
      <c r="A17" s="4"/>
      <c r="B17" s="4"/>
      <c r="C17" s="4"/>
      <c r="D17" s="4"/>
      <c r="E17" s="4"/>
      <c r="F17" s="4"/>
      <c r="G17" s="4"/>
      <c r="H17" s="4"/>
      <c r="I17" s="4"/>
    </row>
    <row r="18" spans="1:9" s="15" customFormat="1">
      <c r="A18" s="38">
        <v>2</v>
      </c>
      <c r="B18" s="28" t="s">
        <v>31</v>
      </c>
      <c r="C18" s="39"/>
      <c r="D18" s="39"/>
      <c r="E18" s="29"/>
      <c r="F18" s="4"/>
      <c r="G18" s="38">
        <v>3</v>
      </c>
      <c r="H18" s="4"/>
      <c r="I18" s="4"/>
    </row>
    <row r="19" spans="1:9">
      <c r="A19" s="4"/>
      <c r="B19" s="40" t="s">
        <v>12</v>
      </c>
      <c r="C19" s="40"/>
      <c r="D19" s="40" t="s">
        <v>22</v>
      </c>
      <c r="E19" s="40"/>
      <c r="F19" s="34"/>
      <c r="G19" s="41" t="s">
        <v>27</v>
      </c>
      <c r="H19" s="11">
        <f>F9/C9</f>
        <v>39.979999999999997</v>
      </c>
    </row>
    <row r="20" spans="1:9">
      <c r="B20" s="31" t="s">
        <v>15</v>
      </c>
      <c r="C20" s="12" t="s">
        <v>5</v>
      </c>
      <c r="D20" s="32" t="s">
        <v>15</v>
      </c>
      <c r="E20" s="22" t="s">
        <v>6</v>
      </c>
      <c r="F20" s="35"/>
      <c r="G20" s="41" t="s">
        <v>28</v>
      </c>
      <c r="H20" s="11">
        <f>G9/C9</f>
        <v>8.3970400000000005</v>
      </c>
    </row>
    <row r="21" spans="1:9">
      <c r="A21" s="4"/>
      <c r="B21" s="24" t="s">
        <v>16</v>
      </c>
      <c r="C21" s="13">
        <v>500</v>
      </c>
      <c r="D21" s="24" t="s">
        <v>16</v>
      </c>
      <c r="E21" s="23">
        <v>500</v>
      </c>
      <c r="F21" s="35"/>
      <c r="I21" s="4"/>
    </row>
    <row r="22" spans="1:9">
      <c r="A22" s="4"/>
      <c r="B22" s="24" t="s">
        <v>17</v>
      </c>
      <c r="C22" s="13">
        <v>64</v>
      </c>
      <c r="D22" s="24" t="s">
        <v>17</v>
      </c>
      <c r="E22" s="23">
        <v>287</v>
      </c>
      <c r="F22" s="35"/>
      <c r="I22" s="15"/>
    </row>
    <row r="23" spans="1:9">
      <c r="A23" s="4"/>
      <c r="B23" s="24" t="s">
        <v>18</v>
      </c>
      <c r="C23" s="13">
        <v>223</v>
      </c>
      <c r="D23" s="24" t="s">
        <v>18</v>
      </c>
      <c r="E23" s="23">
        <v>137</v>
      </c>
      <c r="F23" s="35"/>
      <c r="I23" s="4"/>
    </row>
    <row r="24" spans="1:9">
      <c r="A24" s="4"/>
      <c r="B24" s="24" t="s">
        <v>19</v>
      </c>
      <c r="C24" s="13">
        <v>10</v>
      </c>
      <c r="D24" s="24" t="s">
        <v>19</v>
      </c>
      <c r="E24" s="23">
        <v>10</v>
      </c>
      <c r="F24" s="35"/>
      <c r="I24" s="4"/>
    </row>
    <row r="25" spans="1:9">
      <c r="A25" s="4"/>
      <c r="B25" s="24" t="s">
        <v>20</v>
      </c>
      <c r="C25" s="13">
        <v>30</v>
      </c>
      <c r="D25" s="24" t="s">
        <v>20</v>
      </c>
      <c r="E25" s="23">
        <v>40</v>
      </c>
      <c r="F25" s="35"/>
      <c r="I25" s="4"/>
    </row>
    <row r="26" spans="1:9">
      <c r="A26" s="4"/>
      <c r="B26" s="30" t="s">
        <v>12</v>
      </c>
      <c r="C26" s="11">
        <f>C25+(((C21/4)-C22)/C23)*C24</f>
        <v>32.735426008968609</v>
      </c>
      <c r="D26" s="27" t="s">
        <v>22</v>
      </c>
      <c r="E26" s="11">
        <f>E25+(((3*(E21/4))-E22)/E23)*E24</f>
        <v>46.423357664233578</v>
      </c>
      <c r="F26" s="33"/>
      <c r="G26" s="33"/>
      <c r="H26" s="33"/>
      <c r="I26" s="4"/>
    </row>
    <row r="27" spans="1:9">
      <c r="G27" s="44">
        <v>4</v>
      </c>
      <c r="H27" s="35"/>
    </row>
    <row r="28" spans="1:9">
      <c r="A28" s="43" t="s">
        <v>24</v>
      </c>
      <c r="B28" s="16">
        <f>(E26-C26)/2</f>
        <v>6.8439658276324842</v>
      </c>
      <c r="G28" s="41" t="s">
        <v>27</v>
      </c>
      <c r="H28" s="41">
        <f>F9/C9</f>
        <v>39.979999999999997</v>
      </c>
    </row>
    <row r="29" spans="1:9">
      <c r="A29" s="43" t="s">
        <v>11</v>
      </c>
      <c r="B29" s="16">
        <f>(E26-C26)/(E26+C26)</f>
        <v>0.17291740752073706</v>
      </c>
      <c r="G29" s="24" t="s">
        <v>33</v>
      </c>
      <c r="H29" s="24">
        <f>SQRT(H9/C9)</f>
        <v>10.324708228322969</v>
      </c>
    </row>
    <row r="30" spans="1:9">
      <c r="G30" s="24" t="s">
        <v>11</v>
      </c>
      <c r="H30" s="24">
        <f>H29/H19</f>
        <v>0.25824682912263558</v>
      </c>
    </row>
    <row r="31" spans="1:9">
      <c r="G31" s="24" t="s">
        <v>34</v>
      </c>
      <c r="H31" s="24">
        <f>(H29/H19)*100</f>
        <v>25.824682912263558</v>
      </c>
    </row>
  </sheetData>
  <mergeCells count="4">
    <mergeCell ref="A9:B9"/>
    <mergeCell ref="B19:C19"/>
    <mergeCell ref="D19:E19"/>
    <mergeCell ref="B18:E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I21" sqref="I21"/>
    </sheetView>
  </sheetViews>
  <sheetFormatPr defaultRowHeight="15"/>
  <cols>
    <col min="2" max="2" width="15.140625" bestFit="1" customWidth="1"/>
    <col min="3" max="3" width="10.28515625" bestFit="1" customWidth="1"/>
    <col min="5" max="5" width="10.28515625" bestFit="1" customWidth="1"/>
    <col min="8" max="8" width="13.28515625" bestFit="1" customWidth="1"/>
    <col min="9" max="9" width="14.28515625" bestFit="1" customWidth="1"/>
  </cols>
  <sheetData>
    <row r="1" spans="1:10">
      <c r="A1" s="18" t="s">
        <v>2</v>
      </c>
      <c r="B1" s="18" t="s">
        <v>35</v>
      </c>
      <c r="C1" s="18" t="s">
        <v>41</v>
      </c>
      <c r="D1" s="18" t="s">
        <v>15</v>
      </c>
      <c r="E1" s="18" t="s">
        <v>42</v>
      </c>
      <c r="F1" s="18" t="s">
        <v>10</v>
      </c>
      <c r="G1" s="18" t="s">
        <v>25</v>
      </c>
      <c r="H1" s="18" t="s">
        <v>44</v>
      </c>
      <c r="I1" s="18" t="s">
        <v>32</v>
      </c>
    </row>
    <row r="2" spans="1:10">
      <c r="A2" s="19">
        <v>1</v>
      </c>
      <c r="B2" s="19" t="s">
        <v>36</v>
      </c>
      <c r="C2" s="19">
        <v>5</v>
      </c>
      <c r="D2" s="19" t="s">
        <v>36</v>
      </c>
      <c r="E2" s="19">
        <v>5</v>
      </c>
      <c r="F2" s="19">
        <v>5</v>
      </c>
      <c r="G2" s="19">
        <f>E2*F2</f>
        <v>25</v>
      </c>
      <c r="H2" s="19">
        <f>E2*ABS(F2-$I$14)</f>
        <v>110</v>
      </c>
      <c r="I2" s="19">
        <f>E2*(F2-$I$14)^2</f>
        <v>2420</v>
      </c>
    </row>
    <row r="3" spans="1:10">
      <c r="A3" s="20">
        <v>2</v>
      </c>
      <c r="B3" s="20" t="s">
        <v>37</v>
      </c>
      <c r="C3" s="20">
        <v>13</v>
      </c>
      <c r="D3" s="10" t="s">
        <v>3</v>
      </c>
      <c r="E3" s="20">
        <f>C3-C2</f>
        <v>8</v>
      </c>
      <c r="F3" s="20">
        <v>15</v>
      </c>
      <c r="G3" s="20">
        <f t="shared" ref="G3:G6" si="0">E3*F3</f>
        <v>120</v>
      </c>
      <c r="H3" s="19">
        <f t="shared" ref="H3:H6" si="1">E3*ABS(F3-$I$14)</f>
        <v>96</v>
      </c>
      <c r="I3" s="20">
        <f t="shared" ref="I3:I6" si="2">E3*(F3-$I$14)^2</f>
        <v>1152</v>
      </c>
      <c r="J3" s="47" t="s">
        <v>14</v>
      </c>
    </row>
    <row r="4" spans="1:10">
      <c r="A4" s="19">
        <v>3</v>
      </c>
      <c r="B4" s="19" t="s">
        <v>38</v>
      </c>
      <c r="C4" s="19">
        <v>28</v>
      </c>
      <c r="D4" s="8" t="s">
        <v>4</v>
      </c>
      <c r="E4" s="19">
        <f t="shared" ref="E4:E6" si="3">C4-C3</f>
        <v>15</v>
      </c>
      <c r="F4" s="19">
        <v>25</v>
      </c>
      <c r="G4" s="19">
        <f t="shared" si="0"/>
        <v>375</v>
      </c>
      <c r="H4" s="19">
        <f t="shared" si="1"/>
        <v>30</v>
      </c>
      <c r="I4" s="19">
        <f t="shared" si="2"/>
        <v>60</v>
      </c>
    </row>
    <row r="5" spans="1:10">
      <c r="A5" s="21">
        <v>4</v>
      </c>
      <c r="B5" s="21" t="s">
        <v>39</v>
      </c>
      <c r="C5" s="21">
        <v>44</v>
      </c>
      <c r="D5" s="14" t="s">
        <v>5</v>
      </c>
      <c r="E5" s="21">
        <f t="shared" si="3"/>
        <v>16</v>
      </c>
      <c r="F5" s="21">
        <v>35</v>
      </c>
      <c r="G5" s="21">
        <f t="shared" si="0"/>
        <v>560</v>
      </c>
      <c r="H5" s="19">
        <f t="shared" si="1"/>
        <v>128</v>
      </c>
      <c r="I5" s="21">
        <f t="shared" si="2"/>
        <v>1024</v>
      </c>
      <c r="J5" s="46" t="s">
        <v>43</v>
      </c>
    </row>
    <row r="6" spans="1:10">
      <c r="A6" s="19">
        <v>5</v>
      </c>
      <c r="B6" s="19" t="s">
        <v>40</v>
      </c>
      <c r="C6" s="19">
        <v>50</v>
      </c>
      <c r="D6" s="8" t="s">
        <v>6</v>
      </c>
      <c r="E6" s="19">
        <f t="shared" si="3"/>
        <v>6</v>
      </c>
      <c r="F6" s="19">
        <v>45</v>
      </c>
      <c r="G6" s="19">
        <f t="shared" si="0"/>
        <v>270</v>
      </c>
      <c r="H6" s="19">
        <f t="shared" si="1"/>
        <v>108</v>
      </c>
      <c r="I6" s="19">
        <f t="shared" si="2"/>
        <v>1944</v>
      </c>
    </row>
    <row r="7" spans="1:10">
      <c r="A7" s="45" t="s">
        <v>23</v>
      </c>
      <c r="B7" s="45"/>
      <c r="C7" s="18">
        <f>SUM(C2:C6)</f>
        <v>140</v>
      </c>
      <c r="D7" s="18"/>
      <c r="E7" s="18">
        <f>SUM(E2:E6)</f>
        <v>50</v>
      </c>
      <c r="F7" s="17"/>
      <c r="G7" s="18">
        <f>SUM(G2:G6)</f>
        <v>1350</v>
      </c>
      <c r="H7" s="18">
        <f>SUM(H2:H6)</f>
        <v>472</v>
      </c>
      <c r="I7" s="18">
        <f>SUM(I2:I6)</f>
        <v>6600</v>
      </c>
    </row>
    <row r="10" spans="1:10">
      <c r="A10">
        <v>1</v>
      </c>
      <c r="B10" s="17" t="s">
        <v>29</v>
      </c>
      <c r="C10" s="17">
        <f>F6-F2</f>
        <v>40</v>
      </c>
    </row>
    <row r="11" spans="1:10">
      <c r="B11" s="17" t="s">
        <v>11</v>
      </c>
      <c r="C11" s="17">
        <f>(F6-F2)/(F6+F2)</f>
        <v>0.8</v>
      </c>
    </row>
    <row r="13" spans="1:10">
      <c r="A13">
        <v>2</v>
      </c>
      <c r="B13" s="28" t="s">
        <v>31</v>
      </c>
      <c r="C13" s="39"/>
      <c r="D13" s="39"/>
      <c r="E13" s="29"/>
    </row>
    <row r="14" spans="1:10">
      <c r="B14" s="40" t="s">
        <v>12</v>
      </c>
      <c r="C14" s="40"/>
      <c r="D14" s="40" t="s">
        <v>22</v>
      </c>
      <c r="E14" s="40"/>
      <c r="H14" s="17" t="s">
        <v>27</v>
      </c>
      <c r="I14" s="17">
        <f>G7/E7</f>
        <v>27</v>
      </c>
    </row>
    <row r="15" spans="1:10">
      <c r="B15" s="31" t="s">
        <v>15</v>
      </c>
      <c r="C15" s="48" t="s">
        <v>3</v>
      </c>
      <c r="D15" s="32" t="s">
        <v>15</v>
      </c>
      <c r="E15" s="46" t="s">
        <v>5</v>
      </c>
      <c r="H15" s="17" t="s">
        <v>28</v>
      </c>
      <c r="I15" s="17">
        <f>H7/E7</f>
        <v>9.44</v>
      </c>
    </row>
    <row r="16" spans="1:10">
      <c r="B16" s="24" t="s">
        <v>16</v>
      </c>
      <c r="C16" s="17">
        <v>50</v>
      </c>
      <c r="D16" s="24" t="s">
        <v>16</v>
      </c>
      <c r="E16" s="17">
        <v>50</v>
      </c>
      <c r="H16" s="17" t="s">
        <v>11</v>
      </c>
      <c r="I16" s="17">
        <f>I15/I14</f>
        <v>0.34962962962962962</v>
      </c>
    </row>
    <row r="17" spans="2:9">
      <c r="B17" s="24" t="s">
        <v>17</v>
      </c>
      <c r="C17" s="17">
        <v>5</v>
      </c>
      <c r="D17" s="24" t="s">
        <v>17</v>
      </c>
      <c r="E17" s="17">
        <v>15</v>
      </c>
    </row>
    <row r="18" spans="2:9">
      <c r="B18" s="24" t="s">
        <v>18</v>
      </c>
      <c r="C18" s="17">
        <v>13</v>
      </c>
      <c r="D18" s="24" t="s">
        <v>18</v>
      </c>
      <c r="E18" s="17">
        <v>44</v>
      </c>
      <c r="H18" s="17" t="s">
        <v>27</v>
      </c>
      <c r="I18" s="17">
        <f>G7/E7</f>
        <v>27</v>
      </c>
    </row>
    <row r="19" spans="2:9">
      <c r="B19" s="24" t="s">
        <v>19</v>
      </c>
      <c r="C19" s="17">
        <v>10</v>
      </c>
      <c r="D19" s="24" t="s">
        <v>19</v>
      </c>
      <c r="E19" s="17">
        <v>10</v>
      </c>
      <c r="H19" s="17" t="s">
        <v>33</v>
      </c>
      <c r="I19" s="17">
        <v>11.4</v>
      </c>
    </row>
    <row r="20" spans="2:9">
      <c r="B20" s="24" t="s">
        <v>20</v>
      </c>
      <c r="C20" s="17">
        <v>10</v>
      </c>
      <c r="D20" s="24" t="s">
        <v>20</v>
      </c>
      <c r="E20" s="17">
        <v>30</v>
      </c>
      <c r="H20" s="17" t="s">
        <v>45</v>
      </c>
      <c r="I20" s="17">
        <v>0.42499999999999999</v>
      </c>
    </row>
    <row r="21" spans="2:9">
      <c r="B21" s="30" t="s">
        <v>12</v>
      </c>
      <c r="C21" s="16">
        <f>C20+(((C16/4)-C17)/C18)*C19</f>
        <v>15.769230769230768</v>
      </c>
      <c r="D21" s="27" t="s">
        <v>22</v>
      </c>
      <c r="E21" s="16">
        <f>E20+((3*(E16/4)-E17)/E18)*E19</f>
        <v>35.11363636363636</v>
      </c>
    </row>
  </sheetData>
  <mergeCells count="4">
    <mergeCell ref="A7:B7"/>
    <mergeCell ref="B13:E13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Q.1</vt:lpstr>
      <vt:lpstr>Q.2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2018-08-30T08:48:25Z</dcterms:created>
  <dcterms:modified xsi:type="dcterms:W3CDTF">2018-08-30T11:40:14Z</dcterms:modified>
</cp:coreProperties>
</file>