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1" i="1"/>
  <c r="M31"/>
  <c r="D35"/>
  <c r="I13"/>
  <c r="H13"/>
  <c r="E32" a="1"/>
  <c r="E32" s="1"/>
  <c r="M24"/>
  <c r="M25"/>
  <c r="M26"/>
  <c r="M27"/>
  <c r="M28"/>
  <c r="M29"/>
  <c r="M30"/>
  <c r="M23"/>
  <c r="D38"/>
  <c r="D37"/>
  <c r="D36"/>
  <c r="D34"/>
  <c r="D33"/>
  <c r="D32"/>
  <c r="E9"/>
  <c r="E8"/>
  <c r="E7"/>
  <c r="E6"/>
  <c r="E5"/>
  <c r="E4"/>
  <c r="E3"/>
  <c r="E2"/>
  <c r="J24"/>
  <c r="J26"/>
  <c r="J28"/>
  <c r="J30"/>
  <c r="I24"/>
  <c r="I25"/>
  <c r="I26"/>
  <c r="I27"/>
  <c r="I28"/>
  <c r="I29"/>
  <c r="I30"/>
  <c r="H24"/>
  <c r="H25"/>
  <c r="H26"/>
  <c r="H27"/>
  <c r="H28"/>
  <c r="H29"/>
  <c r="H30"/>
  <c r="G24"/>
  <c r="G25"/>
  <c r="J25" s="1"/>
  <c r="G26"/>
  <c r="G27"/>
  <c r="J27" s="1"/>
  <c r="G28"/>
  <c r="G29"/>
  <c r="J29" s="1"/>
  <c r="G30"/>
  <c r="G23"/>
  <c r="J23" s="1"/>
  <c r="I23"/>
  <c r="H23"/>
  <c r="H15"/>
  <c r="H14"/>
  <c r="E37" l="1"/>
  <c r="E35"/>
  <c r="E33"/>
  <c r="E38"/>
  <c r="E36"/>
  <c r="E34"/>
</calcChain>
</file>

<file path=xl/sharedStrings.xml><?xml version="1.0" encoding="utf-8"?>
<sst xmlns="http://schemas.openxmlformats.org/spreadsheetml/2006/main" count="64" uniqueCount="38">
  <si>
    <t>Run</t>
  </si>
  <si>
    <t>A</t>
  </si>
  <si>
    <t>B</t>
  </si>
  <si>
    <t>C</t>
  </si>
  <si>
    <t>D=-ABC</t>
  </si>
  <si>
    <t>d</t>
  </si>
  <si>
    <t>a</t>
  </si>
  <si>
    <t>b</t>
  </si>
  <si>
    <t>abd</t>
  </si>
  <si>
    <t>c</t>
  </si>
  <si>
    <t>acd</t>
  </si>
  <si>
    <t>bcd</t>
  </si>
  <si>
    <t>abc</t>
  </si>
  <si>
    <t>Filtration Rate</t>
  </si>
  <si>
    <t>l(A)</t>
  </si>
  <si>
    <t>I=-ABCD</t>
  </si>
  <si>
    <t>A=-BCD</t>
  </si>
  <si>
    <t>B=-ACD</t>
  </si>
  <si>
    <t>C=-ABD</t>
  </si>
  <si>
    <t>AB=-CD</t>
  </si>
  <si>
    <t>AC=-BD</t>
  </si>
  <si>
    <t>AD=-BC</t>
  </si>
  <si>
    <t>Defining  Relations-:</t>
  </si>
  <si>
    <t>l(B)</t>
  </si>
  <si>
    <t>l©</t>
  </si>
  <si>
    <t>l(D)</t>
  </si>
  <si>
    <t>AB</t>
  </si>
  <si>
    <t>AC</t>
  </si>
  <si>
    <t>AD</t>
  </si>
  <si>
    <t>Treat</t>
  </si>
  <si>
    <t>D</t>
  </si>
  <si>
    <t>Y</t>
  </si>
  <si>
    <r>
      <t>From the above table we can say that estimate of A,C,D have larger and significant effect on . Also from the effect AC is adversly effect on filtration rate and effect of c is minimum as compare to other main effect . Therefore the predicated model for filtration rate is Ycap=</t>
    </r>
    <r>
      <rPr>
        <sz val="11"/>
        <color theme="1"/>
        <rFont val="Calibri"/>
        <family val="2"/>
      </rPr>
      <t>β0+β1X1+β3X3+β4X4+β7X7+β8X8</t>
    </r>
  </si>
  <si>
    <t>Example-:2</t>
  </si>
  <si>
    <t>An article by J.J Pignatiello Jr. and J.S. Ramberg in the Journal of Quality Technology describes the use of a replicated fractional factorial to investigate the effect of five factors on the free height of leaf springs used in an automotive application. The factors are A= furnace temperature, B= heating time, C= tran</t>
  </si>
  <si>
    <t xml:space="preserve">Leaf Spring Experiment </t>
  </si>
  <si>
    <t>E</t>
  </si>
  <si>
    <t>Free 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</si>
</sst>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A19" workbookViewId="0">
      <selection activeCell="B41" sqref="B41"/>
    </sheetView>
  </sheetViews>
  <sheetFormatPr defaultRowHeight="15"/>
  <cols>
    <col min="2" max="3" width="8.140625" bestFit="1" customWidth="1"/>
    <col min="4" max="4" width="8.42578125" customWidth="1"/>
    <col min="5" max="5" width="7.5703125" bestFit="1" customWidth="1"/>
    <col min="6" max="6" width="7.5703125" customWidth="1"/>
    <col min="7" max="7" width="13.7109375" bestFit="1" customWidth="1"/>
    <col min="12" max="13" width="13.7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13</v>
      </c>
    </row>
    <row r="2" spans="1:13">
      <c r="A2" s="1">
        <v>1</v>
      </c>
      <c r="B2" s="1">
        <v>-1</v>
      </c>
      <c r="C2" s="1">
        <v>-1</v>
      </c>
      <c r="D2" s="1">
        <v>-1</v>
      </c>
      <c r="E2" s="1">
        <f>-(A2*B2*D2)</f>
        <v>-1</v>
      </c>
      <c r="F2" s="1" t="s">
        <v>5</v>
      </c>
      <c r="G2" s="1">
        <v>43</v>
      </c>
    </row>
    <row r="3" spans="1:13">
      <c r="A3" s="1">
        <v>2</v>
      </c>
      <c r="B3" s="1">
        <v>1</v>
      </c>
      <c r="C3" s="1">
        <v>-1</v>
      </c>
      <c r="D3" s="1">
        <v>-1</v>
      </c>
      <c r="E3" s="1">
        <f t="shared" ref="E3:E9" si="0">-(A3*B3*D3)</f>
        <v>2</v>
      </c>
      <c r="F3" s="1" t="s">
        <v>6</v>
      </c>
      <c r="G3" s="1">
        <v>71</v>
      </c>
    </row>
    <row r="4" spans="1:13">
      <c r="A4" s="1">
        <v>3</v>
      </c>
      <c r="B4" s="1">
        <v>-1</v>
      </c>
      <c r="C4" s="1">
        <v>1</v>
      </c>
      <c r="D4" s="1">
        <v>-1</v>
      </c>
      <c r="E4" s="1">
        <f t="shared" si="0"/>
        <v>-3</v>
      </c>
      <c r="F4" s="1" t="s">
        <v>7</v>
      </c>
      <c r="G4" s="1">
        <v>48</v>
      </c>
    </row>
    <row r="5" spans="1:13">
      <c r="A5" s="1">
        <v>4</v>
      </c>
      <c r="B5" s="1">
        <v>1</v>
      </c>
      <c r="C5" s="1">
        <v>1</v>
      </c>
      <c r="D5" s="1">
        <v>-1</v>
      </c>
      <c r="E5" s="1">
        <f t="shared" si="0"/>
        <v>4</v>
      </c>
      <c r="F5" s="1" t="s">
        <v>8</v>
      </c>
      <c r="G5" s="1">
        <v>104</v>
      </c>
    </row>
    <row r="6" spans="1:13">
      <c r="A6" s="1">
        <v>5</v>
      </c>
      <c r="B6" s="1">
        <v>-1</v>
      </c>
      <c r="C6" s="1">
        <v>-1</v>
      </c>
      <c r="D6" s="1">
        <v>1</v>
      </c>
      <c r="E6" s="1">
        <f t="shared" si="0"/>
        <v>5</v>
      </c>
      <c r="F6" s="1" t="s">
        <v>9</v>
      </c>
      <c r="G6" s="1">
        <v>68</v>
      </c>
    </row>
    <row r="7" spans="1:13">
      <c r="A7" s="1">
        <v>6</v>
      </c>
      <c r="B7" s="1">
        <v>1</v>
      </c>
      <c r="C7" s="1">
        <v>-1</v>
      </c>
      <c r="D7" s="1">
        <v>1</v>
      </c>
      <c r="E7" s="1">
        <f t="shared" si="0"/>
        <v>-6</v>
      </c>
      <c r="F7" s="1" t="s">
        <v>10</v>
      </c>
      <c r="G7" s="1">
        <v>86</v>
      </c>
    </row>
    <row r="8" spans="1:13">
      <c r="A8" s="1">
        <v>7</v>
      </c>
      <c r="B8" s="1">
        <v>-1</v>
      </c>
      <c r="C8" s="1">
        <v>1</v>
      </c>
      <c r="D8" s="1">
        <v>1</v>
      </c>
      <c r="E8" s="1">
        <f t="shared" si="0"/>
        <v>7</v>
      </c>
      <c r="F8" s="1" t="s">
        <v>11</v>
      </c>
      <c r="G8" s="1">
        <v>70</v>
      </c>
      <c r="M8" s="3"/>
    </row>
    <row r="9" spans="1:13">
      <c r="A9" s="1">
        <v>8</v>
      </c>
      <c r="B9" s="1">
        <v>1</v>
      </c>
      <c r="C9" s="1">
        <v>1</v>
      </c>
      <c r="D9" s="1">
        <v>1</v>
      </c>
      <c r="E9" s="1">
        <f t="shared" si="0"/>
        <v>-8</v>
      </c>
      <c r="F9" s="1" t="s">
        <v>12</v>
      </c>
      <c r="G9" s="1">
        <v>65</v>
      </c>
    </row>
    <row r="10" spans="1:13">
      <c r="A10" s="4"/>
      <c r="B10" s="4"/>
      <c r="C10" s="4"/>
      <c r="D10" s="4"/>
      <c r="E10" s="4"/>
      <c r="F10" s="4"/>
      <c r="G10" s="4"/>
    </row>
    <row r="11" spans="1:13">
      <c r="A11" s="4"/>
      <c r="B11" s="4"/>
      <c r="C11" s="4"/>
      <c r="D11" s="4"/>
      <c r="E11" s="4"/>
      <c r="F11" s="4"/>
      <c r="G11" s="4"/>
    </row>
    <row r="12" spans="1:13">
      <c r="A12" t="s">
        <v>22</v>
      </c>
    </row>
    <row r="13" spans="1:13">
      <c r="B13">
        <v>1</v>
      </c>
      <c r="C13" t="s">
        <v>15</v>
      </c>
      <c r="G13" t="s">
        <v>14</v>
      </c>
      <c r="H13">
        <f>1/4*(G3+G5+G7+G9-G2-G4-G6-G8)</f>
        <v>24.25</v>
      </c>
      <c r="I13">
        <f>1/4*(SUMPRODUCT(B2:B9,G2:G9))</f>
        <v>24.25</v>
      </c>
    </row>
    <row r="14" spans="1:13">
      <c r="B14">
        <v>2</v>
      </c>
      <c r="C14" t="s">
        <v>16</v>
      </c>
      <c r="G14" t="s">
        <v>23</v>
      </c>
      <c r="H14">
        <f>1/4*(G4+G5+G8+G9-G2-G3-G6-G7)</f>
        <v>4.75</v>
      </c>
    </row>
    <row r="15" spans="1:13">
      <c r="B15">
        <v>3</v>
      </c>
      <c r="C15" t="s">
        <v>17</v>
      </c>
      <c r="G15" t="s">
        <v>24</v>
      </c>
      <c r="H15">
        <f>1/4*(G6+G7+G8+G9-G2-G3-G4-G5)</f>
        <v>5.75</v>
      </c>
    </row>
    <row r="16" spans="1:13">
      <c r="B16">
        <v>4</v>
      </c>
      <c r="C16" t="s">
        <v>18</v>
      </c>
      <c r="G16" t="s">
        <v>25</v>
      </c>
    </row>
    <row r="17" spans="2:13">
      <c r="B17">
        <v>5</v>
      </c>
      <c r="C17" t="s">
        <v>4</v>
      </c>
    </row>
    <row r="18" spans="2:13">
      <c r="B18">
        <v>6</v>
      </c>
      <c r="C18" t="s">
        <v>19</v>
      </c>
    </row>
    <row r="19" spans="2:13">
      <c r="B19">
        <v>7</v>
      </c>
      <c r="C19" t="s">
        <v>20</v>
      </c>
    </row>
    <row r="20" spans="2:13">
      <c r="B20">
        <v>8</v>
      </c>
      <c r="C20" t="s">
        <v>21</v>
      </c>
    </row>
    <row r="22" spans="2:13"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13</v>
      </c>
      <c r="M22" s="2" t="s">
        <v>31</v>
      </c>
    </row>
    <row r="23" spans="2:13">
      <c r="C23" s="1">
        <v>1</v>
      </c>
      <c r="D23" s="1">
        <v>-1</v>
      </c>
      <c r="E23" s="1">
        <v>-1</v>
      </c>
      <c r="F23" s="1">
        <v>-1</v>
      </c>
      <c r="G23" s="1">
        <f>-(D23*E23*F23)</f>
        <v>1</v>
      </c>
      <c r="H23" s="1">
        <f>D23*E23</f>
        <v>1</v>
      </c>
      <c r="I23" s="1">
        <f>D23*F23</f>
        <v>1</v>
      </c>
      <c r="J23" s="1">
        <f>D23*G23</f>
        <v>-1</v>
      </c>
      <c r="K23" s="1" t="s">
        <v>5</v>
      </c>
      <c r="L23" s="1">
        <v>43</v>
      </c>
      <c r="M23" s="1">
        <f>L23/4</f>
        <v>10.75</v>
      </c>
    </row>
    <row r="24" spans="2:13">
      <c r="C24" s="1">
        <v>2</v>
      </c>
      <c r="D24" s="1">
        <v>1</v>
      </c>
      <c r="E24" s="1">
        <v>-1</v>
      </c>
      <c r="F24" s="1">
        <v>-1</v>
      </c>
      <c r="G24" s="1">
        <f>-(D24*E24*F24)</f>
        <v>-1</v>
      </c>
      <c r="H24" s="1">
        <f>D24*E24</f>
        <v>-1</v>
      </c>
      <c r="I24" s="1">
        <f>D24*F24</f>
        <v>-1</v>
      </c>
      <c r="J24" s="1">
        <f>D24*G24</f>
        <v>-1</v>
      </c>
      <c r="K24" s="1" t="s">
        <v>6</v>
      </c>
      <c r="L24" s="1">
        <v>71</v>
      </c>
      <c r="M24" s="1">
        <f t="shared" ref="M24:M30" si="1">L24/4</f>
        <v>17.75</v>
      </c>
    </row>
    <row r="25" spans="2:13">
      <c r="C25" s="1">
        <v>3</v>
      </c>
      <c r="D25" s="1">
        <v>-1</v>
      </c>
      <c r="E25" s="1">
        <v>1</v>
      </c>
      <c r="F25" s="1">
        <v>-1</v>
      </c>
      <c r="G25" s="1">
        <f>-(D25*E25*F25)</f>
        <v>-1</v>
      </c>
      <c r="H25" s="1">
        <f>D25*E25</f>
        <v>-1</v>
      </c>
      <c r="I25" s="1">
        <f>D25*F25</f>
        <v>1</v>
      </c>
      <c r="J25" s="1">
        <f>D25*G25</f>
        <v>1</v>
      </c>
      <c r="K25" s="1" t="s">
        <v>7</v>
      </c>
      <c r="L25" s="1">
        <v>48</v>
      </c>
      <c r="M25" s="1">
        <f t="shared" si="1"/>
        <v>12</v>
      </c>
    </row>
    <row r="26" spans="2:13">
      <c r="C26" s="1">
        <v>4</v>
      </c>
      <c r="D26" s="1">
        <v>1</v>
      </c>
      <c r="E26" s="1">
        <v>1</v>
      </c>
      <c r="F26" s="1">
        <v>-1</v>
      </c>
      <c r="G26" s="1">
        <f>-(D26*E26*F26)</f>
        <v>1</v>
      </c>
      <c r="H26" s="1">
        <f>D26*E26</f>
        <v>1</v>
      </c>
      <c r="I26" s="1">
        <f>D26*F26</f>
        <v>-1</v>
      </c>
      <c r="J26" s="1">
        <f>D26*G26</f>
        <v>1</v>
      </c>
      <c r="K26" s="1" t="s">
        <v>8</v>
      </c>
      <c r="L26" s="1">
        <v>104</v>
      </c>
      <c r="M26" s="1">
        <f t="shared" si="1"/>
        <v>26</v>
      </c>
    </row>
    <row r="27" spans="2:13">
      <c r="C27" s="1">
        <v>5</v>
      </c>
      <c r="D27" s="1">
        <v>-1</v>
      </c>
      <c r="E27" s="1">
        <v>-1</v>
      </c>
      <c r="F27" s="1">
        <v>1</v>
      </c>
      <c r="G27" s="1">
        <f>-(D27*E27*F27)</f>
        <v>-1</v>
      </c>
      <c r="H27" s="1">
        <f>D27*E27</f>
        <v>1</v>
      </c>
      <c r="I27" s="1">
        <f>D27*F27</f>
        <v>-1</v>
      </c>
      <c r="J27" s="1">
        <f>D27*G27</f>
        <v>1</v>
      </c>
      <c r="K27" s="1" t="s">
        <v>9</v>
      </c>
      <c r="L27" s="1">
        <v>68</v>
      </c>
      <c r="M27" s="1">
        <f t="shared" si="1"/>
        <v>17</v>
      </c>
    </row>
    <row r="28" spans="2:13">
      <c r="C28" s="1">
        <v>6</v>
      </c>
      <c r="D28" s="1">
        <v>1</v>
      </c>
      <c r="E28" s="1">
        <v>-1</v>
      </c>
      <c r="F28" s="1">
        <v>1</v>
      </c>
      <c r="G28" s="1">
        <f>-(D28*E28*F28)</f>
        <v>1</v>
      </c>
      <c r="H28" s="1">
        <f>D28*E28</f>
        <v>-1</v>
      </c>
      <c r="I28" s="1">
        <f>D28*F28</f>
        <v>1</v>
      </c>
      <c r="J28" s="1">
        <f>D28*G28</f>
        <v>1</v>
      </c>
      <c r="K28" s="1" t="s">
        <v>10</v>
      </c>
      <c r="L28" s="1">
        <v>86</v>
      </c>
      <c r="M28" s="1">
        <f t="shared" si="1"/>
        <v>21.5</v>
      </c>
    </row>
    <row r="29" spans="2:13">
      <c r="C29" s="1">
        <v>7</v>
      </c>
      <c r="D29" s="1">
        <v>-1</v>
      </c>
      <c r="E29" s="1">
        <v>1</v>
      </c>
      <c r="F29" s="1">
        <v>1</v>
      </c>
      <c r="G29" s="1">
        <f>-(D29*E29*F29)</f>
        <v>1</v>
      </c>
      <c r="H29" s="1">
        <f>D29*E29</f>
        <v>-1</v>
      </c>
      <c r="I29" s="1">
        <f>D29*F29</f>
        <v>-1</v>
      </c>
      <c r="J29" s="1">
        <f>D29*G29</f>
        <v>-1</v>
      </c>
      <c r="K29" s="1" t="s">
        <v>11</v>
      </c>
      <c r="L29" s="1">
        <v>70</v>
      </c>
      <c r="M29" s="1">
        <f t="shared" si="1"/>
        <v>17.5</v>
      </c>
    </row>
    <row r="30" spans="2:13">
      <c r="C30" s="1">
        <v>8</v>
      </c>
      <c r="D30" s="1">
        <v>1</v>
      </c>
      <c r="E30" s="1">
        <v>1</v>
      </c>
      <c r="F30" s="1">
        <v>1</v>
      </c>
      <c r="G30" s="1">
        <f>-(D30*E30*F30)</f>
        <v>-1</v>
      </c>
      <c r="H30" s="1">
        <f>D30*E30</f>
        <v>1</v>
      </c>
      <c r="I30" s="1">
        <f>D30*F30</f>
        <v>1</v>
      </c>
      <c r="J30" s="1">
        <f>D30*G30</f>
        <v>-1</v>
      </c>
      <c r="K30" s="1" t="s">
        <v>12</v>
      </c>
      <c r="L30" s="1">
        <v>65</v>
      </c>
      <c r="M30" s="1">
        <f t="shared" si="1"/>
        <v>16.25</v>
      </c>
    </row>
    <row r="31" spans="2:13">
      <c r="L31" s="6">
        <f>AVERAGE(L23:L30)</f>
        <v>69.375</v>
      </c>
      <c r="M31" s="6">
        <f>SUM(M23:M30)</f>
        <v>138.75</v>
      </c>
    </row>
    <row r="32" spans="2:13">
      <c r="C32" t="s">
        <v>1</v>
      </c>
      <c r="D32">
        <f>1/4*SUMPRODUCT(D23:D30,L23:L30)</f>
        <v>24.25</v>
      </c>
      <c r="E32">
        <f t="array" ref="E32:E38">MMULT(TRANSPOSE(D23:J30),M23:M30)</f>
        <v>24.25</v>
      </c>
    </row>
    <row r="33" spans="2:5">
      <c r="C33" t="s">
        <v>2</v>
      </c>
      <c r="D33">
        <f>1/4*SUMPRODUCT(E23:E30,L23:L30)</f>
        <v>4.75</v>
      </c>
      <c r="E33">
        <v>4.75</v>
      </c>
    </row>
    <row r="34" spans="2:5">
      <c r="C34" t="s">
        <v>3</v>
      </c>
      <c r="D34">
        <f>1/4*SUMPRODUCT(F23:F30,L23:L30)</f>
        <v>5.75</v>
      </c>
      <c r="E34">
        <v>5.75</v>
      </c>
    </row>
    <row r="35" spans="2:5">
      <c r="C35" t="s">
        <v>30</v>
      </c>
      <c r="D35">
        <f>1/4*SUMPRODUCT(G23:G30,L23:L30)</f>
        <v>12.75</v>
      </c>
      <c r="E35">
        <v>12.75</v>
      </c>
    </row>
    <row r="36" spans="2:5">
      <c r="C36" t="s">
        <v>26</v>
      </c>
      <c r="D36">
        <f>1/4*SUMPRODUCT(H23:H30,L23:L30)</f>
        <v>1.25</v>
      </c>
      <c r="E36">
        <v>1.25</v>
      </c>
    </row>
    <row r="37" spans="2:5">
      <c r="C37" t="s">
        <v>27</v>
      </c>
      <c r="D37">
        <f>1/4*SUMPRODUCT(I23:I30,L23:L30)</f>
        <v>-17.75</v>
      </c>
      <c r="E37">
        <v>-17.75</v>
      </c>
    </row>
    <row r="38" spans="2:5">
      <c r="C38" t="s">
        <v>28</v>
      </c>
      <c r="D38">
        <f>1/4*SUMPRODUCT(J23:J30,L23:L30)</f>
        <v>14.25</v>
      </c>
      <c r="E38">
        <v>14.25</v>
      </c>
    </row>
    <row r="40" spans="2:5">
      <c r="B4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K15" sqref="K15"/>
    </sheetView>
  </sheetViews>
  <sheetFormatPr defaultRowHeight="15"/>
  <sheetData>
    <row r="1" spans="1:9">
      <c r="A1" t="s">
        <v>33</v>
      </c>
    </row>
    <row r="2" spans="1:9">
      <c r="B2" t="s">
        <v>34</v>
      </c>
    </row>
    <row r="4" spans="1:9">
      <c r="B4" t="s">
        <v>35</v>
      </c>
    </row>
    <row r="5" spans="1:9">
      <c r="B5" t="s">
        <v>1</v>
      </c>
      <c r="C5" t="s">
        <v>2</v>
      </c>
      <c r="D5" t="s">
        <v>3</v>
      </c>
      <c r="E5" t="s">
        <v>30</v>
      </c>
      <c r="F5" t="s">
        <v>36</v>
      </c>
      <c r="G5" s="5" t="s">
        <v>37</v>
      </c>
      <c r="H5" s="5"/>
      <c r="I5" s="5"/>
    </row>
    <row r="6" spans="1:9">
      <c r="B6">
        <v>-1</v>
      </c>
      <c r="C6">
        <v>-1</v>
      </c>
      <c r="D6">
        <v>-1</v>
      </c>
      <c r="E6">
        <v>-1</v>
      </c>
      <c r="F6">
        <v>-1</v>
      </c>
      <c r="G6" s="7">
        <v>7.78</v>
      </c>
      <c r="H6" s="7">
        <v>7.78</v>
      </c>
      <c r="I6" s="7">
        <v>7.81</v>
      </c>
    </row>
    <row r="7" spans="1:9">
      <c r="B7">
        <v>1</v>
      </c>
      <c r="C7">
        <v>-1</v>
      </c>
      <c r="D7">
        <v>-1</v>
      </c>
      <c r="E7">
        <v>1</v>
      </c>
      <c r="F7">
        <v>-1</v>
      </c>
      <c r="G7" s="7">
        <v>8.15</v>
      </c>
      <c r="H7" s="7">
        <v>8.18</v>
      </c>
      <c r="I7" s="7">
        <v>7.88</v>
      </c>
    </row>
    <row r="8" spans="1:9">
      <c r="B8">
        <v>-1</v>
      </c>
      <c r="C8">
        <v>1</v>
      </c>
      <c r="D8">
        <v>-1</v>
      </c>
      <c r="E8">
        <v>1</v>
      </c>
      <c r="F8">
        <v>-1</v>
      </c>
      <c r="G8" s="7">
        <v>7.5</v>
      </c>
      <c r="H8" s="7">
        <v>7.56</v>
      </c>
      <c r="I8" s="7">
        <v>7.5</v>
      </c>
    </row>
    <row r="9" spans="1:9">
      <c r="B9">
        <v>1</v>
      </c>
      <c r="C9">
        <v>1</v>
      </c>
      <c r="D9">
        <v>-1</v>
      </c>
      <c r="E9">
        <v>-1</v>
      </c>
      <c r="F9">
        <v>-1</v>
      </c>
      <c r="G9" s="7">
        <v>7.59</v>
      </c>
      <c r="H9" s="7">
        <v>7.56</v>
      </c>
      <c r="I9" s="7">
        <v>7.75</v>
      </c>
    </row>
    <row r="10" spans="1:9">
      <c r="B10">
        <v>-1</v>
      </c>
      <c r="C10">
        <v>-1</v>
      </c>
      <c r="D10">
        <v>1</v>
      </c>
      <c r="E10">
        <v>1</v>
      </c>
      <c r="F10">
        <v>-1</v>
      </c>
      <c r="G10" s="7">
        <v>7.54</v>
      </c>
      <c r="H10" s="7">
        <v>8</v>
      </c>
      <c r="I10" s="7">
        <v>7.88</v>
      </c>
    </row>
    <row r="11" spans="1:9">
      <c r="B11">
        <v>1</v>
      </c>
      <c r="C11">
        <v>-1</v>
      </c>
      <c r="D11">
        <v>1</v>
      </c>
      <c r="E11">
        <v>-1</v>
      </c>
      <c r="F11">
        <v>-1</v>
      </c>
      <c r="G11" s="7">
        <v>7.69</v>
      </c>
      <c r="H11" s="7">
        <v>8.09</v>
      </c>
      <c r="I11" s="7">
        <v>8.06</v>
      </c>
    </row>
    <row r="12" spans="1:9">
      <c r="B12">
        <v>-1</v>
      </c>
      <c r="C12">
        <v>1</v>
      </c>
      <c r="D12">
        <v>1</v>
      </c>
      <c r="E12">
        <v>-1</v>
      </c>
      <c r="F12">
        <v>-1</v>
      </c>
      <c r="G12" s="7">
        <v>7.56</v>
      </c>
      <c r="H12" s="7">
        <v>7.52</v>
      </c>
      <c r="I12" s="7">
        <v>7.44</v>
      </c>
    </row>
    <row r="13" spans="1:9">
      <c r="B13">
        <v>1</v>
      </c>
      <c r="C13">
        <v>1</v>
      </c>
      <c r="D13">
        <v>1</v>
      </c>
      <c r="E13">
        <v>1</v>
      </c>
      <c r="F13">
        <v>-1</v>
      </c>
      <c r="G13" s="7">
        <v>7.56</v>
      </c>
      <c r="H13" s="7">
        <v>7.81</v>
      </c>
      <c r="I13" s="7">
        <v>7.69</v>
      </c>
    </row>
    <row r="14" spans="1:9">
      <c r="B14">
        <v>-1</v>
      </c>
      <c r="C14">
        <v>-1</v>
      </c>
      <c r="D14">
        <v>-1</v>
      </c>
      <c r="E14">
        <v>-1</v>
      </c>
      <c r="F14">
        <v>1</v>
      </c>
      <c r="G14" s="7">
        <v>7.5</v>
      </c>
      <c r="H14" s="7">
        <v>7.25</v>
      </c>
      <c r="I14" s="7">
        <v>7.12</v>
      </c>
    </row>
    <row r="15" spans="1:9">
      <c r="B15">
        <v>1</v>
      </c>
      <c r="C15">
        <v>-1</v>
      </c>
      <c r="D15">
        <v>-1</v>
      </c>
      <c r="E15">
        <v>1</v>
      </c>
      <c r="F15">
        <v>1</v>
      </c>
      <c r="G15" s="7">
        <v>7.88</v>
      </c>
      <c r="H15" s="7">
        <v>7.88</v>
      </c>
      <c r="I15" s="7">
        <v>7.44</v>
      </c>
    </row>
    <row r="16" spans="1:9">
      <c r="B16">
        <v>-1</v>
      </c>
      <c r="C16">
        <v>1</v>
      </c>
      <c r="D16">
        <v>-1</v>
      </c>
      <c r="E16">
        <v>1</v>
      </c>
      <c r="F16">
        <v>1</v>
      </c>
      <c r="G16" s="7">
        <v>7.5</v>
      </c>
      <c r="H16" s="7">
        <v>7.56</v>
      </c>
      <c r="I16" s="7">
        <v>7.5</v>
      </c>
    </row>
    <row r="17" spans="2:9">
      <c r="B17">
        <v>1</v>
      </c>
      <c r="C17">
        <v>1</v>
      </c>
      <c r="D17">
        <v>-1</v>
      </c>
      <c r="E17">
        <v>-1</v>
      </c>
      <c r="F17">
        <v>1</v>
      </c>
      <c r="G17" s="7">
        <v>7.63</v>
      </c>
      <c r="H17" s="7">
        <v>7.75</v>
      </c>
      <c r="I17" s="7">
        <v>7.56</v>
      </c>
    </row>
    <row r="18" spans="2:9">
      <c r="B18">
        <v>-1</v>
      </c>
      <c r="C18">
        <v>-1</v>
      </c>
      <c r="D18">
        <v>1</v>
      </c>
      <c r="E18">
        <v>1</v>
      </c>
      <c r="F18">
        <v>1</v>
      </c>
      <c r="G18" s="7">
        <v>7.32</v>
      </c>
      <c r="H18" s="7">
        <v>7.44</v>
      </c>
      <c r="I18" s="7">
        <v>7.44</v>
      </c>
    </row>
    <row r="19" spans="2:9">
      <c r="B19">
        <v>1</v>
      </c>
      <c r="C19">
        <v>-1</v>
      </c>
      <c r="D19">
        <v>1</v>
      </c>
      <c r="E19">
        <v>-1</v>
      </c>
      <c r="F19">
        <v>1</v>
      </c>
      <c r="G19" s="7">
        <v>7.56</v>
      </c>
      <c r="H19" s="7">
        <v>7.69</v>
      </c>
      <c r="I19" s="7">
        <v>7.62</v>
      </c>
    </row>
    <row r="20" spans="2:9">
      <c r="B20">
        <v>-1</v>
      </c>
      <c r="C20">
        <v>1</v>
      </c>
      <c r="D20">
        <v>1</v>
      </c>
      <c r="E20">
        <v>-1</v>
      </c>
      <c r="F20">
        <v>1</v>
      </c>
      <c r="G20" s="7">
        <v>7.18</v>
      </c>
      <c r="H20" s="7">
        <v>7.23</v>
      </c>
      <c r="I20" s="7">
        <v>7.25</v>
      </c>
    </row>
    <row r="21" spans="2:9">
      <c r="B21">
        <v>1</v>
      </c>
      <c r="C21">
        <v>1</v>
      </c>
      <c r="D21">
        <v>1</v>
      </c>
      <c r="E21">
        <v>1</v>
      </c>
      <c r="F21">
        <v>1</v>
      </c>
      <c r="G21" s="7">
        <v>7.81</v>
      </c>
      <c r="H21" s="7">
        <v>7.5</v>
      </c>
      <c r="I21" s="7">
        <v>7.59</v>
      </c>
    </row>
  </sheetData>
  <mergeCells count="1">
    <mergeCell ref="G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</dc:creator>
  <cp:lastModifiedBy>210</cp:lastModifiedBy>
  <dcterms:created xsi:type="dcterms:W3CDTF">2019-09-06T19:59:04Z</dcterms:created>
  <dcterms:modified xsi:type="dcterms:W3CDTF">2019-09-06T21:28:21Z</dcterms:modified>
</cp:coreProperties>
</file>