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athematics/04 London Restaurant Table Discounting/"/>
    </mc:Choice>
  </mc:AlternateContent>
  <xr:revisionPtr revIDLastSave="0" documentId="8_{28C02B42-AB4D-4526-AF99-CC815E563C9C}" xr6:coauthVersionLast="47" xr6:coauthVersionMax="47" xr10:uidLastSave="{00000000-0000-0000-0000-000000000000}"/>
  <bookViews>
    <workbookView xWindow="-104" yWindow="-104" windowWidth="20098" windowHeight="11914" activeTab="1" xr2:uid="{C93C112E-8C53-47DB-8054-4DF4046539E1}"/>
  </bookViews>
  <sheets>
    <sheet name="10 Tables" sheetId="1" r:id="rId1"/>
    <sheet name="20 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2" i="3"/>
  <c r="E24" i="3"/>
  <c r="E25" i="3"/>
  <c r="E26" i="3"/>
  <c r="E27" i="3"/>
  <c r="E18" i="3"/>
  <c r="E19" i="3"/>
  <c r="E20" i="3"/>
  <c r="E21" i="3"/>
  <c r="E22" i="3"/>
  <c r="E23" i="3"/>
  <c r="E17" i="3"/>
  <c r="E16" i="3"/>
  <c r="E15" i="3"/>
  <c r="E14" i="3"/>
  <c r="E13" i="3"/>
  <c r="E12" i="3"/>
  <c r="E11" i="3"/>
  <c r="E10" i="3"/>
  <c r="E9" i="3"/>
  <c r="E8" i="3"/>
  <c r="E7" i="3"/>
  <c r="D3" i="3"/>
  <c r="C9" i="3" s="1"/>
  <c r="F7" i="1"/>
  <c r="F8" i="1"/>
  <c r="F9" i="1"/>
  <c r="F10" i="1"/>
  <c r="F11" i="1"/>
  <c r="F12" i="1"/>
  <c r="F13" i="1"/>
  <c r="F14" i="1"/>
  <c r="F15" i="1"/>
  <c r="F16" i="1"/>
  <c r="F17" i="1"/>
  <c r="E7" i="1"/>
  <c r="E8" i="1"/>
  <c r="E9" i="1"/>
  <c r="E10" i="1"/>
  <c r="E11" i="1"/>
  <c r="E12" i="1"/>
  <c r="E13" i="1"/>
  <c r="E14" i="1"/>
  <c r="E15" i="1"/>
  <c r="E16" i="1"/>
  <c r="E17" i="1"/>
  <c r="C3" i="1"/>
  <c r="D7" i="1" s="1"/>
  <c r="C19" i="3" l="1"/>
  <c r="F19" i="3" s="1"/>
  <c r="C24" i="3"/>
  <c r="F24" i="3" s="1"/>
  <c r="C18" i="3"/>
  <c r="C10" i="3"/>
  <c r="F10" i="3" s="1"/>
  <c r="D27" i="3"/>
  <c r="D10" i="3"/>
  <c r="C27" i="3"/>
  <c r="F27" i="3" s="1"/>
  <c r="D23" i="3"/>
  <c r="D22" i="3"/>
  <c r="D21" i="3"/>
  <c r="D26" i="3"/>
  <c r="D20" i="3"/>
  <c r="C26" i="3"/>
  <c r="F26" i="3" s="1"/>
  <c r="C14" i="3"/>
  <c r="F14" i="3" s="1"/>
  <c r="D19" i="3"/>
  <c r="D14" i="3"/>
  <c r="D18" i="3"/>
  <c r="D25" i="3"/>
  <c r="C23" i="3"/>
  <c r="F23" i="3" s="1"/>
  <c r="C25" i="3"/>
  <c r="F25" i="3" s="1"/>
  <c r="C22" i="3"/>
  <c r="C21" i="3"/>
  <c r="C20" i="3"/>
  <c r="F20" i="3" s="1"/>
  <c r="D24" i="3"/>
  <c r="F22" i="3"/>
  <c r="F18" i="3"/>
  <c r="F21" i="3"/>
  <c r="F9" i="3"/>
  <c r="C7" i="3"/>
  <c r="F7" i="3" s="1"/>
  <c r="C15" i="3"/>
  <c r="F15" i="3" s="1"/>
  <c r="D11" i="3"/>
  <c r="D15" i="3"/>
  <c r="C12" i="3"/>
  <c r="F12" i="3" s="1"/>
  <c r="C16" i="3"/>
  <c r="F16" i="3" s="1"/>
  <c r="D8" i="3"/>
  <c r="D12" i="3"/>
  <c r="D16" i="3"/>
  <c r="C13" i="3"/>
  <c r="F13" i="3" s="1"/>
  <c r="C17" i="3"/>
  <c r="F17" i="3" s="1"/>
  <c r="D9" i="3"/>
  <c r="D13" i="3"/>
  <c r="D17" i="3"/>
  <c r="C11" i="3"/>
  <c r="F11" i="3" s="1"/>
  <c r="D7" i="3"/>
  <c r="C8" i="3"/>
  <c r="F8" i="3" s="1"/>
  <c r="C12" i="1"/>
  <c r="C11" i="1"/>
  <c r="C10" i="1"/>
  <c r="C9" i="1"/>
  <c r="C8" i="1"/>
  <c r="D17" i="1"/>
  <c r="D16" i="1"/>
  <c r="D15" i="1"/>
  <c r="D14" i="1"/>
  <c r="D13" i="1"/>
  <c r="C7" i="1"/>
  <c r="D12" i="1"/>
  <c r="C17" i="1"/>
  <c r="D11" i="1"/>
  <c r="C16" i="1"/>
  <c r="D10" i="1"/>
  <c r="C15" i="1"/>
  <c r="D9" i="1"/>
  <c r="C14" i="1"/>
  <c r="D8" i="1"/>
  <c r="C13" i="1"/>
  <c r="H3" i="3" l="1"/>
</calcChain>
</file>

<file path=xl/sharedStrings.xml><?xml version="1.0" encoding="utf-8"?>
<sst xmlns="http://schemas.openxmlformats.org/spreadsheetml/2006/main" count="19" uniqueCount="12">
  <si>
    <t>No. Of Tables</t>
  </si>
  <si>
    <t>No. Of Bill Waive Offs</t>
  </si>
  <si>
    <t>Probability</t>
  </si>
  <si>
    <t>Cum. Probability</t>
  </si>
  <si>
    <t>Avg. Table Bill</t>
  </si>
  <si>
    <t>Probability Of
Bill Waive Off</t>
  </si>
  <si>
    <t>Waive Off Amount</t>
  </si>
  <si>
    <t>Expected
Value</t>
  </si>
  <si>
    <t>No. Of Waive Offs</t>
  </si>
  <si>
    <t>Expected Revenue</t>
  </si>
  <si>
    <t>Expected Discounting</t>
  </si>
  <si>
    <t>Total Expected Waive 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</si>
</sst>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7" xfId="0" applyBorder="1"/>
    <xf numFmtId="164" fontId="0" fillId="0" borderId="5" xfId="0" applyNumberFormat="1" applyBorder="1"/>
    <xf numFmtId="0" fontId="0" fillId="0" borderId="0" xfId="0" applyAlignment="1">
      <alignment horizontal="center"/>
    </xf>
    <xf numFmtId="0" fontId="1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10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'Probability'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Tables'!$C$6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Tables'!$B$7:$B$17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 Tables'!$C$7:$C$17</c:f>
              <c:numCache>
                <c:formatCode>General</c:formatCode>
                <c:ptCount val="11"/>
                <c:pt idx="0">
                  <c:v>0.16150558288984571</c:v>
                </c:pt>
                <c:pt idx="1">
                  <c:v>0.32301116577969147</c:v>
                </c:pt>
                <c:pt idx="2">
                  <c:v>0.29071004920172233</c:v>
                </c:pt>
                <c:pt idx="3">
                  <c:v>0.15504535957425183</c:v>
                </c:pt>
                <c:pt idx="4">
                  <c:v>5.426587585098816E-2</c:v>
                </c:pt>
                <c:pt idx="5">
                  <c:v>1.3023810204237145E-2</c:v>
                </c:pt>
                <c:pt idx="6">
                  <c:v>2.1706350340395257E-3</c:v>
                </c:pt>
                <c:pt idx="7">
                  <c:v>2.4807257531880307E-4</c:v>
                </c:pt>
                <c:pt idx="8">
                  <c:v>1.8605443148910209E-5</c:v>
                </c:pt>
                <c:pt idx="9">
                  <c:v>8.2690858439600864E-7</c:v>
                </c:pt>
                <c:pt idx="10">
                  <c:v>1.6538171687920224E-8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C-4AA2-A8D5-2714B1E3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88477744"/>
        <c:axId val="134042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 Tables'!$D$6</c15:sqref>
                        </c15:formulaRef>
                      </c:ext>
                    </c:extLst>
                    <c:strCache>
                      <c:ptCount val="1"/>
                      <c:pt idx="0">
                        <c:v>Cum. 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Tables'!$D$7:$D$17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0.16150558288984571</c:v>
                      </c:pt>
                      <c:pt idx="1">
                        <c:v>0.48451674866953731</c:v>
                      </c:pt>
                      <c:pt idx="2">
                        <c:v>0.77522679787125948</c:v>
                      </c:pt>
                      <c:pt idx="3">
                        <c:v>0.93027215744551128</c:v>
                      </c:pt>
                      <c:pt idx="4">
                        <c:v>0.98453803329649947</c:v>
                      </c:pt>
                      <c:pt idx="5">
                        <c:v>0.99756184350073673</c:v>
                      </c:pt>
                      <c:pt idx="6">
                        <c:v>0.9997324785347762</c:v>
                      </c:pt>
                      <c:pt idx="7">
                        <c:v>0.99998055111009498</c:v>
                      </c:pt>
                      <c:pt idx="8">
                        <c:v>0.9999991565532439</c:v>
                      </c:pt>
                      <c:pt idx="9">
                        <c:v>0.99999998346182828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90C-4AA2-A8D5-2714B1E337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 Tables'!$E$6</c15:sqref>
                        </c15:formulaRef>
                      </c:ext>
                    </c:extLst>
                    <c:strCache>
                      <c:ptCount val="1"/>
                      <c:pt idx="0">
                        <c:v>Waive Off Amount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Tables'!$E$7:$E$17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1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1400</c:v>
                      </c:pt>
                      <c:pt idx="8">
                        <c:v>1600</c:v>
                      </c:pt>
                      <c:pt idx="9">
                        <c:v>1800</c:v>
                      </c:pt>
                      <c:pt idx="10">
                        <c:v>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90C-4AA2-A8D5-2714B1E337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 Tables'!$F$6</c15:sqref>
                        </c15:formulaRef>
                      </c:ext>
                    </c:extLst>
                    <c:strCache>
                      <c:ptCount val="1"/>
                      <c:pt idx="0">
                        <c:v>Expected
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Tables'!$F$7:$F$17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11"/>
                      <c:pt idx="0">
                        <c:v>0</c:v>
                      </c:pt>
                      <c:pt idx="1">
                        <c:v>64.602233155938293</c:v>
                      </c:pt>
                      <c:pt idx="2">
                        <c:v>116.28401968068893</c:v>
                      </c:pt>
                      <c:pt idx="3">
                        <c:v>93.0272157445511</c:v>
                      </c:pt>
                      <c:pt idx="4">
                        <c:v>43.412700680790529</c:v>
                      </c:pt>
                      <c:pt idx="5">
                        <c:v>13.023810204237146</c:v>
                      </c:pt>
                      <c:pt idx="6">
                        <c:v>2.6047620408474308</c:v>
                      </c:pt>
                      <c:pt idx="7">
                        <c:v>0.34730160544632432</c:v>
                      </c:pt>
                      <c:pt idx="8">
                        <c:v>2.9768709038256333E-2</c:v>
                      </c:pt>
                      <c:pt idx="9">
                        <c:v>1.4884354519128155E-3</c:v>
                      </c:pt>
                      <c:pt idx="10">
                        <c:v>3.307634337584045E-5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0C-4AA2-A8D5-2714B1E337B4}"/>
                  </c:ext>
                </c:extLst>
              </c15:ser>
            </c15:filteredBarSeries>
          </c:ext>
        </c:extLst>
      </c:barChart>
      <c:catAx>
        <c:axId val="11884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Bill Waive 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8896"/>
        <c:crosses val="autoZero"/>
        <c:auto val="1"/>
        <c:lblAlgn val="ctr"/>
        <c:lblOffset val="100"/>
        <c:noMultiLvlLbl val="0"/>
      </c:catAx>
      <c:valAx>
        <c:axId val="134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'Probability'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Tables'!$C$6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Tables'!$B$7:$B$17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 Tables'!$C$7:$C$17</c:f>
              <c:numCache>
                <c:formatCode>General</c:formatCode>
                <c:ptCount val="11"/>
                <c:pt idx="0">
                  <c:v>0.16150558288984571</c:v>
                </c:pt>
                <c:pt idx="1">
                  <c:v>0.32301116577969147</c:v>
                </c:pt>
                <c:pt idx="2">
                  <c:v>0.29071004920172233</c:v>
                </c:pt>
                <c:pt idx="3">
                  <c:v>0.15504535957425183</c:v>
                </c:pt>
                <c:pt idx="4">
                  <c:v>5.426587585098816E-2</c:v>
                </c:pt>
                <c:pt idx="5">
                  <c:v>1.3023810204237145E-2</c:v>
                </c:pt>
                <c:pt idx="6">
                  <c:v>2.1706350340395257E-3</c:v>
                </c:pt>
                <c:pt idx="7">
                  <c:v>2.4807257531880307E-4</c:v>
                </c:pt>
                <c:pt idx="8">
                  <c:v>1.8605443148910209E-5</c:v>
                </c:pt>
                <c:pt idx="9">
                  <c:v>8.2690858439600864E-7</c:v>
                </c:pt>
                <c:pt idx="10">
                  <c:v>1.6538171687920224E-8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4191-B401-219257EC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88477744"/>
        <c:axId val="134042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 Tables'!$D$6</c15:sqref>
                        </c15:formulaRef>
                      </c:ext>
                    </c:extLst>
                    <c:strCache>
                      <c:ptCount val="1"/>
                      <c:pt idx="0">
                        <c:v>Cum. 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Tables'!$D$7:$D$17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0.16150558288984571</c:v>
                      </c:pt>
                      <c:pt idx="1">
                        <c:v>0.48451674866953731</c:v>
                      </c:pt>
                      <c:pt idx="2">
                        <c:v>0.77522679787125948</c:v>
                      </c:pt>
                      <c:pt idx="3">
                        <c:v>0.93027215744551128</c:v>
                      </c:pt>
                      <c:pt idx="4">
                        <c:v>0.98453803329649947</c:v>
                      </c:pt>
                      <c:pt idx="5">
                        <c:v>0.99756184350073673</c:v>
                      </c:pt>
                      <c:pt idx="6">
                        <c:v>0.9997324785347762</c:v>
                      </c:pt>
                      <c:pt idx="7">
                        <c:v>0.99998055111009498</c:v>
                      </c:pt>
                      <c:pt idx="8">
                        <c:v>0.9999991565532439</c:v>
                      </c:pt>
                      <c:pt idx="9">
                        <c:v>0.99999998346182828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44-4191-B401-219257EC9E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 Tables'!$E$6</c15:sqref>
                        </c15:formulaRef>
                      </c:ext>
                    </c:extLst>
                    <c:strCache>
                      <c:ptCount val="1"/>
                      <c:pt idx="0">
                        <c:v>Waive Off Amount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Tables'!$E$7:$E$17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1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1400</c:v>
                      </c:pt>
                      <c:pt idx="8">
                        <c:v>1600</c:v>
                      </c:pt>
                      <c:pt idx="9">
                        <c:v>1800</c:v>
                      </c:pt>
                      <c:pt idx="10">
                        <c:v>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C44-4191-B401-219257EC9E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 Tables'!$F$6</c15:sqref>
                        </c15:formulaRef>
                      </c:ext>
                    </c:extLst>
                    <c:strCache>
                      <c:ptCount val="1"/>
                      <c:pt idx="0">
                        <c:v>Expected
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 Tables'!$F$7:$F$17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11"/>
                      <c:pt idx="0">
                        <c:v>0</c:v>
                      </c:pt>
                      <c:pt idx="1">
                        <c:v>64.602233155938293</c:v>
                      </c:pt>
                      <c:pt idx="2">
                        <c:v>116.28401968068893</c:v>
                      </c:pt>
                      <c:pt idx="3">
                        <c:v>93.0272157445511</c:v>
                      </c:pt>
                      <c:pt idx="4">
                        <c:v>43.412700680790529</c:v>
                      </c:pt>
                      <c:pt idx="5">
                        <c:v>13.023810204237146</c:v>
                      </c:pt>
                      <c:pt idx="6">
                        <c:v>2.6047620408474308</c:v>
                      </c:pt>
                      <c:pt idx="7">
                        <c:v>0.34730160544632432</c:v>
                      </c:pt>
                      <c:pt idx="8">
                        <c:v>2.9768709038256333E-2</c:v>
                      </c:pt>
                      <c:pt idx="9">
                        <c:v>1.4884354519128155E-3</c:v>
                      </c:pt>
                      <c:pt idx="10">
                        <c:v>3.307634337584045E-5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44-4191-B401-219257EC9E15}"/>
                  </c:ext>
                </c:extLst>
              </c15:ser>
            </c15:filteredBarSeries>
          </c:ext>
        </c:extLst>
      </c:barChart>
      <c:catAx>
        <c:axId val="11884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Bill Waive 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8896"/>
        <c:crosses val="autoZero"/>
        <c:auto val="1"/>
        <c:lblAlgn val="ctr"/>
        <c:lblOffset val="100"/>
        <c:noMultiLvlLbl val="0"/>
      </c:catAx>
      <c:valAx>
        <c:axId val="134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'Probability'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Tables'!$C$6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Tables'!$B$7:$B$27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'20 Tables'!$C$7:$C$27</c:f>
              <c:numCache>
                <c:formatCode>General</c:formatCode>
                <c:ptCount val="21"/>
                <c:pt idx="0">
                  <c:v>2.6084053304588826E-2</c:v>
                </c:pt>
                <c:pt idx="1">
                  <c:v>0.10433621321835532</c:v>
                </c:pt>
                <c:pt idx="2">
                  <c:v>0.19823880511487516</c:v>
                </c:pt>
                <c:pt idx="3">
                  <c:v>0.23788656613785006</c:v>
                </c:pt>
                <c:pt idx="4">
                  <c:v>0.20220358121717258</c:v>
                </c:pt>
                <c:pt idx="5">
                  <c:v>0.1294102919789904</c:v>
                </c:pt>
                <c:pt idx="6">
                  <c:v>6.4705145989495172E-2</c:v>
                </c:pt>
                <c:pt idx="7">
                  <c:v>2.5882058395798102E-2</c:v>
                </c:pt>
                <c:pt idx="8">
                  <c:v>8.4116689786343703E-3</c:v>
                </c:pt>
                <c:pt idx="9">
                  <c:v>2.2431117276358334E-3</c:v>
                </c:pt>
                <c:pt idx="10">
                  <c:v>4.9348458007988211E-4</c:v>
                </c:pt>
                <c:pt idx="11">
                  <c:v>8.9724469105433382E-5</c:v>
                </c:pt>
                <c:pt idx="12">
                  <c:v>1.3458670365814968E-5</c:v>
                </c:pt>
                <c:pt idx="13">
                  <c:v>1.6564517373310739E-6</c:v>
                </c:pt>
                <c:pt idx="14">
                  <c:v>1.6564517373310738E-7</c:v>
                </c:pt>
                <c:pt idx="15">
                  <c:v>1.3251613898648633E-8</c:v>
                </c:pt>
                <c:pt idx="16">
                  <c:v>8.2822586866553666E-10</c:v>
                </c:pt>
                <c:pt idx="17">
                  <c:v>3.8975334996025384E-11</c:v>
                </c:pt>
                <c:pt idx="18">
                  <c:v>1.2991778332008426E-12</c:v>
                </c:pt>
                <c:pt idx="19">
                  <c:v>2.7351112277912434E-14</c:v>
                </c:pt>
                <c:pt idx="20">
                  <c:v>2.7351112277912608E-16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D-46C2-A68D-C5D6E2192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88477744"/>
        <c:axId val="134042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 Tables'!$D$6</c15:sqref>
                        </c15:formulaRef>
                      </c:ext>
                    </c:extLst>
                    <c:strCache>
                      <c:ptCount val="1"/>
                      <c:pt idx="0">
                        <c:v>Cum. 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 Tables'!$D$7:$D$27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2.6084053304588826E-2</c:v>
                      </c:pt>
                      <c:pt idx="1">
                        <c:v>0.13042026652294414</c:v>
                      </c:pt>
                      <c:pt idx="2">
                        <c:v>0.32865907163781932</c:v>
                      </c:pt>
                      <c:pt idx="3">
                        <c:v>0.56654563777566924</c:v>
                      </c:pt>
                      <c:pt idx="4">
                        <c:v>0.76874921899284199</c:v>
                      </c:pt>
                      <c:pt idx="5">
                        <c:v>0.89815951097183244</c:v>
                      </c:pt>
                      <c:pt idx="6">
                        <c:v>0.96286465696132761</c:v>
                      </c:pt>
                      <c:pt idx="7">
                        <c:v>0.98874671535712566</c:v>
                      </c:pt>
                      <c:pt idx="8">
                        <c:v>0.9971583843357601</c:v>
                      </c:pt>
                      <c:pt idx="9">
                        <c:v>0.9994014960633959</c:v>
                      </c:pt>
                      <c:pt idx="10">
                        <c:v>0.99989498064347582</c:v>
                      </c:pt>
                      <c:pt idx="11">
                        <c:v>0.9999847051125812</c:v>
                      </c:pt>
                      <c:pt idx="12">
                        <c:v>0.99999816378294704</c:v>
                      </c:pt>
                      <c:pt idx="13">
                        <c:v>0.99999982023468437</c:v>
                      </c:pt>
                      <c:pt idx="14">
                        <c:v>0.99999998587985806</c:v>
                      </c:pt>
                      <c:pt idx="15">
                        <c:v>0.99999999913147197</c:v>
                      </c:pt>
                      <c:pt idx="16">
                        <c:v>0.99999999995969779</c:v>
                      </c:pt>
                      <c:pt idx="17">
                        <c:v>0.99999999999867317</c:v>
                      </c:pt>
                      <c:pt idx="18">
                        <c:v>0.99999999999997236</c:v>
                      </c:pt>
                      <c:pt idx="19">
                        <c:v>0.99999999999999978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DD-46C2-A68D-C5D6E2192D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 Tables'!$E$6</c15:sqref>
                        </c15:formulaRef>
                      </c:ext>
                    </c:extLst>
                    <c:strCache>
                      <c:ptCount val="1"/>
                      <c:pt idx="0">
                        <c:v>Waive Off Amount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Tables'!$E$7:$E$27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2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1400</c:v>
                      </c:pt>
                      <c:pt idx="8">
                        <c:v>1600</c:v>
                      </c:pt>
                      <c:pt idx="9">
                        <c:v>1800</c:v>
                      </c:pt>
                      <c:pt idx="10">
                        <c:v>2000</c:v>
                      </c:pt>
                      <c:pt idx="11">
                        <c:v>2200</c:v>
                      </c:pt>
                      <c:pt idx="12">
                        <c:v>2400</c:v>
                      </c:pt>
                      <c:pt idx="13">
                        <c:v>2600</c:v>
                      </c:pt>
                      <c:pt idx="14">
                        <c:v>2800</c:v>
                      </c:pt>
                      <c:pt idx="15">
                        <c:v>3000</c:v>
                      </c:pt>
                      <c:pt idx="16">
                        <c:v>3200</c:v>
                      </c:pt>
                      <c:pt idx="17">
                        <c:v>3400</c:v>
                      </c:pt>
                      <c:pt idx="18">
                        <c:v>3600</c:v>
                      </c:pt>
                      <c:pt idx="19">
                        <c:v>3800</c:v>
                      </c:pt>
                      <c:pt idx="20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CDD-46C2-A68D-C5D6E2192D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 Tables'!$F$6</c15:sqref>
                        </c15:formulaRef>
                      </c:ext>
                    </c:extLst>
                    <c:strCache>
                      <c:ptCount val="1"/>
                      <c:pt idx="0">
                        <c:v>Expected
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Tables'!$F$7:$F$27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21"/>
                      <c:pt idx="0">
                        <c:v>0</c:v>
                      </c:pt>
                      <c:pt idx="1">
                        <c:v>20.867242643671062</c:v>
                      </c:pt>
                      <c:pt idx="2">
                        <c:v>79.295522045950065</c:v>
                      </c:pt>
                      <c:pt idx="3">
                        <c:v>142.73193968271005</c:v>
                      </c:pt>
                      <c:pt idx="4">
                        <c:v>161.76286497373806</c:v>
                      </c:pt>
                      <c:pt idx="5">
                        <c:v>129.41029197899039</c:v>
                      </c:pt>
                      <c:pt idx="6">
                        <c:v>77.646175187394206</c:v>
                      </c:pt>
                      <c:pt idx="7">
                        <c:v>36.234881754117346</c:v>
                      </c:pt>
                      <c:pt idx="8">
                        <c:v>13.458670365814992</c:v>
                      </c:pt>
                      <c:pt idx="9">
                        <c:v>4.0376011097445001</c:v>
                      </c:pt>
                      <c:pt idx="10">
                        <c:v>0.98696916015976421</c:v>
                      </c:pt>
                      <c:pt idx="11">
                        <c:v>0.19739383203195343</c:v>
                      </c:pt>
                      <c:pt idx="12">
                        <c:v>3.2300808877955924E-2</c:v>
                      </c:pt>
                      <c:pt idx="13">
                        <c:v>4.3067745170607919E-3</c:v>
                      </c:pt>
                      <c:pt idx="14">
                        <c:v>4.6380648645270064E-4</c:v>
                      </c:pt>
                      <c:pt idx="15">
                        <c:v>3.9754841695945898E-5</c:v>
                      </c:pt>
                      <c:pt idx="16">
                        <c:v>2.6503227797297172E-6</c:v>
                      </c:pt>
                      <c:pt idx="17">
                        <c:v>1.325161389864863E-7</c:v>
                      </c:pt>
                      <c:pt idx="18">
                        <c:v>4.6770401995230335E-9</c:v>
                      </c:pt>
                      <c:pt idx="19">
                        <c:v>1.0393422665606725E-10</c:v>
                      </c:pt>
                      <c:pt idx="20">
                        <c:v>1.0940444911165043E-12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DD-46C2-A68D-C5D6E2192DFD}"/>
                  </c:ext>
                </c:extLst>
              </c15:ser>
            </c15:filteredBarSeries>
          </c:ext>
        </c:extLst>
      </c:barChart>
      <c:catAx>
        <c:axId val="11884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Bill Waive 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8896"/>
        <c:crosses val="autoZero"/>
        <c:auto val="1"/>
        <c:lblAlgn val="ctr"/>
        <c:lblOffset val="100"/>
        <c:noMultiLvlLbl val="0"/>
      </c:catAx>
      <c:valAx>
        <c:axId val="134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'Probability'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Tables'!$C$6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Tables'!$B$7:$B$27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'20 Tables'!$C$7:$C$27</c:f>
              <c:numCache>
                <c:formatCode>General</c:formatCode>
                <c:ptCount val="21"/>
                <c:pt idx="0">
                  <c:v>2.6084053304588826E-2</c:v>
                </c:pt>
                <c:pt idx="1">
                  <c:v>0.10433621321835532</c:v>
                </c:pt>
                <c:pt idx="2">
                  <c:v>0.19823880511487516</c:v>
                </c:pt>
                <c:pt idx="3">
                  <c:v>0.23788656613785006</c:v>
                </c:pt>
                <c:pt idx="4">
                  <c:v>0.20220358121717258</c:v>
                </c:pt>
                <c:pt idx="5">
                  <c:v>0.1294102919789904</c:v>
                </c:pt>
                <c:pt idx="6">
                  <c:v>6.4705145989495172E-2</c:v>
                </c:pt>
                <c:pt idx="7">
                  <c:v>2.5882058395798102E-2</c:v>
                </c:pt>
                <c:pt idx="8">
                  <c:v>8.4116689786343703E-3</c:v>
                </c:pt>
                <c:pt idx="9">
                  <c:v>2.2431117276358334E-3</c:v>
                </c:pt>
                <c:pt idx="10">
                  <c:v>4.9348458007988211E-4</c:v>
                </c:pt>
                <c:pt idx="11">
                  <c:v>8.9724469105433382E-5</c:v>
                </c:pt>
                <c:pt idx="12">
                  <c:v>1.3458670365814968E-5</c:v>
                </c:pt>
                <c:pt idx="13">
                  <c:v>1.6564517373310739E-6</c:v>
                </c:pt>
                <c:pt idx="14">
                  <c:v>1.6564517373310738E-7</c:v>
                </c:pt>
                <c:pt idx="15">
                  <c:v>1.3251613898648633E-8</c:v>
                </c:pt>
                <c:pt idx="16">
                  <c:v>8.2822586866553666E-10</c:v>
                </c:pt>
                <c:pt idx="17">
                  <c:v>3.8975334996025384E-11</c:v>
                </c:pt>
                <c:pt idx="18">
                  <c:v>1.2991778332008426E-12</c:v>
                </c:pt>
                <c:pt idx="19">
                  <c:v>2.7351112277912434E-14</c:v>
                </c:pt>
                <c:pt idx="20">
                  <c:v>2.7351112277912608E-16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C5F-8898-557C8EC9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88477744"/>
        <c:axId val="134042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 Tables'!$D$6</c15:sqref>
                        </c15:formulaRef>
                      </c:ext>
                    </c:extLst>
                    <c:strCache>
                      <c:ptCount val="1"/>
                      <c:pt idx="0">
                        <c:v>Cum. 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 Tables'!$D$7:$D$27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2.6084053304588826E-2</c:v>
                      </c:pt>
                      <c:pt idx="1">
                        <c:v>0.13042026652294414</c:v>
                      </c:pt>
                      <c:pt idx="2">
                        <c:v>0.32865907163781932</c:v>
                      </c:pt>
                      <c:pt idx="3">
                        <c:v>0.56654563777566924</c:v>
                      </c:pt>
                      <c:pt idx="4">
                        <c:v>0.76874921899284199</c:v>
                      </c:pt>
                      <c:pt idx="5">
                        <c:v>0.89815951097183244</c:v>
                      </c:pt>
                      <c:pt idx="6">
                        <c:v>0.96286465696132761</c:v>
                      </c:pt>
                      <c:pt idx="7">
                        <c:v>0.98874671535712566</c:v>
                      </c:pt>
                      <c:pt idx="8">
                        <c:v>0.9971583843357601</c:v>
                      </c:pt>
                      <c:pt idx="9">
                        <c:v>0.9994014960633959</c:v>
                      </c:pt>
                      <c:pt idx="10">
                        <c:v>0.99989498064347582</c:v>
                      </c:pt>
                      <c:pt idx="11">
                        <c:v>0.9999847051125812</c:v>
                      </c:pt>
                      <c:pt idx="12">
                        <c:v>0.99999816378294704</c:v>
                      </c:pt>
                      <c:pt idx="13">
                        <c:v>0.99999982023468437</c:v>
                      </c:pt>
                      <c:pt idx="14">
                        <c:v>0.99999998587985806</c:v>
                      </c:pt>
                      <c:pt idx="15">
                        <c:v>0.99999999913147197</c:v>
                      </c:pt>
                      <c:pt idx="16">
                        <c:v>0.99999999995969779</c:v>
                      </c:pt>
                      <c:pt idx="17">
                        <c:v>0.99999999999867317</c:v>
                      </c:pt>
                      <c:pt idx="18">
                        <c:v>0.99999999999997236</c:v>
                      </c:pt>
                      <c:pt idx="19">
                        <c:v>0.99999999999999978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9C-4C5F-8898-557C8EC95B3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 Tables'!$E$6</c15:sqref>
                        </c15:formulaRef>
                      </c:ext>
                    </c:extLst>
                    <c:strCache>
                      <c:ptCount val="1"/>
                      <c:pt idx="0">
                        <c:v>Waive Off Amount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Tables'!$E$7:$E$27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2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1400</c:v>
                      </c:pt>
                      <c:pt idx="8">
                        <c:v>1600</c:v>
                      </c:pt>
                      <c:pt idx="9">
                        <c:v>1800</c:v>
                      </c:pt>
                      <c:pt idx="10">
                        <c:v>2000</c:v>
                      </c:pt>
                      <c:pt idx="11">
                        <c:v>2200</c:v>
                      </c:pt>
                      <c:pt idx="12">
                        <c:v>2400</c:v>
                      </c:pt>
                      <c:pt idx="13">
                        <c:v>2600</c:v>
                      </c:pt>
                      <c:pt idx="14">
                        <c:v>2800</c:v>
                      </c:pt>
                      <c:pt idx="15">
                        <c:v>3000</c:v>
                      </c:pt>
                      <c:pt idx="16">
                        <c:v>3200</c:v>
                      </c:pt>
                      <c:pt idx="17">
                        <c:v>3400</c:v>
                      </c:pt>
                      <c:pt idx="18">
                        <c:v>3600</c:v>
                      </c:pt>
                      <c:pt idx="19">
                        <c:v>3800</c:v>
                      </c:pt>
                      <c:pt idx="20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9C-4C5F-8898-557C8EC95B3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 Tables'!$F$6</c15:sqref>
                        </c15:formulaRef>
                      </c:ext>
                    </c:extLst>
                    <c:strCache>
                      <c:ptCount val="1"/>
                      <c:pt idx="0">
                        <c:v>Expected
Value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Tables'!$F$7:$F$27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21"/>
                      <c:pt idx="0">
                        <c:v>0</c:v>
                      </c:pt>
                      <c:pt idx="1">
                        <c:v>20.867242643671062</c:v>
                      </c:pt>
                      <c:pt idx="2">
                        <c:v>79.295522045950065</c:v>
                      </c:pt>
                      <c:pt idx="3">
                        <c:v>142.73193968271005</c:v>
                      </c:pt>
                      <c:pt idx="4">
                        <c:v>161.76286497373806</c:v>
                      </c:pt>
                      <c:pt idx="5">
                        <c:v>129.41029197899039</c:v>
                      </c:pt>
                      <c:pt idx="6">
                        <c:v>77.646175187394206</c:v>
                      </c:pt>
                      <c:pt idx="7">
                        <c:v>36.234881754117346</c:v>
                      </c:pt>
                      <c:pt idx="8">
                        <c:v>13.458670365814992</c:v>
                      </c:pt>
                      <c:pt idx="9">
                        <c:v>4.0376011097445001</c:v>
                      </c:pt>
                      <c:pt idx="10">
                        <c:v>0.98696916015976421</c:v>
                      </c:pt>
                      <c:pt idx="11">
                        <c:v>0.19739383203195343</c:v>
                      </c:pt>
                      <c:pt idx="12">
                        <c:v>3.2300808877955924E-2</c:v>
                      </c:pt>
                      <c:pt idx="13">
                        <c:v>4.3067745170607919E-3</c:v>
                      </c:pt>
                      <c:pt idx="14">
                        <c:v>4.6380648645270064E-4</c:v>
                      </c:pt>
                      <c:pt idx="15">
                        <c:v>3.9754841695945898E-5</c:v>
                      </c:pt>
                      <c:pt idx="16">
                        <c:v>2.6503227797297172E-6</c:v>
                      </c:pt>
                      <c:pt idx="17">
                        <c:v>1.325161389864863E-7</c:v>
                      </c:pt>
                      <c:pt idx="18">
                        <c:v>4.6770401995230335E-9</c:v>
                      </c:pt>
                      <c:pt idx="19">
                        <c:v>1.0393422665606725E-10</c:v>
                      </c:pt>
                      <c:pt idx="20">
                        <c:v>1.0940444911165043E-12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C-4C5F-8898-557C8EC95B35}"/>
                  </c:ext>
                </c:extLst>
              </c15:ser>
            </c15:filteredBarSeries>
          </c:ext>
        </c:extLst>
      </c:barChart>
      <c:catAx>
        <c:axId val="11884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Bill Waive 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8896"/>
        <c:crosses val="autoZero"/>
        <c:auto val="1"/>
        <c:lblAlgn val="ctr"/>
        <c:lblOffset val="100"/>
        <c:noMultiLvlLbl val="0"/>
      </c:catAx>
      <c:valAx>
        <c:axId val="134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166991</xdr:colOff>
      <xdr:row>1</xdr:row>
      <xdr:rowOff>0</xdr:rowOff>
    </xdr:from>
    <xdr:to>
      <xdr:col>10</xdr:col>
      <xdr:colOff>576875</xdr:colOff>
      <xdr:row>7</xdr:row>
      <xdr:rowOff>50601</xdr:rowOff>
    </xdr:to>
    <xdr:graphicFrame macro="">
      <xdr:nvGraphicFramePr>
        <xdr:cNvPr id="2" name="Chart 1" descr="Chart type: Clustered Column. 'Probability'&#10;&#10;Description automatically generated">
          <a:extLst>
            <a:ext uri="{FF2B5EF4-FFF2-40B4-BE49-F238E27FC236}">
              <a16:creationId xmlns:a16="http://schemas.microsoft.com/office/drawing/2014/main" id="{39B33025-EAD4-A430-2C7D-048689DB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177111</xdr:colOff>
      <xdr:row>7</xdr:row>
      <xdr:rowOff>156870</xdr:rowOff>
    </xdr:from>
    <xdr:to>
      <xdr:col>10</xdr:col>
      <xdr:colOff>586995</xdr:colOff>
      <xdr:row>15</xdr:row>
      <xdr:rowOff>172048</xdr:rowOff>
    </xdr:to>
    <xdr:graphicFrame macro="">
      <xdr:nvGraphicFramePr>
        <xdr:cNvPr id="3" name="Chart 2" descr="Chart type: Clustered Column. 'Probability'&#10;&#10;Description automatically generated">
          <a:extLst>
            <a:ext uri="{FF2B5EF4-FFF2-40B4-BE49-F238E27FC236}">
              <a16:creationId xmlns:a16="http://schemas.microsoft.com/office/drawing/2014/main" id="{EA6929DB-9988-40AD-ABF2-49AD6CD2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106268</xdr:colOff>
      <xdr:row>8</xdr:row>
      <xdr:rowOff>146750</xdr:rowOff>
    </xdr:from>
    <xdr:to>
      <xdr:col>10</xdr:col>
      <xdr:colOff>298559</xdr:colOff>
      <xdr:row>17</xdr:row>
      <xdr:rowOff>161930</xdr:rowOff>
    </xdr:to>
    <xdr:graphicFrame macro="">
      <xdr:nvGraphicFramePr>
        <xdr:cNvPr id="2" name="Chart 1" descr="Chart type: Clustered Column. 'Probability'&#10;&#10;Description automatically generated">
          <a:extLst>
            <a:ext uri="{FF2B5EF4-FFF2-40B4-BE49-F238E27FC236}">
              <a16:creationId xmlns:a16="http://schemas.microsoft.com/office/drawing/2014/main" id="{83BD2154-0972-4021-8C8C-F4F7CF4A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111327</xdr:colOff>
      <xdr:row>18</xdr:row>
      <xdr:rowOff>136628</xdr:rowOff>
    </xdr:from>
    <xdr:to>
      <xdr:col>10</xdr:col>
      <xdr:colOff>313739</xdr:colOff>
      <xdr:row>26</xdr:row>
      <xdr:rowOff>55664</xdr:rowOff>
    </xdr:to>
    <xdr:graphicFrame macro="">
      <xdr:nvGraphicFramePr>
        <xdr:cNvPr id="3" name="Chart 2" descr="Chart type: Clustered Column. 'Probability'&#10;&#10;Description automatically generated">
          <a:extLst>
            <a:ext uri="{FF2B5EF4-FFF2-40B4-BE49-F238E27FC236}">
              <a16:creationId xmlns:a16="http://schemas.microsoft.com/office/drawing/2014/main" id="{51F0E5A6-B21B-40BA-87F9-A8A2DB800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6B153-2E60-44E1-998A-082C4523333C}" name="Table1" displayName="Table1" ref="B6:F17" totalsRowShown="0">
  <autoFilter ref="B6:F17" xr:uid="{AD76B153-2E60-44E1-998A-082C4523333C}"/>
  <tableColumns count="5">
    <tableColumn id="1" xr3:uid="{7B4972C3-9490-4116-8E87-89E6BAB6BCE2}" name="No. Of Bill Waive Offs" dataDxfId="9"/>
    <tableColumn id="2" xr3:uid="{64216FD8-CD89-4883-8D75-FF3380BCA023}" name="Probability" dataDxfId="8">
      <calculatedColumnFormula>_xlfn.BINOM.DIST(B7,$C$2,$C$3,0)</calculatedColumnFormula>
    </tableColumn>
    <tableColumn id="3" xr3:uid="{534398B0-7BCE-4B24-A5A7-A8742A9E5D57}" name="Cum. Probability" dataDxfId="7">
      <calculatedColumnFormula>_xlfn.BINOM.DIST($B7,$C$2,$C$3,1)</calculatedColumnFormula>
    </tableColumn>
    <tableColumn id="4" xr3:uid="{AEE822F7-5A11-462D-8A4A-2938DBD1AA2C}" name="Waive Off Amount" dataDxfId="6">
      <calculatedColumnFormula>Table1[[#This Row],[No. Of Bill Waive Offs]]*$C$4</calculatedColumnFormula>
    </tableColumn>
    <tableColumn id="5" xr3:uid="{277DF509-A4F2-49F5-A0F9-669D913B1BD6}" name="Expected_x000a_Value" dataDxfId="5">
      <calculatedColumnFormula>Table1[[#This Row],[Probability]]*Table1[[#This Row],[Waive Off Amount]]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60186-57A9-4E62-BFF7-BD3D05DB49EF}" name="Table13" displayName="Table13" ref="B6:F27" totalsRowShown="0">
  <autoFilter ref="B6:F27" xr:uid="{AD76B153-2E60-44E1-998A-082C4523333C}"/>
  <tableColumns count="5">
    <tableColumn id="1" xr3:uid="{103FFF6A-2E0C-487F-A931-F6DD4BC84037}" name="No. Of Waive Offs" dataDxfId="4"/>
    <tableColumn id="2" xr3:uid="{73F5C4C3-807D-4668-97CB-63623DE2AAB0}" name="Probability" dataDxfId="3">
      <calculatedColumnFormula>_xlfn.BINOM.DIST(B7,$D$2,$D$3,0)</calculatedColumnFormula>
    </tableColumn>
    <tableColumn id="3" xr3:uid="{E1B27FA0-DCB9-48DC-8062-1899E8039055}" name="Cum. Probability" dataDxfId="2">
      <calculatedColumnFormula>_xlfn.BINOM.DIST($B7,$D$2,$D$3,1)</calculatedColumnFormula>
    </tableColumn>
    <tableColumn id="4" xr3:uid="{09738962-4E3E-4B38-8D93-2B7D8EC3CCCD}" name="Waive Off Amount" dataDxfId="1">
      <calculatedColumnFormula>Table13[[#This Row],[No. Of Waive Offs]]*$D$4</calculatedColumnFormula>
    </tableColumn>
    <tableColumn id="5" xr3:uid="{D4D1E266-CE81-4038-8D3E-7EB0A0BCB87E}" name="Expected_x000a_Value" dataDxfId="0">
      <calculatedColumnFormula>Table13[[#This Row],[Probability]]*Table13[[#This Row],[Waive Off Amount]]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12C0-4C3A-47AB-88EC-C7C54497FF9C}">
  <dimension ref="B1:F17"/>
  <sheetViews>
    <sheetView showGridLines="0" zoomScale="130" zoomScaleNormal="130" workbookViewId="0">
      <selection activeCell="F3" sqref="F3"/>
    </sheetView>
  </sheetViews>
  <sheetFormatPr defaultRowHeight="14.5" x14ac:dyDescent="0.35"/>
  <cols>
    <col min="1" max="1" width="3.6328125" customWidth="1"/>
    <col min="2" max="2" width="13.54296875" customWidth="1"/>
    <col min="3" max="3" width="13.81640625" customWidth="1"/>
    <col min="4" max="4" width="16.1796875" bestFit="1" customWidth="1"/>
    <col min="5" max="5" width="10.26953125" style="13" customWidth="1"/>
  </cols>
  <sheetData>
    <row r="1" spans="2:6" ht="13.5" customHeight="1" thickBot="1" x14ac:dyDescent="0.4"/>
    <row r="2" spans="2:6" x14ac:dyDescent="0.35">
      <c r="B2" s="3" t="s">
        <v>0</v>
      </c>
      <c r="C2" s="2">
        <v>10</v>
      </c>
    </row>
    <row r="3" spans="2:6" ht="29.05" x14ac:dyDescent="0.35">
      <c r="B3" s="11" t="s">
        <v>5</v>
      </c>
      <c r="C3" s="8">
        <f>1/6</f>
        <v>0.16666666666666666</v>
      </c>
    </row>
    <row r="4" spans="2:6" ht="15.05" thickBot="1" x14ac:dyDescent="0.4">
      <c r="B4" s="4" t="s">
        <v>4</v>
      </c>
      <c r="C4" s="9">
        <v>200</v>
      </c>
    </row>
    <row r="5" spans="2:6" ht="9.85" customHeight="1" x14ac:dyDescent="0.35"/>
    <row r="6" spans="2:6" ht="29.05" x14ac:dyDescent="0.35">
      <c r="B6" s="12" t="s">
        <v>1</v>
      </c>
      <c r="C6" s="13" t="s">
        <v>2</v>
      </c>
      <c r="D6" s="13" t="s">
        <v>3</v>
      </c>
      <c r="E6" s="14" t="s">
        <v>6</v>
      </c>
      <c r="F6" s="14" t="s">
        <v>7</v>
      </c>
    </row>
    <row r="7" spans="2:6" x14ac:dyDescent="0.35">
      <c r="B7" s="10">
        <v>0</v>
      </c>
      <c r="C7" s="13">
        <f>_xlfn.BINOM.DIST(B7,$C$2,$C$3,0)</f>
        <v>0.16150558288984571</v>
      </c>
      <c r="D7" s="13">
        <f t="shared" ref="D7:D17" si="0">_xlfn.BINOM.DIST($B7,$C$2,$C$3,1)</f>
        <v>0.16150558288984571</v>
      </c>
      <c r="E7" s="15">
        <f>Table1[[#This Row],[No. Of Bill Waive Offs]]*$C$4</f>
        <v>0</v>
      </c>
      <c r="F7" s="16">
        <f>Table1[[#This Row],[Probability]]*Table1[[#This Row],[Waive Off Amount]]</f>
        <v>0</v>
      </c>
    </row>
    <row r="8" spans="2:6" x14ac:dyDescent="0.35">
      <c r="B8" s="10">
        <v>1</v>
      </c>
      <c r="C8" s="13">
        <f t="shared" ref="C8:C17" si="1">_xlfn.BINOM.DIST(B8,$C$2,$C$3,0)</f>
        <v>0.32301116577969147</v>
      </c>
      <c r="D8" s="13">
        <f t="shared" si="0"/>
        <v>0.48451674866953731</v>
      </c>
      <c r="E8" s="15">
        <f>Table1[[#This Row],[No. Of Bill Waive Offs]]*$C$4</f>
        <v>200</v>
      </c>
      <c r="F8" s="16">
        <f>Table1[[#This Row],[Probability]]*Table1[[#This Row],[Waive Off Amount]]</f>
        <v>64.602233155938293</v>
      </c>
    </row>
    <row r="9" spans="2:6" x14ac:dyDescent="0.35">
      <c r="B9" s="10">
        <v>2</v>
      </c>
      <c r="C9" s="13">
        <f t="shared" si="1"/>
        <v>0.29071004920172233</v>
      </c>
      <c r="D9" s="13">
        <f t="shared" si="0"/>
        <v>0.77522679787125948</v>
      </c>
      <c r="E9" s="15">
        <f>Table1[[#This Row],[No. Of Bill Waive Offs]]*$C$4</f>
        <v>400</v>
      </c>
      <c r="F9" s="16">
        <f>Table1[[#This Row],[Probability]]*Table1[[#This Row],[Waive Off Amount]]</f>
        <v>116.28401968068893</v>
      </c>
    </row>
    <row r="10" spans="2:6" x14ac:dyDescent="0.35">
      <c r="B10" s="10">
        <v>3</v>
      </c>
      <c r="C10" s="13">
        <f t="shared" si="1"/>
        <v>0.15504535957425183</v>
      </c>
      <c r="D10" s="13">
        <f t="shared" si="0"/>
        <v>0.93027215744551128</v>
      </c>
      <c r="E10" s="15">
        <f>Table1[[#This Row],[No. Of Bill Waive Offs]]*$C$4</f>
        <v>600</v>
      </c>
      <c r="F10" s="16">
        <f>Table1[[#This Row],[Probability]]*Table1[[#This Row],[Waive Off Amount]]</f>
        <v>93.0272157445511</v>
      </c>
    </row>
    <row r="11" spans="2:6" x14ac:dyDescent="0.35">
      <c r="B11" s="10">
        <v>4</v>
      </c>
      <c r="C11" s="13">
        <f t="shared" si="1"/>
        <v>5.426587585098816E-2</v>
      </c>
      <c r="D11" s="13">
        <f t="shared" si="0"/>
        <v>0.98453803329649947</v>
      </c>
      <c r="E11" s="15">
        <f>Table1[[#This Row],[No. Of Bill Waive Offs]]*$C$4</f>
        <v>800</v>
      </c>
      <c r="F11" s="16">
        <f>Table1[[#This Row],[Probability]]*Table1[[#This Row],[Waive Off Amount]]</f>
        <v>43.412700680790529</v>
      </c>
    </row>
    <row r="12" spans="2:6" x14ac:dyDescent="0.35">
      <c r="B12" s="10">
        <v>5</v>
      </c>
      <c r="C12" s="13">
        <f t="shared" si="1"/>
        <v>1.3023810204237145E-2</v>
      </c>
      <c r="D12" s="13">
        <f t="shared" si="0"/>
        <v>0.99756184350073673</v>
      </c>
      <c r="E12" s="15">
        <f>Table1[[#This Row],[No. Of Bill Waive Offs]]*$C$4</f>
        <v>1000</v>
      </c>
      <c r="F12" s="16">
        <f>Table1[[#This Row],[Probability]]*Table1[[#This Row],[Waive Off Amount]]</f>
        <v>13.023810204237146</v>
      </c>
    </row>
    <row r="13" spans="2:6" x14ac:dyDescent="0.35">
      <c r="B13" s="10">
        <v>6</v>
      </c>
      <c r="C13" s="13">
        <f t="shared" si="1"/>
        <v>2.1706350340395257E-3</v>
      </c>
      <c r="D13" s="13">
        <f t="shared" si="0"/>
        <v>0.9997324785347762</v>
      </c>
      <c r="E13" s="15">
        <f>Table1[[#This Row],[No. Of Bill Waive Offs]]*$C$4</f>
        <v>1200</v>
      </c>
      <c r="F13" s="16">
        <f>Table1[[#This Row],[Probability]]*Table1[[#This Row],[Waive Off Amount]]</f>
        <v>2.6047620408474308</v>
      </c>
    </row>
    <row r="14" spans="2:6" x14ac:dyDescent="0.35">
      <c r="B14" s="10">
        <v>7</v>
      </c>
      <c r="C14" s="13">
        <f t="shared" si="1"/>
        <v>2.4807257531880307E-4</v>
      </c>
      <c r="D14" s="13">
        <f t="shared" si="0"/>
        <v>0.99998055111009498</v>
      </c>
      <c r="E14" s="15">
        <f>Table1[[#This Row],[No. Of Bill Waive Offs]]*$C$4</f>
        <v>1400</v>
      </c>
      <c r="F14" s="16">
        <f>Table1[[#This Row],[Probability]]*Table1[[#This Row],[Waive Off Amount]]</f>
        <v>0.34730160544632432</v>
      </c>
    </row>
    <row r="15" spans="2:6" x14ac:dyDescent="0.35">
      <c r="B15" s="10">
        <v>8</v>
      </c>
      <c r="C15" s="13">
        <f t="shared" si="1"/>
        <v>1.8605443148910209E-5</v>
      </c>
      <c r="D15" s="13">
        <f t="shared" si="0"/>
        <v>0.9999991565532439</v>
      </c>
      <c r="E15" s="15">
        <f>Table1[[#This Row],[No. Of Bill Waive Offs]]*$C$4</f>
        <v>1600</v>
      </c>
      <c r="F15" s="16">
        <f>Table1[[#This Row],[Probability]]*Table1[[#This Row],[Waive Off Amount]]</f>
        <v>2.9768709038256333E-2</v>
      </c>
    </row>
    <row r="16" spans="2:6" x14ac:dyDescent="0.35">
      <c r="B16" s="10">
        <v>9</v>
      </c>
      <c r="C16" s="13">
        <f t="shared" si="1"/>
        <v>8.2690858439600864E-7</v>
      </c>
      <c r="D16" s="13">
        <f t="shared" si="0"/>
        <v>0.99999998346182828</v>
      </c>
      <c r="E16" s="15">
        <f>Table1[[#This Row],[No. Of Bill Waive Offs]]*$C$4</f>
        <v>1800</v>
      </c>
      <c r="F16" s="16">
        <f>Table1[[#This Row],[Probability]]*Table1[[#This Row],[Waive Off Amount]]</f>
        <v>1.4884354519128155E-3</v>
      </c>
    </row>
    <row r="17" spans="2:6" x14ac:dyDescent="0.35">
      <c r="B17" s="10">
        <v>10</v>
      </c>
      <c r="C17" s="13">
        <f t="shared" si="1"/>
        <v>1.6538171687920224E-8</v>
      </c>
      <c r="D17" s="13">
        <f t="shared" si="0"/>
        <v>1</v>
      </c>
      <c r="E17" s="15">
        <f>Table1[[#This Row],[No. Of Bill Waive Offs]]*$C$4</f>
        <v>2000</v>
      </c>
      <c r="F17" s="16">
        <f>Table1[[#This Row],[Probability]]*Table1[[#This Row],[Waive Off Amount]]</f>
        <v>3.307634337584045E-5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8473-C09B-4600-B641-3D168A946A24}">
  <dimension ref="B1:H27"/>
  <sheetViews>
    <sheetView showGridLines="0" tabSelected="1" zoomScale="115" zoomScaleNormal="115" workbookViewId="0">
      <selection activeCell="G8" sqref="G8"/>
    </sheetView>
  </sheetViews>
  <sheetFormatPr defaultRowHeight="14.5" x14ac:dyDescent="0.35"/>
  <cols>
    <col min="1" max="1" width="3.6328125" customWidth="1"/>
    <col min="2" max="2" width="13.6328125" customWidth="1"/>
    <col min="3" max="3" width="13.81640625" customWidth="1"/>
    <col min="4" max="4" width="16.1796875" bestFit="1" customWidth="1"/>
    <col min="5" max="5" width="10.26953125" style="13" customWidth="1"/>
    <col min="7" max="7" width="18.90625" customWidth="1"/>
    <col min="8" max="8" width="9.90625" bestFit="1" customWidth="1"/>
  </cols>
  <sheetData>
    <row r="1" spans="2:8" ht="13.5" customHeight="1" x14ac:dyDescent="0.35"/>
    <row r="2" spans="2:8" x14ac:dyDescent="0.35">
      <c r="B2" s="18" t="s">
        <v>0</v>
      </c>
      <c r="C2" s="18"/>
      <c r="D2" s="1">
        <v>20</v>
      </c>
      <c r="F2" s="18" t="s">
        <v>9</v>
      </c>
      <c r="G2" s="18"/>
      <c r="H2" s="7">
        <f>$D$2*$D$4</f>
        <v>4000</v>
      </c>
    </row>
    <row r="3" spans="2:8" x14ac:dyDescent="0.35">
      <c r="B3" s="18" t="s">
        <v>5</v>
      </c>
      <c r="C3" s="18"/>
      <c r="D3" s="1">
        <f>1/6</f>
        <v>0.16666666666666666</v>
      </c>
      <c r="F3" s="18" t="s">
        <v>11</v>
      </c>
      <c r="G3" s="18"/>
      <c r="H3" s="7">
        <f>SUM(Table13[Expected
Value])</f>
        <v>666.66666666666674</v>
      </c>
    </row>
    <row r="4" spans="2:8" x14ac:dyDescent="0.35">
      <c r="B4" s="18" t="s">
        <v>4</v>
      </c>
      <c r="C4" s="18"/>
      <c r="D4" s="7">
        <v>200</v>
      </c>
      <c r="F4" t="s">
        <v>10</v>
      </c>
      <c r="H4">
        <f>H3/H2</f>
        <v>0.16666666666666669</v>
      </c>
    </row>
    <row r="5" spans="2:8" x14ac:dyDescent="0.35">
      <c r="B5" s="5"/>
      <c r="C5" s="6"/>
    </row>
    <row r="6" spans="2:8" ht="29.05" x14ac:dyDescent="0.35">
      <c r="B6" s="12" t="s">
        <v>8</v>
      </c>
      <c r="C6" s="13" t="s">
        <v>2</v>
      </c>
      <c r="D6" s="13" t="s">
        <v>3</v>
      </c>
      <c r="E6" s="14" t="s">
        <v>6</v>
      </c>
      <c r="F6" s="14" t="s">
        <v>7</v>
      </c>
    </row>
    <row r="7" spans="2:8" x14ac:dyDescent="0.35">
      <c r="B7" s="10">
        <v>0</v>
      </c>
      <c r="C7" s="13">
        <f>_xlfn.BINOM.DIST(B7,$D$2,$D$3,0)</f>
        <v>2.6084053304588826E-2</v>
      </c>
      <c r="D7" s="13">
        <f>_xlfn.BINOM.DIST($B7,$D$2,$D$3,1)</f>
        <v>2.6084053304588826E-2</v>
      </c>
      <c r="E7" s="15">
        <f>Table13[[#This Row],[No. Of Waive Offs]]*$D$4</f>
        <v>0</v>
      </c>
      <c r="F7" s="16">
        <f>Table13[[#This Row],[Probability]]*Table13[[#This Row],[Waive Off Amount]]</f>
        <v>0</v>
      </c>
    </row>
    <row r="8" spans="2:8" x14ac:dyDescent="0.35">
      <c r="B8" s="10">
        <v>1</v>
      </c>
      <c r="C8" s="13">
        <f>_xlfn.BINOM.DIST(B8,$D$2,$D$3,0)</f>
        <v>0.10433621321835532</v>
      </c>
      <c r="D8" s="13">
        <f>_xlfn.BINOM.DIST($B8,$D$2,$D$3,1)</f>
        <v>0.13042026652294414</v>
      </c>
      <c r="E8" s="15">
        <f>Table13[[#This Row],[No. Of Waive Offs]]*$D$4</f>
        <v>200</v>
      </c>
      <c r="F8" s="16">
        <f>Table13[[#This Row],[Probability]]*Table13[[#This Row],[Waive Off Amount]]</f>
        <v>20.867242643671062</v>
      </c>
    </row>
    <row r="9" spans="2:8" x14ac:dyDescent="0.35">
      <c r="B9" s="10">
        <v>2</v>
      </c>
      <c r="C9" s="13">
        <f>_xlfn.BINOM.DIST(B9,$D$2,$D$3,0)</f>
        <v>0.19823880511487516</v>
      </c>
      <c r="D9" s="13">
        <f>_xlfn.BINOM.DIST($B9,$D$2,$D$3,1)</f>
        <v>0.32865907163781932</v>
      </c>
      <c r="E9" s="15">
        <f>Table13[[#This Row],[No. Of Waive Offs]]*$D$4</f>
        <v>400</v>
      </c>
      <c r="F9" s="16">
        <f>Table13[[#This Row],[Probability]]*Table13[[#This Row],[Waive Off Amount]]</f>
        <v>79.295522045950065</v>
      </c>
    </row>
    <row r="10" spans="2:8" x14ac:dyDescent="0.35">
      <c r="B10" s="10">
        <v>3</v>
      </c>
      <c r="C10" s="13">
        <f>_xlfn.BINOM.DIST(B10,$D$2,$D$3,0)</f>
        <v>0.23788656613785006</v>
      </c>
      <c r="D10" s="13">
        <f>_xlfn.BINOM.DIST($B10,$D$2,$D$3,1)</f>
        <v>0.56654563777566924</v>
      </c>
      <c r="E10" s="15">
        <f>Table13[[#This Row],[No. Of Waive Offs]]*$D$4</f>
        <v>600</v>
      </c>
      <c r="F10" s="16">
        <f>Table13[[#This Row],[Probability]]*Table13[[#This Row],[Waive Off Amount]]</f>
        <v>142.73193968271005</v>
      </c>
    </row>
    <row r="11" spans="2:8" x14ac:dyDescent="0.35">
      <c r="B11" s="10">
        <v>4</v>
      </c>
      <c r="C11" s="13">
        <f>_xlfn.BINOM.DIST(B11,$D$2,$D$3,0)</f>
        <v>0.20220358121717258</v>
      </c>
      <c r="D11" s="13">
        <f>_xlfn.BINOM.DIST($B11,$D$2,$D$3,1)</f>
        <v>0.76874921899284199</v>
      </c>
      <c r="E11" s="15">
        <f>Table13[[#This Row],[No. Of Waive Offs]]*$D$4</f>
        <v>800</v>
      </c>
      <c r="F11" s="16">
        <f>Table13[[#This Row],[Probability]]*Table13[[#This Row],[Waive Off Amount]]</f>
        <v>161.76286497373806</v>
      </c>
    </row>
    <row r="12" spans="2:8" x14ac:dyDescent="0.35">
      <c r="B12" s="10">
        <v>5</v>
      </c>
      <c r="C12" s="13">
        <f>_xlfn.BINOM.DIST(B12,$D$2,$D$3,0)</f>
        <v>0.1294102919789904</v>
      </c>
      <c r="D12" s="13">
        <f>_xlfn.BINOM.DIST($B12,$D$2,$D$3,1)</f>
        <v>0.89815951097183244</v>
      </c>
      <c r="E12" s="15">
        <f>Table13[[#This Row],[No. Of Waive Offs]]*$D$4</f>
        <v>1000</v>
      </c>
      <c r="F12" s="16">
        <f>Table13[[#This Row],[Probability]]*Table13[[#This Row],[Waive Off Amount]]</f>
        <v>129.41029197899039</v>
      </c>
    </row>
    <row r="13" spans="2:8" x14ac:dyDescent="0.35">
      <c r="B13" s="10">
        <v>6</v>
      </c>
      <c r="C13" s="13">
        <f>_xlfn.BINOM.DIST(B13,$D$2,$D$3,0)</f>
        <v>6.4705145989495172E-2</v>
      </c>
      <c r="D13" s="13">
        <f>_xlfn.BINOM.DIST($B13,$D$2,$D$3,1)</f>
        <v>0.96286465696132761</v>
      </c>
      <c r="E13" s="15">
        <f>Table13[[#This Row],[No. Of Waive Offs]]*$D$4</f>
        <v>1200</v>
      </c>
      <c r="F13" s="16">
        <f>Table13[[#This Row],[Probability]]*Table13[[#This Row],[Waive Off Amount]]</f>
        <v>77.646175187394206</v>
      </c>
    </row>
    <row r="14" spans="2:8" x14ac:dyDescent="0.35">
      <c r="B14" s="10">
        <v>7</v>
      </c>
      <c r="C14" s="13">
        <f>_xlfn.BINOM.DIST(B14,$D$2,$D$3,0)</f>
        <v>2.5882058395798102E-2</v>
      </c>
      <c r="D14" s="13">
        <f>_xlfn.BINOM.DIST($B14,$D$2,$D$3,1)</f>
        <v>0.98874671535712566</v>
      </c>
      <c r="E14" s="15">
        <f>Table13[[#This Row],[No. Of Waive Offs]]*$D$4</f>
        <v>1400</v>
      </c>
      <c r="F14" s="16">
        <f>Table13[[#This Row],[Probability]]*Table13[[#This Row],[Waive Off Amount]]</f>
        <v>36.234881754117346</v>
      </c>
    </row>
    <row r="15" spans="2:8" x14ac:dyDescent="0.35">
      <c r="B15" s="10">
        <v>8</v>
      </c>
      <c r="C15" s="13">
        <f>_xlfn.BINOM.DIST(B15,$D$2,$D$3,0)</f>
        <v>8.4116689786343703E-3</v>
      </c>
      <c r="D15" s="13">
        <f>_xlfn.BINOM.DIST($B15,$D$2,$D$3,1)</f>
        <v>0.9971583843357601</v>
      </c>
      <c r="E15" s="15">
        <f>Table13[[#This Row],[No. Of Waive Offs]]*$D$4</f>
        <v>1600</v>
      </c>
      <c r="F15" s="16">
        <f>Table13[[#This Row],[Probability]]*Table13[[#This Row],[Waive Off Amount]]</f>
        <v>13.458670365814992</v>
      </c>
    </row>
    <row r="16" spans="2:8" x14ac:dyDescent="0.35">
      <c r="B16" s="10">
        <v>9</v>
      </c>
      <c r="C16" s="13">
        <f>_xlfn.BINOM.DIST(B16,$D$2,$D$3,0)</f>
        <v>2.2431117276358334E-3</v>
      </c>
      <c r="D16" s="13">
        <f>_xlfn.BINOM.DIST($B16,$D$2,$D$3,1)</f>
        <v>0.9994014960633959</v>
      </c>
      <c r="E16" s="15">
        <f>Table13[[#This Row],[No. Of Waive Offs]]*$D$4</f>
        <v>1800</v>
      </c>
      <c r="F16" s="16">
        <f>Table13[[#This Row],[Probability]]*Table13[[#This Row],[Waive Off Amount]]</f>
        <v>4.0376011097445001</v>
      </c>
    </row>
    <row r="17" spans="2:6" x14ac:dyDescent="0.35">
      <c r="B17" s="10">
        <v>10</v>
      </c>
      <c r="C17" s="13">
        <f>_xlfn.BINOM.DIST(B17,$D$2,$D$3,0)</f>
        <v>4.9348458007988211E-4</v>
      </c>
      <c r="D17" s="13">
        <f>_xlfn.BINOM.DIST($B17,$D$2,$D$3,1)</f>
        <v>0.99989498064347582</v>
      </c>
      <c r="E17" s="15">
        <f>Table13[[#This Row],[No. Of Waive Offs]]*$D$4</f>
        <v>2000</v>
      </c>
      <c r="F17" s="16">
        <f>Table13[[#This Row],[Probability]]*Table13[[#This Row],[Waive Off Amount]]</f>
        <v>0.98696916015976421</v>
      </c>
    </row>
    <row r="18" spans="2:6" x14ac:dyDescent="0.35">
      <c r="B18" s="10">
        <v>11</v>
      </c>
      <c r="C18" s="13">
        <f>_xlfn.BINOM.DIST(B18,$D$2,$D$3,0)</f>
        <v>8.9724469105433382E-5</v>
      </c>
      <c r="D18" s="17">
        <f>_xlfn.BINOM.DIST($B18,$D$2,$D$3,1)</f>
        <v>0.9999847051125812</v>
      </c>
      <c r="E18" s="15">
        <f>Table13[[#This Row],[No. Of Waive Offs]]*$D$4</f>
        <v>2200</v>
      </c>
      <c r="F18" s="16">
        <f>Table13[[#This Row],[Probability]]*Table13[[#This Row],[Waive Off Amount]]</f>
        <v>0.19739383203195343</v>
      </c>
    </row>
    <row r="19" spans="2:6" x14ac:dyDescent="0.35">
      <c r="B19" s="10">
        <v>12</v>
      </c>
      <c r="C19" s="13">
        <f>_xlfn.BINOM.DIST(B19,$D$2,$D$3,0)</f>
        <v>1.3458670365814968E-5</v>
      </c>
      <c r="D19" s="17">
        <f>_xlfn.BINOM.DIST($B19,$D$2,$D$3,1)</f>
        <v>0.99999816378294704</v>
      </c>
      <c r="E19" s="15">
        <f>Table13[[#This Row],[No. Of Waive Offs]]*$D$4</f>
        <v>2400</v>
      </c>
      <c r="F19" s="16">
        <f>Table13[[#This Row],[Probability]]*Table13[[#This Row],[Waive Off Amount]]</f>
        <v>3.2300808877955924E-2</v>
      </c>
    </row>
    <row r="20" spans="2:6" x14ac:dyDescent="0.35">
      <c r="B20" s="10">
        <v>13</v>
      </c>
      <c r="C20" s="13">
        <f>_xlfn.BINOM.DIST(B20,$D$2,$D$3,0)</f>
        <v>1.6564517373310739E-6</v>
      </c>
      <c r="D20" s="17">
        <f>_xlfn.BINOM.DIST($B20,$D$2,$D$3,1)</f>
        <v>0.99999982023468437</v>
      </c>
      <c r="E20" s="15">
        <f>Table13[[#This Row],[No. Of Waive Offs]]*$D$4</f>
        <v>2600</v>
      </c>
      <c r="F20" s="16">
        <f>Table13[[#This Row],[Probability]]*Table13[[#This Row],[Waive Off Amount]]</f>
        <v>4.3067745170607919E-3</v>
      </c>
    </row>
    <row r="21" spans="2:6" x14ac:dyDescent="0.35">
      <c r="B21" s="10">
        <v>14</v>
      </c>
      <c r="C21" s="13">
        <f>_xlfn.BINOM.DIST(B21,$D$2,$D$3,0)</f>
        <v>1.6564517373310738E-7</v>
      </c>
      <c r="D21" s="17">
        <f>_xlfn.BINOM.DIST($B21,$D$2,$D$3,1)</f>
        <v>0.99999998587985806</v>
      </c>
      <c r="E21" s="15">
        <f>Table13[[#This Row],[No. Of Waive Offs]]*$D$4</f>
        <v>2800</v>
      </c>
      <c r="F21" s="16">
        <f>Table13[[#This Row],[Probability]]*Table13[[#This Row],[Waive Off Amount]]</f>
        <v>4.6380648645270064E-4</v>
      </c>
    </row>
    <row r="22" spans="2:6" x14ac:dyDescent="0.35">
      <c r="B22" s="10">
        <v>15</v>
      </c>
      <c r="C22" s="13">
        <f>_xlfn.BINOM.DIST(B22,$D$2,$D$3,0)</f>
        <v>1.3251613898648633E-8</v>
      </c>
      <c r="D22" s="17">
        <f>_xlfn.BINOM.DIST($B22,$D$2,$D$3,1)</f>
        <v>0.99999999913147197</v>
      </c>
      <c r="E22" s="15">
        <f>Table13[[#This Row],[No. Of Waive Offs]]*$D$4</f>
        <v>3000</v>
      </c>
      <c r="F22" s="16">
        <f>Table13[[#This Row],[Probability]]*Table13[[#This Row],[Waive Off Amount]]</f>
        <v>3.9754841695945898E-5</v>
      </c>
    </row>
    <row r="23" spans="2:6" x14ac:dyDescent="0.35">
      <c r="B23" s="10">
        <v>16</v>
      </c>
      <c r="C23" s="13">
        <f>_xlfn.BINOM.DIST(B23,$D$2,$D$3,0)</f>
        <v>8.2822586866553666E-10</v>
      </c>
      <c r="D23" s="17">
        <f>_xlfn.BINOM.DIST($B23,$D$2,$D$3,1)</f>
        <v>0.99999999995969779</v>
      </c>
      <c r="E23" s="15">
        <f>Table13[[#This Row],[No. Of Waive Offs]]*$D$4</f>
        <v>3200</v>
      </c>
      <c r="F23" s="16">
        <f>Table13[[#This Row],[Probability]]*Table13[[#This Row],[Waive Off Amount]]</f>
        <v>2.6503227797297172E-6</v>
      </c>
    </row>
    <row r="24" spans="2:6" x14ac:dyDescent="0.35">
      <c r="B24" s="10">
        <v>17</v>
      </c>
      <c r="C24" s="13">
        <f>_xlfn.BINOM.DIST(B24,$D$2,$D$3,0)</f>
        <v>3.8975334996025384E-11</v>
      </c>
      <c r="D24" s="13">
        <f>_xlfn.BINOM.DIST($B24,$D$2,$D$3,1)</f>
        <v>0.99999999999867317</v>
      </c>
      <c r="E24" s="15">
        <f>Table13[[#This Row],[No. Of Waive Offs]]*$D$4</f>
        <v>3400</v>
      </c>
      <c r="F24" s="16">
        <f>Table13[[#This Row],[Probability]]*Table13[[#This Row],[Waive Off Amount]]</f>
        <v>1.325161389864863E-7</v>
      </c>
    </row>
    <row r="25" spans="2:6" x14ac:dyDescent="0.35">
      <c r="B25" s="10">
        <v>18</v>
      </c>
      <c r="C25" s="13">
        <f>_xlfn.BINOM.DIST(B25,$D$2,$D$3,0)</f>
        <v>1.2991778332008426E-12</v>
      </c>
      <c r="D25" s="13">
        <f>_xlfn.BINOM.DIST($B25,$D$2,$D$3,1)</f>
        <v>0.99999999999997236</v>
      </c>
      <c r="E25" s="15">
        <f>Table13[[#This Row],[No. Of Waive Offs]]*$D$4</f>
        <v>3600</v>
      </c>
      <c r="F25" s="16">
        <f>Table13[[#This Row],[Probability]]*Table13[[#This Row],[Waive Off Amount]]</f>
        <v>4.6770401995230335E-9</v>
      </c>
    </row>
    <row r="26" spans="2:6" x14ac:dyDescent="0.35">
      <c r="B26" s="10">
        <v>19</v>
      </c>
      <c r="C26" s="13">
        <f>_xlfn.BINOM.DIST(B26,$D$2,$D$3,0)</f>
        <v>2.7351112277912434E-14</v>
      </c>
      <c r="D26" s="13">
        <f>_xlfn.BINOM.DIST($B26,$D$2,$D$3,1)</f>
        <v>0.99999999999999978</v>
      </c>
      <c r="E26" s="15">
        <f>Table13[[#This Row],[No. Of Waive Offs]]*$D$4</f>
        <v>3800</v>
      </c>
      <c r="F26" s="16">
        <f>Table13[[#This Row],[Probability]]*Table13[[#This Row],[Waive Off Amount]]</f>
        <v>1.0393422665606725E-10</v>
      </c>
    </row>
    <row r="27" spans="2:6" x14ac:dyDescent="0.35">
      <c r="B27" s="10">
        <v>20</v>
      </c>
      <c r="C27" s="13">
        <f>_xlfn.BINOM.DIST(B27,$D$2,$D$3,0)</f>
        <v>2.7351112277912608E-16</v>
      </c>
      <c r="D27" s="13">
        <f>_xlfn.BINOM.DIST($B27,$D$2,$D$3,1)</f>
        <v>1</v>
      </c>
      <c r="E27" s="15">
        <f>Table13[[#This Row],[No. Of Waive Offs]]*$D$4</f>
        <v>4000</v>
      </c>
      <c r="F27" s="16">
        <f>Table13[[#This Row],[Probability]]*Table13[[#This Row],[Waive Off Amount]]</f>
        <v>1.0940444911165043E-12</v>
      </c>
    </row>
  </sheetData>
  <mergeCells count="5">
    <mergeCell ref="B2:C2"/>
    <mergeCell ref="B3:C3"/>
    <mergeCell ref="B4:C4"/>
    <mergeCell ref="F2:G2"/>
    <mergeCell ref="F3:G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Tables</vt:lpstr>
      <vt:lpstr>20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2024-01-01T12:54:51Z</dcterms:created>
  <dcterms:modified xsi:type="dcterms:W3CDTF">2024-01-01T16:25:54Z</dcterms:modified>
</cp:coreProperties>
</file>