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7f320934ce7607/06 Data Science ^0 Analytics/Practice Projects/44 Optimization Problem With Excel Solver/"/>
    </mc:Choice>
  </mc:AlternateContent>
  <xr:revisionPtr revIDLastSave="452" documentId="8_{3FC05AA8-D0B9-4443-9F7E-7D8A276CCE95}" xr6:coauthVersionLast="47" xr6:coauthVersionMax="47" xr10:uidLastSave="{F1185CA9-2A6F-4730-96E8-E7AA4F9A8DD3}"/>
  <bookViews>
    <workbookView xWindow="-107" yWindow="-107" windowWidth="20847" windowHeight="12401" activeTab="2" xr2:uid="{0CC65E1F-C6A8-FA41-985C-8F212B625460}"/>
  </bookViews>
  <sheets>
    <sheet name="Answer Report 1" sheetId="2" r:id="rId1"/>
    <sheet name="Sensitivity Report 1" sheetId="3" r:id="rId2"/>
    <sheet name="Limits Report 1" sheetId="4" r:id="rId3"/>
    <sheet name="Sheet1" sheetId="1" r:id="rId4"/>
  </sheets>
  <definedNames>
    <definedName name="solver_adj" localSheetId="3" hidden="1">Sheet1!$B$1:$B$2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Sheet1!$B$22</definedName>
    <definedName name="solver_lhs2" localSheetId="3" hidden="1">Sheet1!$B$23</definedName>
    <definedName name="solver_lhs3" localSheetId="3" hidden="1">Sheet1!$B$24</definedName>
    <definedName name="solver_lhs4" localSheetId="3" hidden="1">Sheet1!$B$25</definedName>
    <definedName name="solver_lhs5" localSheetId="3" hidden="1">Sheet1!$B$26</definedName>
    <definedName name="solver_lhs6" localSheetId="3" hidden="1">Sheet1!$B$27</definedName>
    <definedName name="solver_lin" localSheetId="3" hidden="1">2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6</definedName>
    <definedName name="solver_nwt" localSheetId="3" hidden="1">1</definedName>
    <definedName name="solver_opt" localSheetId="3" hidden="1">Sheet1!$B$19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1</definedName>
    <definedName name="solver_rel3" localSheetId="3" hidden="1">3</definedName>
    <definedName name="solver_rel4" localSheetId="3" hidden="1">1</definedName>
    <definedName name="solver_rel5" localSheetId="3" hidden="1">3</definedName>
    <definedName name="solver_rel6" localSheetId="3" hidden="1">3</definedName>
    <definedName name="solver_rhs1" localSheetId="3" hidden="1">Sheet1!$D$22</definedName>
    <definedName name="solver_rhs2" localSheetId="3" hidden="1">Sheet1!$D$23</definedName>
    <definedName name="solver_rhs3" localSheetId="3" hidden="1">Sheet1!$D$24</definedName>
    <definedName name="solver_rhs4" localSheetId="3" hidden="1">Sheet1!$D$25</definedName>
    <definedName name="solver_rhs5" localSheetId="3" hidden="1">Sheet1!$D$26</definedName>
    <definedName name="solver_rhs6" localSheetId="3" hidden="1">Sheet1!$D$27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6" i="1"/>
  <c r="B25" i="1"/>
  <c r="B24" i="1"/>
  <c r="B23" i="1"/>
  <c r="B22" i="1"/>
  <c r="B19" i="1"/>
</calcChain>
</file>

<file path=xl/sharedStrings.xml><?xml version="1.0" encoding="utf-8"?>
<sst xmlns="http://schemas.openxmlformats.org/spreadsheetml/2006/main" count="149" uniqueCount="79">
  <si>
    <t>T1 Payload QTY</t>
  </si>
  <si>
    <t>T1 Cost</t>
  </si>
  <si>
    <t>T1 Income</t>
  </si>
  <si>
    <t>T1 Success Probability</t>
  </si>
  <si>
    <t>T1 Production Capacity</t>
  </si>
  <si>
    <t>T1 Launch Duration</t>
  </si>
  <si>
    <t>Project Income</t>
  </si>
  <si>
    <t>Objective Function</t>
  </si>
  <si>
    <t>Constraint</t>
  </si>
  <si>
    <t>T2 Production Capacity</t>
  </si>
  <si>
    <t>Time Constraint</t>
  </si>
  <si>
    <t>T1 Non-Negativity</t>
  </si>
  <si>
    <t>T2 Non-Negativity</t>
  </si>
  <si>
    <t>Mission Success Criteria</t>
  </si>
  <si>
    <t>&gt;=</t>
  </si>
  <si>
    <t>&lt;=</t>
  </si>
  <si>
    <t>T1 Details</t>
  </si>
  <si>
    <t>T2 Cost</t>
  </si>
  <si>
    <t>T2 Income</t>
  </si>
  <si>
    <t>T2 Success Probability</t>
  </si>
  <si>
    <t>T2 Launch Duration</t>
  </si>
  <si>
    <t>T2 Details</t>
  </si>
  <si>
    <t>T2 Payload QTY</t>
  </si>
  <si>
    <t>Microsoft Excel 16.0 Answer Report</t>
  </si>
  <si>
    <t>Worksheet: [01 Satellite Launches.xlsx]Sheet1</t>
  </si>
  <si>
    <t>Report Created: 08-11-2023 14:02:22</t>
  </si>
  <si>
    <t>Result: Solver found a solution.  All Constraints and optimality conditions are satisfied.</t>
  </si>
  <si>
    <t>Solver Engine</t>
  </si>
  <si>
    <t>Engine: GRG Nonlinear</t>
  </si>
  <si>
    <t>Solution Time: 0.094 Seconds.</t>
  </si>
  <si>
    <t>Iterations: 4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</si>
  <si>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</si>
  <si>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</si>
  <si>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</si>
  <si>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</si>
  <si>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</si>
  <si>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</si>
  <si>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</si>
  <si>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</si>
  <si>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</si>
  <si>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</si>
  <si>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</si>
  <si>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</si>
  <si>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</si>
  <si>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</si>
  <si>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</si>
  <si>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</si>
  <si>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$B$19</t>
  </si>
  <si>
    <t>$B$1</t>
  </si>
  <si>
    <t>Contin</t>
  </si>
  <si>
    <t>$B$2</t>
  </si>
  <si>
    <t>$B$22</t>
  </si>
  <si>
    <t>$B$22&lt;=$D$22</t>
  </si>
  <si>
    <t>Not Binding</t>
  </si>
  <si>
    <t>$B$23</t>
  </si>
  <si>
    <t>$B$23&lt;=$D$23</t>
  </si>
  <si>
    <t>Binding</t>
  </si>
  <si>
    <t>$B$24</t>
  </si>
  <si>
    <t>$B$24&gt;=$D$24</t>
  </si>
  <si>
    <t>$B$25</t>
  </si>
  <si>
    <t>$B$25&lt;=$D$25</t>
  </si>
  <si>
    <t>$B$26</t>
  </si>
  <si>
    <t>$B$26&gt;=$D$26</t>
  </si>
  <si>
    <t>$B$27</t>
  </si>
  <si>
    <t>$B$27&gt;=$D$27</t>
  </si>
  <si>
    <t>Microsoft Excel 16.0 Sensitivity Report</t>
  </si>
  <si>
    <t>Final</t>
  </si>
  <si>
    <t>Value</t>
  </si>
  <si>
    <t>Reduced</t>
  </si>
  <si>
    <t>Gradient</t>
  </si>
  <si>
    <t>Lagrange</t>
  </si>
  <si>
    <t>Multiplier</t>
  </si>
  <si>
    <t>Microsoft Excel 16.0 Limits Report</t>
  </si>
  <si>
    <t>Objective</t>
  </si>
  <si>
    <t>Variable</t>
  </si>
  <si>
    <t>Lower</t>
  </si>
  <si>
    <t>Limit</t>
  </si>
  <si>
    <t>Result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</si>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</sst>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5622B-1863-452A-AF8D-70524CE660DC}">
  <dimension ref="A1:G32"/>
  <sheetViews>
    <sheetView showGridLines="0" topLeftCell="A13" workbookViewId="0"/>
  </sheetViews>
  <sheetFormatPr defaultRowHeight="15.6" outlineLevelRow="1" x14ac:dyDescent="0.35"/>
  <cols>
    <col min="1" max="1" width="2.1796875" customWidth="1"/>
    <col min="2" max="2" width="5.90625" bestFit="1" customWidth="1"/>
    <col min="3" max="3" width="20.7265625" bestFit="1" customWidth="1"/>
    <col min="4" max="4" width="12.453125" bestFit="1" customWidth="1"/>
    <col min="5" max="5" width="13.26953125" bestFit="1" customWidth="1"/>
    <col min="6" max="6" width="10.453125" bestFit="1" customWidth="1"/>
    <col min="7" max="7" width="5.81640625" bestFit="1" customWidth="1"/>
  </cols>
  <sheetData>
    <row r="1" spans="1:5" x14ac:dyDescent="0.35">
      <c r="A1" s="1" t="s">
        <v>23</v>
      </c>
    </row>
    <row r="2" spans="1:5" x14ac:dyDescent="0.35">
      <c r="A2" s="1" t="s">
        <v>24</v>
      </c>
    </row>
    <row r="3" spans="1:5" x14ac:dyDescent="0.35">
      <c r="A3" s="1" t="s">
        <v>25</v>
      </c>
    </row>
    <row r="4" spans="1:5" x14ac:dyDescent="0.35">
      <c r="A4" s="1" t="s">
        <v>26</v>
      </c>
    </row>
    <row r="5" spans="1:5" x14ac:dyDescent="0.35">
      <c r="A5" s="1" t="s">
        <v>27</v>
      </c>
    </row>
    <row r="6" spans="1:5" hidden="1" outlineLevel="1" x14ac:dyDescent="0.35">
      <c r="A6" s="1"/>
      <c r="B6" t="s">
        <v>28</v>
      </c>
    </row>
    <row r="7" spans="1:5" hidden="1" outlineLevel="1" x14ac:dyDescent="0.35">
      <c r="A7" s="1"/>
      <c r="B7" t="s">
        <v>29</v>
      </c>
    </row>
    <row r="8" spans="1:5" hidden="1" outlineLevel="1" x14ac:dyDescent="0.35">
      <c r="A8" s="1"/>
      <c r="B8" t="s">
        <v>30</v>
      </c>
    </row>
    <row r="9" spans="1:5" collapsed="1" x14ac:dyDescent="0.35">
      <c r="A9" s="1" t="s">
        <v>31</v>
      </c>
    </row>
    <row r="10" spans="1:5" hidden="1" outlineLevel="1" x14ac:dyDescent="0.35">
      <c r="B10" t="s">
        <v>32</v>
      </c>
    </row>
    <row r="11" spans="1:5" hidden="1" outlineLevel="1" x14ac:dyDescent="0.35">
      <c r="B11" t="s">
        <v>33</v>
      </c>
    </row>
    <row r="12" spans="1:5" hidden="1" outlineLevel="1" x14ac:dyDescent="0.35">
      <c r="B12" t="s">
        <v>34</v>
      </c>
    </row>
    <row r="13" spans="1:5" collapsed="1" x14ac:dyDescent="0.35"/>
    <row r="14" spans="1:5" ht="16.149999999999999" thickBot="1" x14ac:dyDescent="0.4">
      <c r="A14" t="s">
        <v>35</v>
      </c>
    </row>
    <row r="15" spans="1:5" ht="16.149999999999999" thickBot="1" x14ac:dyDescent="0.4">
      <c r="B15" s="3" t="s">
        <v>36</v>
      </c>
      <c r="C15" s="3" t="s">
        <v>37</v>
      </c>
      <c r="D15" s="3" t="s">
        <v>38</v>
      </c>
      <c r="E15" s="3" t="s">
        <v>39</v>
      </c>
    </row>
    <row r="16" spans="1:5" ht="16.149999999999999" thickBot="1" x14ac:dyDescent="0.4">
      <c r="B16" s="2" t="s">
        <v>47</v>
      </c>
      <c r="C16" s="2" t="s">
        <v>6</v>
      </c>
      <c r="D16" s="5">
        <v>-1.75</v>
      </c>
      <c r="E16" s="5">
        <v>130.77500000000003</v>
      </c>
    </row>
    <row r="19" spans="1:7" ht="16.149999999999999" thickBot="1" x14ac:dyDescent="0.4">
      <c r="A19" t="s">
        <v>40</v>
      </c>
    </row>
    <row r="20" spans="1:7" ht="16.149999999999999" thickBot="1" x14ac:dyDescent="0.4">
      <c r="B20" s="3" t="s">
        <v>36</v>
      </c>
      <c r="C20" s="3" t="s">
        <v>37</v>
      </c>
      <c r="D20" s="3" t="s">
        <v>38</v>
      </c>
      <c r="E20" s="3" t="s">
        <v>39</v>
      </c>
      <c r="F20" s="3" t="s">
        <v>41</v>
      </c>
    </row>
    <row r="21" spans="1:7" x14ac:dyDescent="0.35">
      <c r="B21" s="4" t="s">
        <v>48</v>
      </c>
      <c r="C21" s="4" t="s">
        <v>0</v>
      </c>
      <c r="D21" s="6">
        <v>0</v>
      </c>
      <c r="E21" s="6">
        <v>15.000000000000004</v>
      </c>
      <c r="F21" s="4" t="s">
        <v>49</v>
      </c>
    </row>
    <row r="22" spans="1:7" ht="16.149999999999999" thickBot="1" x14ac:dyDescent="0.4">
      <c r="B22" s="2" t="s">
        <v>50</v>
      </c>
      <c r="C22" s="2" t="s">
        <v>22</v>
      </c>
      <c r="D22" s="5">
        <v>0</v>
      </c>
      <c r="E22" s="5">
        <v>126.00000000000001</v>
      </c>
      <c r="F22" s="2" t="s">
        <v>49</v>
      </c>
    </row>
    <row r="25" spans="1:7" ht="16.149999999999999" thickBot="1" x14ac:dyDescent="0.4">
      <c r="A25" t="s">
        <v>42</v>
      </c>
    </row>
    <row r="26" spans="1:7" ht="16.149999999999999" thickBot="1" x14ac:dyDescent="0.4">
      <c r="B26" s="3" t="s">
        <v>36</v>
      </c>
      <c r="C26" s="3" t="s">
        <v>37</v>
      </c>
      <c r="D26" s="3" t="s">
        <v>43</v>
      </c>
      <c r="E26" s="3" t="s">
        <v>44</v>
      </c>
      <c r="F26" s="3" t="s">
        <v>45</v>
      </c>
      <c r="G26" s="3" t="s">
        <v>46</v>
      </c>
    </row>
    <row r="27" spans="1:7" x14ac:dyDescent="0.35">
      <c r="B27" s="4" t="s">
        <v>51</v>
      </c>
      <c r="C27" s="4" t="s">
        <v>4</v>
      </c>
      <c r="D27" s="6">
        <v>15.000000000000004</v>
      </c>
      <c r="E27" s="4" t="s">
        <v>52</v>
      </c>
      <c r="F27" s="4" t="s">
        <v>53</v>
      </c>
      <c r="G27" s="4">
        <v>73</v>
      </c>
    </row>
    <row r="28" spans="1:7" x14ac:dyDescent="0.35">
      <c r="B28" s="4" t="s">
        <v>54</v>
      </c>
      <c r="C28" s="4" t="s">
        <v>9</v>
      </c>
      <c r="D28" s="6">
        <v>126.00000000000001</v>
      </c>
      <c r="E28" s="4" t="s">
        <v>55</v>
      </c>
      <c r="F28" s="4" t="s">
        <v>56</v>
      </c>
      <c r="G28" s="4">
        <v>0</v>
      </c>
    </row>
    <row r="29" spans="1:7" x14ac:dyDescent="0.35">
      <c r="B29" s="4" t="s">
        <v>57</v>
      </c>
      <c r="C29" s="4" t="s">
        <v>13</v>
      </c>
      <c r="D29" s="6">
        <v>107.25000000000001</v>
      </c>
      <c r="E29" s="4" t="s">
        <v>58</v>
      </c>
      <c r="F29" s="4" t="s">
        <v>53</v>
      </c>
      <c r="G29" s="6">
        <v>47.250000000000014</v>
      </c>
    </row>
    <row r="30" spans="1:7" x14ac:dyDescent="0.35">
      <c r="B30" s="4" t="s">
        <v>59</v>
      </c>
      <c r="C30" s="4" t="s">
        <v>10</v>
      </c>
      <c r="D30" s="6">
        <v>156.00000000000003</v>
      </c>
      <c r="E30" s="4" t="s">
        <v>60</v>
      </c>
      <c r="F30" s="4" t="s">
        <v>56</v>
      </c>
      <c r="G30" s="4">
        <v>0</v>
      </c>
    </row>
    <row r="31" spans="1:7" x14ac:dyDescent="0.35">
      <c r="B31" s="4" t="s">
        <v>61</v>
      </c>
      <c r="C31" s="4" t="s">
        <v>11</v>
      </c>
      <c r="D31" s="6">
        <v>15.000000000000004</v>
      </c>
      <c r="E31" s="4" t="s">
        <v>62</v>
      </c>
      <c r="F31" s="4" t="s">
        <v>53</v>
      </c>
      <c r="G31" s="6">
        <v>15.000000000000004</v>
      </c>
    </row>
    <row r="32" spans="1:7" ht="16.149999999999999" thickBot="1" x14ac:dyDescent="0.4">
      <c r="B32" s="2" t="s">
        <v>63</v>
      </c>
      <c r="C32" s="2" t="s">
        <v>12</v>
      </c>
      <c r="D32" s="5">
        <v>126.00000000000001</v>
      </c>
      <c r="E32" s="2" t="s">
        <v>64</v>
      </c>
      <c r="F32" s="2" t="s">
        <v>53</v>
      </c>
      <c r="G32" s="5">
        <v>126.00000000000001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D9B09-8F26-46E9-885C-E6AB6C0F6A3E}">
  <dimension ref="A1:E20"/>
  <sheetViews>
    <sheetView showGridLines="0" workbookViewId="0">
      <selection activeCell="G17" sqref="G17"/>
    </sheetView>
  </sheetViews>
  <sheetFormatPr defaultRowHeight="15.6" x14ac:dyDescent="0.35"/>
  <cols>
    <col min="1" max="1" width="2.1796875" customWidth="1"/>
    <col min="2" max="2" width="5.90625" bestFit="1" customWidth="1"/>
    <col min="3" max="3" width="20.7265625" bestFit="1" customWidth="1"/>
    <col min="4" max="4" width="6.81640625" bestFit="1" customWidth="1"/>
    <col min="5" max="5" width="11.81640625" bestFit="1" customWidth="1"/>
  </cols>
  <sheetData>
    <row r="1" spans="1:5" x14ac:dyDescent="0.35">
      <c r="A1" s="1" t="s">
        <v>65</v>
      </c>
    </row>
    <row r="2" spans="1:5" x14ac:dyDescent="0.35">
      <c r="A2" s="1" t="s">
        <v>24</v>
      </c>
    </row>
    <row r="3" spans="1:5" x14ac:dyDescent="0.35">
      <c r="A3" s="1" t="s">
        <v>25</v>
      </c>
    </row>
    <row r="6" spans="1:5" ht="16.149999999999999" thickBot="1" x14ac:dyDescent="0.4">
      <c r="A6" t="s">
        <v>40</v>
      </c>
    </row>
    <row r="7" spans="1:5" x14ac:dyDescent="0.35">
      <c r="B7" s="7"/>
      <c r="C7" s="7"/>
      <c r="D7" s="7" t="s">
        <v>66</v>
      </c>
      <c r="E7" s="7" t="s">
        <v>68</v>
      </c>
    </row>
    <row r="8" spans="1:5" ht="16.149999999999999" thickBot="1" x14ac:dyDescent="0.4">
      <c r="B8" s="8" t="s">
        <v>36</v>
      </c>
      <c r="C8" s="8" t="s">
        <v>37</v>
      </c>
      <c r="D8" s="8" t="s">
        <v>67</v>
      </c>
      <c r="E8" s="8" t="s">
        <v>69</v>
      </c>
    </row>
    <row r="9" spans="1:5" x14ac:dyDescent="0.35">
      <c r="B9" s="4" t="s">
        <v>48</v>
      </c>
      <c r="C9" s="4" t="s">
        <v>0</v>
      </c>
      <c r="D9" s="4">
        <v>15.000000000000004</v>
      </c>
      <c r="E9" s="4">
        <v>0</v>
      </c>
    </row>
    <row r="10" spans="1:5" ht="16.149999999999999" thickBot="1" x14ac:dyDescent="0.4">
      <c r="B10" s="2" t="s">
        <v>50</v>
      </c>
      <c r="C10" s="2" t="s">
        <v>22</v>
      </c>
      <c r="D10" s="2">
        <v>126.00000000000001</v>
      </c>
      <c r="E10" s="2">
        <v>0</v>
      </c>
    </row>
    <row r="12" spans="1:5" ht="16.149999999999999" thickBot="1" x14ac:dyDescent="0.4">
      <c r="A12" t="s">
        <v>42</v>
      </c>
    </row>
    <row r="13" spans="1:5" x14ac:dyDescent="0.35">
      <c r="B13" s="7"/>
      <c r="C13" s="7"/>
      <c r="D13" s="7" t="s">
        <v>66</v>
      </c>
      <c r="E13" s="7" t="s">
        <v>70</v>
      </c>
    </row>
    <row r="14" spans="1:5" ht="16.149999999999999" thickBot="1" x14ac:dyDescent="0.4">
      <c r="B14" s="8" t="s">
        <v>36</v>
      </c>
      <c r="C14" s="8" t="s">
        <v>37</v>
      </c>
      <c r="D14" s="8" t="s">
        <v>67</v>
      </c>
      <c r="E14" s="8" t="s">
        <v>71</v>
      </c>
    </row>
    <row r="15" spans="1:5" x14ac:dyDescent="0.35">
      <c r="B15" s="4" t="s">
        <v>51</v>
      </c>
      <c r="C15" s="4" t="s">
        <v>4</v>
      </c>
      <c r="D15" s="4">
        <v>15.000000000000004</v>
      </c>
      <c r="E15" s="4">
        <v>0</v>
      </c>
    </row>
    <row r="16" spans="1:5" x14ac:dyDescent="0.35">
      <c r="B16" s="4" t="s">
        <v>54</v>
      </c>
      <c r="C16" s="4" t="s">
        <v>9</v>
      </c>
      <c r="D16" s="4">
        <v>126.00000000000001</v>
      </c>
      <c r="E16" s="4">
        <v>0.26250006258487701</v>
      </c>
    </row>
    <row r="17" spans="2:5" x14ac:dyDescent="0.35">
      <c r="B17" s="4" t="s">
        <v>57</v>
      </c>
      <c r="C17" s="4" t="s">
        <v>13</v>
      </c>
      <c r="D17" s="4">
        <v>107.25000000000001</v>
      </c>
      <c r="E17" s="4">
        <v>0</v>
      </c>
    </row>
    <row r="18" spans="2:5" x14ac:dyDescent="0.35">
      <c r="B18" s="4" t="s">
        <v>59</v>
      </c>
      <c r="C18" s="4" t="s">
        <v>10</v>
      </c>
      <c r="D18" s="4">
        <v>156.00000000000003</v>
      </c>
      <c r="E18" s="4">
        <v>0.63749998807907104</v>
      </c>
    </row>
    <row r="19" spans="2:5" x14ac:dyDescent="0.35">
      <c r="B19" s="4" t="s">
        <v>61</v>
      </c>
      <c r="C19" s="4" t="s">
        <v>11</v>
      </c>
      <c r="D19" s="4">
        <v>15.000000000000004</v>
      </c>
      <c r="E19" s="4">
        <v>0</v>
      </c>
    </row>
    <row r="20" spans="2:5" ht="16.149999999999999" thickBot="1" x14ac:dyDescent="0.4">
      <c r="B20" s="2" t="s">
        <v>63</v>
      </c>
      <c r="C20" s="2" t="s">
        <v>12</v>
      </c>
      <c r="D20" s="2">
        <v>126.00000000000001</v>
      </c>
      <c r="E20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B85A0-6B26-46DF-9733-00FE744500AF}">
  <dimension ref="A1:J14"/>
  <sheetViews>
    <sheetView showGridLines="0" tabSelected="1" workbookViewId="0">
      <selection activeCell="M16" sqref="M16"/>
    </sheetView>
  </sheetViews>
  <sheetFormatPr defaultRowHeight="15.6" x14ac:dyDescent="0.35"/>
  <cols>
    <col min="1" max="1" width="2.1796875" customWidth="1"/>
    <col min="2" max="2" width="5.90625" bestFit="1" customWidth="1"/>
    <col min="3" max="3" width="13.7265625" bestFit="1" customWidth="1"/>
    <col min="4" max="4" width="7.81640625" bestFit="1" customWidth="1"/>
    <col min="5" max="5" width="2.1796875" customWidth="1"/>
    <col min="6" max="6" width="5.90625" bestFit="1" customWidth="1"/>
    <col min="8" max="8" width="2.1796875" customWidth="1"/>
    <col min="9" max="9" width="6" bestFit="1" customWidth="1"/>
  </cols>
  <sheetData>
    <row r="1" spans="1:10" x14ac:dyDescent="0.35">
      <c r="A1" s="1" t="s">
        <v>72</v>
      </c>
    </row>
    <row r="2" spans="1:10" x14ac:dyDescent="0.35">
      <c r="A2" s="1" t="s">
        <v>24</v>
      </c>
    </row>
    <row r="3" spans="1:10" x14ac:dyDescent="0.35">
      <c r="A3" s="1" t="s">
        <v>25</v>
      </c>
    </row>
    <row r="5" spans="1:10" ht="16.149999999999999" thickBot="1" x14ac:dyDescent="0.4"/>
    <row r="6" spans="1:10" x14ac:dyDescent="0.35">
      <c r="B6" s="7"/>
      <c r="C6" s="7" t="s">
        <v>73</v>
      </c>
      <c r="D6" s="7"/>
    </row>
    <row r="7" spans="1:10" ht="16.149999999999999" thickBot="1" x14ac:dyDescent="0.4">
      <c r="B7" s="8" t="s">
        <v>36</v>
      </c>
      <c r="C7" s="8" t="s">
        <v>37</v>
      </c>
      <c r="D7" s="8" t="s">
        <v>67</v>
      </c>
    </row>
    <row r="8" spans="1:10" ht="16.149999999999999" thickBot="1" x14ac:dyDescent="0.4">
      <c r="B8" s="2" t="s">
        <v>47</v>
      </c>
      <c r="C8" s="2" t="s">
        <v>6</v>
      </c>
      <c r="D8" s="5">
        <v>130.77500000000003</v>
      </c>
    </row>
    <row r="10" spans="1:10" ht="16.149999999999999" thickBot="1" x14ac:dyDescent="0.4"/>
    <row r="11" spans="1:10" x14ac:dyDescent="0.35">
      <c r="B11" s="7"/>
      <c r="C11" s="7" t="s">
        <v>74</v>
      </c>
      <c r="D11" s="7"/>
      <c r="F11" s="7" t="s">
        <v>75</v>
      </c>
      <c r="G11" s="7" t="s">
        <v>73</v>
      </c>
      <c r="I11" s="7" t="s">
        <v>78</v>
      </c>
      <c r="J11" s="7" t="s">
        <v>73</v>
      </c>
    </row>
    <row r="12" spans="1:10" ht="16.149999999999999" thickBot="1" x14ac:dyDescent="0.4">
      <c r="B12" s="8" t="s">
        <v>36</v>
      </c>
      <c r="C12" s="8" t="s">
        <v>37</v>
      </c>
      <c r="D12" s="8" t="s">
        <v>67</v>
      </c>
      <c r="F12" s="8" t="s">
        <v>76</v>
      </c>
      <c r="G12" s="8" t="s">
        <v>77</v>
      </c>
      <c r="I12" s="8" t="s">
        <v>76</v>
      </c>
      <c r="J12" s="8" t="s">
        <v>77</v>
      </c>
    </row>
    <row r="13" spans="1:10" x14ac:dyDescent="0.35">
      <c r="B13" s="4" t="s">
        <v>48</v>
      </c>
      <c r="C13" s="4" t="s">
        <v>0</v>
      </c>
      <c r="D13" s="6">
        <v>15.000000000000004</v>
      </c>
      <c r="F13" s="6">
        <v>0</v>
      </c>
      <c r="G13" s="6">
        <v>111.65</v>
      </c>
      <c r="I13" s="6">
        <v>14.999999999999993</v>
      </c>
      <c r="J13" s="6">
        <v>130.77500000000001</v>
      </c>
    </row>
    <row r="14" spans="1:10" ht="16.149999999999999" thickBot="1" x14ac:dyDescent="0.4">
      <c r="B14" s="2" t="s">
        <v>50</v>
      </c>
      <c r="C14" s="2" t="s">
        <v>22</v>
      </c>
      <c r="D14" s="5">
        <v>126.00000000000001</v>
      </c>
      <c r="F14" s="5">
        <v>62.999999999999993</v>
      </c>
      <c r="G14" s="5">
        <v>74.074999999999989</v>
      </c>
      <c r="I14" s="5">
        <v>125.99999999999999</v>
      </c>
      <c r="J14" s="5">
        <v>130.77499999999998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3BBA1-10A1-4D40-BD18-3D433FF9957F}">
  <dimension ref="A1:D27"/>
  <sheetViews>
    <sheetView zoomScale="131" workbookViewId="0">
      <selection activeCell="B1" sqref="B1"/>
    </sheetView>
  </sheetViews>
  <sheetFormatPr defaultColWidth="10.90625" defaultRowHeight="15.6" x14ac:dyDescent="0.35"/>
  <cols>
    <col min="1" max="1" width="22.6328125" customWidth="1"/>
  </cols>
  <sheetData>
    <row r="1" spans="1:2" x14ac:dyDescent="0.35">
      <c r="A1" t="s">
        <v>0</v>
      </c>
      <c r="B1">
        <v>0</v>
      </c>
    </row>
    <row r="2" spans="1:2" x14ac:dyDescent="0.35">
      <c r="A2" t="s">
        <v>22</v>
      </c>
      <c r="B2">
        <v>0</v>
      </c>
    </row>
    <row r="4" spans="1:2" x14ac:dyDescent="0.35">
      <c r="A4" s="1" t="s">
        <v>16</v>
      </c>
    </row>
    <row r="5" spans="1:2" x14ac:dyDescent="0.35">
      <c r="A5" t="s">
        <v>1</v>
      </c>
      <c r="B5">
        <v>1.05</v>
      </c>
    </row>
    <row r="6" spans="1:2" x14ac:dyDescent="0.35">
      <c r="A6" t="s">
        <v>2</v>
      </c>
      <c r="B6">
        <v>1.5</v>
      </c>
    </row>
    <row r="7" spans="1:2" x14ac:dyDescent="0.35">
      <c r="A7" t="s">
        <v>3</v>
      </c>
      <c r="B7">
        <v>0.85</v>
      </c>
    </row>
    <row r="8" spans="1:2" x14ac:dyDescent="0.35">
      <c r="A8" t="s">
        <v>4</v>
      </c>
      <c r="B8">
        <v>88</v>
      </c>
    </row>
    <row r="9" spans="1:2" x14ac:dyDescent="0.35">
      <c r="A9" t="s">
        <v>5</v>
      </c>
      <c r="B9">
        <v>2</v>
      </c>
    </row>
    <row r="11" spans="1:2" x14ac:dyDescent="0.35">
      <c r="A11" s="1" t="s">
        <v>21</v>
      </c>
    </row>
    <row r="12" spans="1:2" x14ac:dyDescent="0.35">
      <c r="A12" t="s">
        <v>17</v>
      </c>
      <c r="B12">
        <v>0.7</v>
      </c>
    </row>
    <row r="13" spans="1:2" x14ac:dyDescent="0.35">
      <c r="A13" t="s">
        <v>18</v>
      </c>
      <c r="B13">
        <v>1.2</v>
      </c>
    </row>
    <row r="14" spans="1:2" x14ac:dyDescent="0.35">
      <c r="A14" t="s">
        <v>19</v>
      </c>
      <c r="B14">
        <v>0.75</v>
      </c>
    </row>
    <row r="15" spans="1:2" x14ac:dyDescent="0.35">
      <c r="A15" t="s">
        <v>9</v>
      </c>
      <c r="B15">
        <v>126</v>
      </c>
    </row>
    <row r="16" spans="1:2" x14ac:dyDescent="0.35">
      <c r="A16" t="s">
        <v>20</v>
      </c>
      <c r="B16">
        <v>1</v>
      </c>
    </row>
    <row r="18" spans="1:4" x14ac:dyDescent="0.35">
      <c r="A18" s="1" t="s">
        <v>7</v>
      </c>
    </row>
    <row r="19" spans="1:4" x14ac:dyDescent="0.35">
      <c r="A19" t="s">
        <v>6</v>
      </c>
      <c r="B19">
        <f>(B6*B7*B1)-B5+(B13*B14*B2)-B12</f>
        <v>-1.75</v>
      </c>
    </row>
    <row r="21" spans="1:4" x14ac:dyDescent="0.35">
      <c r="A21" s="1" t="s">
        <v>8</v>
      </c>
    </row>
    <row r="22" spans="1:4" x14ac:dyDescent="0.35">
      <c r="A22" t="s">
        <v>4</v>
      </c>
      <c r="B22">
        <f>B1</f>
        <v>0</v>
      </c>
      <c r="C22" t="s">
        <v>15</v>
      </c>
      <c r="D22">
        <v>88</v>
      </c>
    </row>
    <row r="23" spans="1:4" x14ac:dyDescent="0.35">
      <c r="A23" t="s">
        <v>9</v>
      </c>
      <c r="B23">
        <f>B2</f>
        <v>0</v>
      </c>
      <c r="C23" t="s">
        <v>15</v>
      </c>
      <c r="D23">
        <v>126</v>
      </c>
    </row>
    <row r="24" spans="1:4" x14ac:dyDescent="0.35">
      <c r="A24" t="s">
        <v>13</v>
      </c>
      <c r="B24">
        <f>(B1*B7)+(B2*B14)</f>
        <v>0</v>
      </c>
      <c r="C24" t="s">
        <v>14</v>
      </c>
      <c r="D24">
        <v>60</v>
      </c>
    </row>
    <row r="25" spans="1:4" x14ac:dyDescent="0.35">
      <c r="A25" t="s">
        <v>10</v>
      </c>
      <c r="B25">
        <f>(B1*B9)+(B2*B16)</f>
        <v>0</v>
      </c>
      <c r="C25" t="s">
        <v>15</v>
      </c>
      <c r="D25">
        <v>156</v>
      </c>
    </row>
    <row r="26" spans="1:4" x14ac:dyDescent="0.35">
      <c r="A26" t="s">
        <v>11</v>
      </c>
      <c r="B26">
        <f>B1</f>
        <v>0</v>
      </c>
      <c r="C26" t="s">
        <v>14</v>
      </c>
      <c r="D26">
        <v>0</v>
      </c>
    </row>
    <row r="27" spans="1:4" x14ac:dyDescent="0.35">
      <c r="A27" t="s">
        <v>12</v>
      </c>
      <c r="B27">
        <f>B2</f>
        <v>0</v>
      </c>
      <c r="C27" t="s">
        <v>14</v>
      </c>
      <c r="D2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Yewle</dc:creator>
  <cp:lastModifiedBy>Akshay Yewle</cp:lastModifiedBy>
  <dcterms:created xsi:type="dcterms:W3CDTF">2023-10-31T20:26:05Z</dcterms:created>
  <dcterms:modified xsi:type="dcterms:W3CDTF">2023-11-08T14:04:25Z</dcterms:modified>
</cp:coreProperties>
</file>