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04"/>
  <workbookPr hidePivotFieldList="1" defaultThemeVersion="202300"/>
  <mc:AlternateContent xmlns:mc="http://schemas.openxmlformats.org/markup-compatibility/2006">
    <mc:Choice Requires="x15">
      <x15ac:absPath xmlns:x15ac="http://schemas.microsoft.com/office/spreadsheetml/2010/11/ac" url="https://d.docs.live.net/2b7f320934ce7607/06 Data Science ^0 Analytics/Github/Microsoft-Excel-For-Analytics/12 Groupby ^0 Pivotby Functions/"/>
    </mc:Choice>
  </mc:AlternateContent>
  <xr:revisionPtr revIDLastSave="0" documentId="13_ncr:40009_{55E1479A-359F-473D-A289-4A2CAE30757B}" xr6:coauthVersionLast="47" xr6:coauthVersionMax="47" xr10:uidLastSave="{00000000-0000-0000-0000-000000000000}"/>
  <bookViews>
    <workbookView xWindow="-104" yWindow="-104" windowWidth="20098" windowHeight="11914"/>
  </bookViews>
  <sheets>
    <sheet name="Input Data" sheetId="1" r:id="rId1"/>
    <sheet name="Groupby 1 Col" sheetId="4" r:id="rId2"/>
    <sheet name="Groupby 2 Col" sheetId="5" r:id="rId3"/>
    <sheet name="Groupby &gt;2 Cols" sheetId="6" r:id="rId4"/>
    <sheet name="Sheet6" sheetId="7" r:id="rId5"/>
  </sheets>
  <definedNames>
    <definedName name="_xlnm._FilterDatabase" localSheetId="0" hidden="1">'Input Data'!$A$1:$F$1</definedName>
    <definedName name="Slicer_Country">#N/A</definedName>
    <definedName name="Slicer_Segment">#N/A</definedName>
  </definedNames>
  <calcPr calcId="0"/>
  <pivotCaches>
    <pivotCache cacheId="12" r:id="rId6"/>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5:slicerCaches>
    </ext>
  </extLst>
</workbook>
</file>

<file path=xl/calcChain.xml><?xml version="1.0" encoding="utf-8"?>
<calcChain xmlns="http://schemas.openxmlformats.org/spreadsheetml/2006/main">
  <c r="B2" i="7" l="1" a="1"/>
  <c r="B2" i="7" s="1"/>
  <c r="B3" i="6" a="1"/>
  <c r="B3" i="6" s="1"/>
  <c r="B2" i="5" a="1"/>
  <c r="B2" i="5" s="1"/>
  <c r="B2" i="4" a="1"/>
  <c r="B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<sst xmlns="http://schemas.openxmlformats.org/spreadsheetml/2006/main" count="110" uniqueCount="28">
  <si>
    <t>Segment</t>
  </si>
  <si>
    <t>Country</t>
  </si>
  <si>
    <t>Product</t>
  </si>
  <si>
    <t>Units Sold</t>
  </si>
  <si>
    <t>Sales</t>
  </si>
  <si>
    <t>Manager</t>
  </si>
  <si>
    <t>Midmarket</t>
  </si>
  <si>
    <t>France</t>
  </si>
  <si>
    <t>Paseo</t>
  </si>
  <si>
    <t>Zhang Evelyn</t>
  </si>
  <si>
    <t>Government</t>
  </si>
  <si>
    <t>VTT</t>
  </si>
  <si>
    <t>Small Business</t>
  </si>
  <si>
    <t>USA</t>
  </si>
  <si>
    <t>Montana</t>
  </si>
  <si>
    <t>Kowalski Sofia</t>
  </si>
  <si>
    <t>Channel Partners</t>
  </si>
  <si>
    <t>Amarilla</t>
  </si>
  <si>
    <t>Germany</t>
  </si>
  <si>
    <t>Rivera Carlos</t>
  </si>
  <si>
    <t>Velo</t>
  </si>
  <si>
    <t>Canada</t>
  </si>
  <si>
    <t>Patel Aria</t>
  </si>
  <si>
    <t>Enterprise</t>
  </si>
  <si>
    <t>Row Labels</t>
  </si>
  <si>
    <t>Grand Total</t>
  </si>
  <si>
    <t>Sum of Units Sold</t>
  </si>
  <si>
    <t>Youtube Video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</si>
</sst>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_-[$$-409]* #,##0_ ;_-[$$-409]* \-#,##0\ ;_-[$$-409]* &quot;-&quot;??_ ;_-@_ "/>
  </numFmts>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FF0000"/>
      <name val="Aptos Narrow"/>
      <family val="2"/>
      <scheme val="minor"/>
    </font>
    <font>
      <b/>
      <sz val="14"/>
      <color theme="1"/>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2">
    <xf numFmtId="0" fontId="0" fillId="0" borderId="0" xfId="0"/>
    <xf numFmtId="0" fontId="16" fillId="0" borderId="0" xfId="0" applyFont="1"/>
    <xf numFmtId="0" fontId="16" fillId="0" borderId="0" xfId="0" applyFont="1" applyAlignment="1">
      <alignment horizontal="center" vertical="center"/>
    </xf>
    <xf numFmtId="0" fontId="0" fillId="0" borderId="0" xfId="0" applyAlignment="1">
      <alignment horizontal="center" vertical="center"/>
    </xf>
    <xf numFmtId="169" fontId="16" fillId="0" borderId="0" xfId="0" applyNumberFormat="1" applyFont="1" applyAlignment="1">
      <alignment horizontal="center" vertical="center"/>
    </xf>
    <xf numFmtId="169" fontId="0" fillId="0" borderId="0" xfId="0" applyNumberFormat="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0" fontId="18" fillId="0" borderId="0" xfId="0" applyFont="1"/>
    <xf numFmtId="0" fontId="19" fillId="33" borderId="0" xfId="0" applyFont="1" applyFill="1"/>
    <xf numFmtId="0" fontId="20" fillId="0" borderId="0" xfId="42"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font>
        <b/>
        <i val="0"/>
      </font>
      <border>
        <top style="thin">
          <color auto="1"/>
        </top>
      </border>
    </dxf>
    <dxf>
      <font>
        <b/>
        <i val="0"/>
      </font>
      <border>
        <top style="thin">
          <color auto="1"/>
        </top>
        <bottom style="thin">
          <color auto="1"/>
        </bottom>
      </border>
    </dxf>
    <dxf>
      <font>
        <b/>
        <i val="0"/>
      </font>
    </dxf>
    <dxf>
      <font>
        <b/>
        <i val="0"/>
      </font>
    </dxf>
    <dxf>
      <font>
        <b/>
        <i val="0"/>
      </font>
      <border>
        <top style="thin">
          <color auto="1"/>
        </top>
        <vertical/>
        <horizontal/>
      </border>
    </dxf>
    <dxf>
      <font>
        <b/>
        <i val="0"/>
      </font>
      <border>
        <top style="thin">
          <color auto="1"/>
        </top>
        <vertical/>
        <horizontal/>
      </border>
    </dxf>
    <dxf>
      <font>
        <b/>
        <i val="0"/>
      </font>
      <border>
        <top style="thin">
          <color auto="1"/>
        </top>
        <vertical/>
        <horizontal/>
      </border>
    </dxf>
    <dxf>
      <font>
        <b/>
        <i val="0"/>
      </font>
      <border>
        <top style="thin">
          <color auto="1"/>
        </top>
        <vertical/>
        <horizontal/>
      </border>
    </dxf>
    <dxf>
      <font>
        <b/>
        <i val="0"/>
      </font>
      <border>
        <top style="thin">
          <color auto="1"/>
        </top>
        <vertical/>
        <horizontal/>
      </border>
    </dxf>
    <dxf>
      <font>
        <b/>
        <i val="0"/>
        <strike val="0"/>
      </font>
      <border>
        <top style="thin">
          <color auto="1"/>
        </top>
        <bottom/>
        <vertical/>
        <horizontal/>
      </border>
    </dxf>
    <dxf>
      <font>
        <b/>
        <i val="0"/>
        <strike val="0"/>
      </font>
      <border>
        <top style="thin">
          <color auto="1"/>
        </top>
        <bottom/>
        <vertical/>
        <horizontal/>
      </border>
    </dxf>
    <dxf>
      <border>
        <top style="thin">
          <color auto="1"/>
        </top>
        <bottom/>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font>
        <b/>
        <i val="0"/>
        <strike val="0"/>
        <condense val="0"/>
        <extend val="0"/>
        <outline val="0"/>
        <shadow val="0"/>
        <u val="none"/>
        <vertAlign val="baseline"/>
        <sz val="11"/>
        <color theme="1"/>
        <name val="Aptos Narrow"/>
        <family val="2"/>
        <scheme val="minor"/>
      </font>
    </dxf>
    <dxf>
      <numFmt numFmtId="169" formatCode="_-[$$-409]* #,##0_ ;_-[$$-409]* \-#,##0\ ;_-[$$-409]* &quot;-&quot;??_ ;_-@_ "/>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9</xdr:col>
      <xdr:colOff>223665</xdr:colOff>
      <xdr:row>1</xdr:row>
      <xdr:rowOff>98676</xdr:rowOff>
    </xdr:from>
    <xdr:to>
      <xdr:col>12</xdr:col>
      <xdr:colOff>401283</xdr:colOff>
      <xdr:row>15</xdr:row>
      <xdr:rowOff>116017</xdr:rowOff>
    </xdr:to>
    <mc:AlternateContent xmlns:mc="http://schemas.openxmlformats.org/markup-compatibility/2006">
      <mc:Choice xmlns:sle15="http://schemas.microsoft.com/office/drawing/2012/slicer" Requires="sle15">
        <xdr:graphicFrame macro="">
          <xdr:nvGraphicFramePr>
            <xdr:cNvPr id="2" name="Segment">
              <a:extLst>
                <a:ext uri="{FF2B5EF4-FFF2-40B4-BE49-F238E27FC236}">
                  <a16:creationId xmlns:a16="http://schemas.microsoft.com/office/drawing/2014/main" id="{0B146A03-A3A3-BDC6-CAEA-77C5F4F83526}"/>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dr:sp macro="" textlink="">
          <xdr:nvSpPr>
            <xdr:cNvPr id="0" name=""/>
            <xdr:cNvSpPr>
              <a:spLocks noTextEdit="1"/>
            </xdr:cNvSpPr>
          </xdr:nvSpPr>
          <xdr:spPr>
            <a:xfrm>
              <a:off x="7565179" y="282872"/>
              <a:ext cx="1828800" cy="259608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539430</xdr:colOff>
      <xdr:row>1</xdr:row>
      <xdr:rowOff>124989</xdr:rowOff>
    </xdr:from>
    <xdr:to>
      <xdr:col>15</xdr:col>
      <xdr:colOff>473645</xdr:colOff>
      <xdr:row>15</xdr:row>
      <xdr:rowOff>142330</xdr:rowOff>
    </xdr:to>
    <mc:AlternateContent xmlns:mc="http://schemas.openxmlformats.org/markup-compatibility/2006">
      <mc:Choice xmlns:sle15="http://schemas.microsoft.com/office/drawing/2012/slicer" Requires="sle15">
        <xdr:graphicFrame macro="">
          <xdr:nvGraphicFramePr>
            <xdr:cNvPr id="3" name="Country">
              <a:extLst>
                <a:ext uri="{FF2B5EF4-FFF2-40B4-BE49-F238E27FC236}">
                  <a16:creationId xmlns:a16="http://schemas.microsoft.com/office/drawing/2014/main" id="{414238FD-3D72-D8F4-7320-ECA7F41CD0C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9532126" y="309185"/>
              <a:ext cx="1828800" cy="259608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124990</xdr:colOff>
      <xdr:row>3</xdr:row>
      <xdr:rowOff>46049</xdr:rowOff>
    </xdr:from>
    <xdr:to>
      <xdr:col>9</xdr:col>
      <xdr:colOff>348656</xdr:colOff>
      <xdr:row>6</xdr:row>
      <xdr:rowOff>19735</xdr:rowOff>
    </xdr:to>
    <xdr:sp macro="" textlink="">
      <xdr:nvSpPr>
        <xdr:cNvPr id="2" name="TextBox 1">
          <a:extLst>
            <a:ext uri="{FF2B5EF4-FFF2-40B4-BE49-F238E27FC236}">
              <a16:creationId xmlns:a16="http://schemas.microsoft.com/office/drawing/2014/main" id="{8B6BD3A1-2641-C5B5-645E-EDB30864A9DF}"/>
            </a:ext>
          </a:extLst>
        </xdr:cNvPr>
        <xdr:cNvSpPr txBox="1"/>
      </xdr:nvSpPr>
      <xdr:spPr>
        <a:xfrm>
          <a:off x="3914158" y="598636"/>
          <a:ext cx="2118251" cy="526273"/>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t>Country &amp; Product Column</a:t>
          </a:r>
          <a:r>
            <a:rPr lang="en-IN" sz="1200" b="1" baseline="0"/>
            <a:t> Are Next To Eachother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291739</xdr:colOff>
      <xdr:row>3</xdr:row>
      <xdr:rowOff>114407</xdr:rowOff>
    </xdr:from>
    <xdr:to>
      <xdr:col>11</xdr:col>
      <xdr:colOff>394705</xdr:colOff>
      <xdr:row>7</xdr:row>
      <xdr:rowOff>177331</xdr:rowOff>
    </xdr:to>
    <xdr:sp macro="" textlink="">
      <xdr:nvSpPr>
        <xdr:cNvPr id="2" name="TextBox 1">
          <a:extLst>
            <a:ext uri="{FF2B5EF4-FFF2-40B4-BE49-F238E27FC236}">
              <a16:creationId xmlns:a16="http://schemas.microsoft.com/office/drawing/2014/main" id="{45EB9AEB-F676-4C6E-90D5-5FB03C20E6C7}"/>
            </a:ext>
          </a:extLst>
        </xdr:cNvPr>
        <xdr:cNvSpPr txBox="1"/>
      </xdr:nvSpPr>
      <xdr:spPr>
        <a:xfrm>
          <a:off x="5726083" y="480510"/>
          <a:ext cx="2619926" cy="795131"/>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t>Create Arrays Using HSTACK Function By</a:t>
          </a:r>
          <a:r>
            <a:rPr lang="en-IN" sz="1200" b="1" baseline="0"/>
            <a:t> Combining Columns That Are Not Next To Eachother</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kshay Yewle" refreshedDate="45306.395186458336" createdVersion="8" refreshedVersion="8" minRefreshableVersion="3" recordCount="20">
  <cacheSource type="worksheet">
    <worksheetSource ref="A1:F21" sheet="Input Data"/>
  </cacheSource>
  <cacheFields count="6">
    <cacheField name="Segment" numFmtId="0">
      <sharedItems/>
    </cacheField>
    <cacheField name="Country" numFmtId="0">
      <sharedItems count="4">
        <s v="France"/>
        <s v="USA"/>
        <s v="Germany"/>
        <s v="Canada"/>
      </sharedItems>
    </cacheField>
    <cacheField name="Product" numFmtId="0">
      <sharedItems/>
    </cacheField>
    <cacheField name="Units Sold" numFmtId="0">
      <sharedItems containsSemiMixedTypes="0" containsString="0" containsNumber="1" containsInteger="1" minValue="322" maxValue="2931"/>
    </cacheField>
    <cacheField name="Sales" numFmtId="169">
      <sharedItems containsSemiMixedTypes="0" containsString="0" containsNumber="1" minValue="2367.4" maxValue="741906"/>
    </cacheField>
    <cacheField name="Manager"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0">
  <r>
    <s v="Midmarket"/>
    <x v="0"/>
    <s v="Paseo"/>
    <n v="549"/>
    <n v="8235"/>
    <s v="Zhang Evelyn"/>
  </r>
  <r>
    <s v="Government"/>
    <x v="0"/>
    <s v="VTT"/>
    <n v="1527"/>
    <n v="534450"/>
    <s v="Zhang Evelyn"/>
  </r>
  <r>
    <s v="Small Business"/>
    <x v="1"/>
    <s v="Montana"/>
    <n v="2498"/>
    <n v="741906"/>
    <s v="Kowalski Sofia"/>
  </r>
  <r>
    <s v="Channel Partners"/>
    <x v="1"/>
    <s v="Amarilla"/>
    <n v="1989"/>
    <n v="23629.32"/>
    <s v="Kowalski Sofia"/>
  </r>
  <r>
    <s v="Government"/>
    <x v="2"/>
    <s v="Montana"/>
    <n v="1797"/>
    <n v="610081.5"/>
    <s v="Rivera Carlos"/>
  </r>
  <r>
    <s v="Government"/>
    <x v="1"/>
    <s v="Velo"/>
    <n v="736"/>
    <n v="14131.2"/>
    <s v="Kowalski Sofia"/>
  </r>
  <r>
    <s v="Government"/>
    <x v="3"/>
    <s v="Velo"/>
    <n v="2646"/>
    <n v="50803.199999999997"/>
    <s v="Patel Aria"/>
  </r>
  <r>
    <s v="Government"/>
    <x v="1"/>
    <s v="VTT"/>
    <n v="349"/>
    <n v="117264"/>
    <s v="Kowalski Sofia"/>
  </r>
  <r>
    <s v="Government"/>
    <x v="3"/>
    <s v="Paseo"/>
    <n v="2349"/>
    <n v="15620.85"/>
    <s v="Patel Aria"/>
  </r>
  <r>
    <s v="Government"/>
    <x v="0"/>
    <s v="Paseo"/>
    <n v="1031"/>
    <n v="6711.82"/>
    <s v="Zhang Evelyn"/>
  </r>
  <r>
    <s v="Channel Partners"/>
    <x v="2"/>
    <s v="VTT"/>
    <n v="2215"/>
    <n v="24719.5"/>
    <s v="Rivera Carlos"/>
  </r>
  <r>
    <s v="Midmarket"/>
    <x v="1"/>
    <s v="Paseo"/>
    <n v="2931"/>
    <n v="40887.449999999997"/>
    <s v="Kowalski Sofia"/>
  </r>
  <r>
    <s v="Small Business"/>
    <x v="2"/>
    <s v="Paseo"/>
    <n v="1123"/>
    <n v="313317"/>
    <s v="Rivera Carlos"/>
  </r>
  <r>
    <s v="Enterprise"/>
    <x v="2"/>
    <s v="Amarilla"/>
    <n v="994"/>
    <n v="115552.4"/>
    <s v="Rivera Carlos"/>
  </r>
  <r>
    <s v="Small Business"/>
    <x v="3"/>
    <s v="Montana"/>
    <n v="1283"/>
    <n v="354108"/>
    <s v="Patel Aria"/>
  </r>
  <r>
    <s v="Government"/>
    <x v="2"/>
    <s v="Paseo"/>
    <n v="2409"/>
    <n v="15513.96"/>
    <s v="Rivera Carlos"/>
  </r>
  <r>
    <s v="Small Business"/>
    <x v="0"/>
    <s v="Montana"/>
    <n v="322"/>
    <n v="87906"/>
    <s v="Rivera Carlos"/>
  </r>
  <r>
    <s v="Channel Partners"/>
    <x v="0"/>
    <s v="VTT"/>
    <n v="2234"/>
    <n v="24395.279999999999"/>
    <s v="Zhang Evelyn"/>
  </r>
  <r>
    <s v="Government"/>
    <x v="0"/>
    <s v="Amarilla"/>
    <n v="2805"/>
    <n v="49929"/>
    <s v="Patel Aria"/>
  </r>
  <r>
    <s v="Government"/>
    <x v="1"/>
    <s v="VTT"/>
    <n v="380"/>
    <n v="2367.4"/>
    <s v="Patel Ari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I7" firstHeaderRow="1" firstDataRow="1" firstDataCol="1"/>
  <pivotFields count="6">
    <pivotField showAll="0"/>
    <pivotField axis="axisRow" showAll="0">
      <items count="5">
        <item x="3"/>
        <item x="0"/>
        <item x="2"/>
        <item x="1"/>
        <item t="default"/>
      </items>
    </pivotField>
    <pivotField showAll="0"/>
    <pivotField dataField="1" showAll="0"/>
    <pivotField numFmtId="169" showAll="0"/>
    <pivotField showAll="0"/>
  </pivotFields>
  <rowFields count="1">
    <field x="1"/>
  </rowFields>
  <rowItems count="5">
    <i>
      <x/>
    </i>
    <i>
      <x v="1"/>
    </i>
    <i>
      <x v="2"/>
    </i>
    <i>
      <x v="3"/>
    </i>
    <i t="grand">
      <x/>
    </i>
  </rowItems>
  <colItems count="1">
    <i/>
  </colItems>
  <dataFields count="1">
    <dataField name="Sum of Units Sol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egment" sourceName="Segment">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untry" sourceName="Country">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egment" cache="Slicer_Segment" caption="Segment" rowHeight="249295"/>
  <slicer name="Country" cache="Slicer_Country" caption="Country" rowHeight="249295"/>
</slicers>
</file>

<file path=xl/tables/table1.xml><?xml version="1.0" encoding="utf-8"?>
<table xmlns="http://schemas.openxmlformats.org/spreadsheetml/2006/main" id="1" name="Table1" displayName="Table1" ref="A1:F25" totalsRowShown="0" headerRowDxfId="16">
  <autoFilter ref="A1:F25"/>
  <tableColumns count="6">
    <tableColumn id="1" name="Segment"/>
    <tableColumn id="2" name="Country"/>
    <tableColumn id="3" name="Product"/>
    <tableColumn id="4" name="Units Sold" dataDxfId="18"/>
    <tableColumn id="5" name="Sales" dataDxfId="17"/>
    <tableColumn id="6" name="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youtube.com/watch?v=7II2VNMvqg0" TargetMode="Externa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zoomScaleNormal="100" workbookViewId="0">
      <pane ySplit="1" topLeftCell="A2" activePane="bottomLeft" state="frozen"/>
      <selection pane="bottomLeft" activeCell="H13" sqref="H13"/>
    </sheetView>
  </sheetViews>
  <sheetFormatPr defaultRowHeight="14.5" x14ac:dyDescent="0.35"/>
  <cols>
    <col min="1" max="1" width="14" bestFit="1" customWidth="1"/>
    <col min="2" max="2" width="9.26953125" bestFit="1" customWidth="1"/>
    <col min="3" max="3" width="9.1796875" bestFit="1" customWidth="1"/>
    <col min="4" max="4" width="13.26953125" style="3" bestFit="1" customWidth="1"/>
    <col min="5" max="5" width="12.26953125" style="5" bestFit="1" customWidth="1"/>
    <col min="6" max="6" width="11.81640625" bestFit="1" customWidth="1"/>
    <col min="7" max="7" width="4.81640625" customWidth="1"/>
    <col min="8" max="8" width="12" bestFit="1" customWidth="1"/>
    <col min="9" max="9" width="14.81640625" bestFit="1" customWidth="1"/>
    <col min="10" max="10" width="5.36328125" customWidth="1"/>
  </cols>
  <sheetData>
    <row r="1" spans="1:9" s="1" customFormat="1" x14ac:dyDescent="0.35">
      <c r="A1" s="1" t="s">
        <v>0</v>
      </c>
      <c r="B1" s="1" t="s">
        <v>1</v>
      </c>
      <c r="C1" s="1" t="s">
        <v>2</v>
      </c>
      <c r="D1" s="2" t="s">
        <v>3</v>
      </c>
      <c r="E1" s="4" t="s">
        <v>4</v>
      </c>
      <c r="F1" s="1" t="s">
        <v>5</v>
      </c>
    </row>
    <row r="2" spans="1:9" x14ac:dyDescent="0.35">
      <c r="A2" t="s">
        <v>6</v>
      </c>
      <c r="B2" t="s">
        <v>7</v>
      </c>
      <c r="C2" t="s">
        <v>8</v>
      </c>
      <c r="D2" s="3">
        <v>549</v>
      </c>
      <c r="E2" s="5">
        <v>8235</v>
      </c>
      <c r="F2" t="s">
        <v>9</v>
      </c>
      <c r="H2" s="6" t="s">
        <v>24</v>
      </c>
      <c r="I2" t="s">
        <v>26</v>
      </c>
    </row>
    <row r="3" spans="1:9" x14ac:dyDescent="0.35">
      <c r="A3" t="s">
        <v>10</v>
      </c>
      <c r="B3" t="s">
        <v>7</v>
      </c>
      <c r="C3" t="s">
        <v>11</v>
      </c>
      <c r="D3" s="3">
        <v>1527</v>
      </c>
      <c r="E3" s="5">
        <v>534450</v>
      </c>
      <c r="F3" t="s">
        <v>9</v>
      </c>
      <c r="H3" s="7" t="s">
        <v>21</v>
      </c>
      <c r="I3" s="8">
        <v>6278</v>
      </c>
    </row>
    <row r="4" spans="1:9" x14ac:dyDescent="0.35">
      <c r="A4" t="s">
        <v>12</v>
      </c>
      <c r="B4" t="s">
        <v>13</v>
      </c>
      <c r="C4" t="s">
        <v>14</v>
      </c>
      <c r="D4" s="3">
        <v>2498</v>
      </c>
      <c r="E4" s="5">
        <v>741906</v>
      </c>
      <c r="F4" t="s">
        <v>15</v>
      </c>
      <c r="H4" s="7" t="s">
        <v>7</v>
      </c>
      <c r="I4" s="8">
        <v>8468</v>
      </c>
    </row>
    <row r="5" spans="1:9" x14ac:dyDescent="0.35">
      <c r="A5" t="s">
        <v>16</v>
      </c>
      <c r="B5" t="s">
        <v>13</v>
      </c>
      <c r="C5" t="s">
        <v>17</v>
      </c>
      <c r="D5" s="3">
        <v>1989</v>
      </c>
      <c r="E5" s="5">
        <v>23629.32</v>
      </c>
      <c r="F5" t="s">
        <v>15</v>
      </c>
      <c r="H5" s="7" t="s">
        <v>18</v>
      </c>
      <c r="I5" s="8">
        <v>8538</v>
      </c>
    </row>
    <row r="6" spans="1:9" x14ac:dyDescent="0.35">
      <c r="A6" t="s">
        <v>10</v>
      </c>
      <c r="B6" t="s">
        <v>18</v>
      </c>
      <c r="C6" t="s">
        <v>14</v>
      </c>
      <c r="D6" s="3">
        <v>1797</v>
      </c>
      <c r="E6" s="5">
        <v>610081.5</v>
      </c>
      <c r="F6" t="s">
        <v>19</v>
      </c>
      <c r="H6" s="7" t="s">
        <v>13</v>
      </c>
      <c r="I6" s="8">
        <v>8883</v>
      </c>
    </row>
    <row r="7" spans="1:9" x14ac:dyDescent="0.35">
      <c r="A7" t="s">
        <v>10</v>
      </c>
      <c r="B7" t="s">
        <v>13</v>
      </c>
      <c r="C7" t="s">
        <v>20</v>
      </c>
      <c r="D7" s="3">
        <v>736</v>
      </c>
      <c r="E7" s="5">
        <v>14131.2</v>
      </c>
      <c r="F7" t="s">
        <v>15</v>
      </c>
      <c r="H7" s="7" t="s">
        <v>25</v>
      </c>
      <c r="I7" s="8">
        <v>32167</v>
      </c>
    </row>
    <row r="8" spans="1:9" x14ac:dyDescent="0.35">
      <c r="A8" t="s">
        <v>10</v>
      </c>
      <c r="B8" t="s">
        <v>21</v>
      </c>
      <c r="C8" t="s">
        <v>20</v>
      </c>
      <c r="D8" s="3">
        <v>2646</v>
      </c>
      <c r="E8" s="5">
        <v>50803.199999999997</v>
      </c>
      <c r="F8" t="s">
        <v>22</v>
      </c>
    </row>
    <row r="9" spans="1:9" x14ac:dyDescent="0.35">
      <c r="A9" t="s">
        <v>10</v>
      </c>
      <c r="B9" t="s">
        <v>13</v>
      </c>
      <c r="C9" t="s">
        <v>11</v>
      </c>
      <c r="D9" s="3">
        <v>349</v>
      </c>
      <c r="E9" s="5">
        <v>117264</v>
      </c>
      <c r="F9" t="s">
        <v>15</v>
      </c>
      <c r="H9" s="11" t="s">
        <v>27</v>
      </c>
    </row>
    <row r="10" spans="1:9" x14ac:dyDescent="0.35">
      <c r="A10" t="s">
        <v>10</v>
      </c>
      <c r="B10" t="s">
        <v>21</v>
      </c>
      <c r="C10" t="s">
        <v>8</v>
      </c>
      <c r="D10" s="3">
        <v>2349</v>
      </c>
      <c r="E10" s="5">
        <v>15620.85</v>
      </c>
      <c r="F10" t="s">
        <v>22</v>
      </c>
    </row>
    <row r="11" spans="1:9" x14ac:dyDescent="0.35">
      <c r="A11" t="s">
        <v>10</v>
      </c>
      <c r="B11" t="s">
        <v>7</v>
      </c>
      <c r="C11" t="s">
        <v>8</v>
      </c>
      <c r="D11" s="3">
        <v>1031</v>
      </c>
      <c r="E11" s="5">
        <v>6711.82</v>
      </c>
      <c r="F11" t="s">
        <v>9</v>
      </c>
    </row>
    <row r="12" spans="1:9" x14ac:dyDescent="0.35">
      <c r="A12" t="s">
        <v>16</v>
      </c>
      <c r="B12" t="s">
        <v>18</v>
      </c>
      <c r="C12" t="s">
        <v>11</v>
      </c>
      <c r="D12" s="3">
        <v>2215</v>
      </c>
      <c r="E12" s="5">
        <v>24719.5</v>
      </c>
      <c r="F12" t="s">
        <v>19</v>
      </c>
    </row>
    <row r="13" spans="1:9" x14ac:dyDescent="0.35">
      <c r="A13" t="s">
        <v>6</v>
      </c>
      <c r="B13" t="s">
        <v>13</v>
      </c>
      <c r="C13" t="s">
        <v>8</v>
      </c>
      <c r="D13" s="3">
        <v>2931</v>
      </c>
      <c r="E13" s="5">
        <v>40887.449999999997</v>
      </c>
      <c r="F13" t="s">
        <v>15</v>
      </c>
    </row>
    <row r="14" spans="1:9" x14ac:dyDescent="0.35">
      <c r="A14" t="s">
        <v>12</v>
      </c>
      <c r="B14" t="s">
        <v>18</v>
      </c>
      <c r="C14" t="s">
        <v>8</v>
      </c>
      <c r="D14" s="3">
        <v>1123</v>
      </c>
      <c r="E14" s="5">
        <v>313317</v>
      </c>
      <c r="F14" t="s">
        <v>19</v>
      </c>
    </row>
    <row r="15" spans="1:9" x14ac:dyDescent="0.35">
      <c r="A15" t="s">
        <v>23</v>
      </c>
      <c r="B15" t="s">
        <v>18</v>
      </c>
      <c r="C15" t="s">
        <v>17</v>
      </c>
      <c r="D15" s="3">
        <v>994</v>
      </c>
      <c r="E15" s="5">
        <v>115552.4</v>
      </c>
      <c r="F15" t="s">
        <v>19</v>
      </c>
    </row>
    <row r="16" spans="1:9" x14ac:dyDescent="0.35">
      <c r="A16" t="s">
        <v>12</v>
      </c>
      <c r="B16" t="s">
        <v>21</v>
      </c>
      <c r="C16" t="s">
        <v>14</v>
      </c>
      <c r="D16" s="3">
        <v>1283</v>
      </c>
      <c r="E16" s="5">
        <v>354108</v>
      </c>
      <c r="F16" t="s">
        <v>22</v>
      </c>
    </row>
    <row r="17" spans="1:6" x14ac:dyDescent="0.35">
      <c r="A17" t="s">
        <v>10</v>
      </c>
      <c r="B17" t="s">
        <v>18</v>
      </c>
      <c r="C17" t="s">
        <v>8</v>
      </c>
      <c r="D17" s="3">
        <v>2409</v>
      </c>
      <c r="E17" s="5">
        <v>15513.96</v>
      </c>
      <c r="F17" t="s">
        <v>19</v>
      </c>
    </row>
    <row r="18" spans="1:6" x14ac:dyDescent="0.35">
      <c r="A18" t="s">
        <v>12</v>
      </c>
      <c r="B18" t="s">
        <v>7</v>
      </c>
      <c r="C18" t="s">
        <v>14</v>
      </c>
      <c r="D18" s="3">
        <v>322</v>
      </c>
      <c r="E18" s="5">
        <v>87906</v>
      </c>
      <c r="F18" t="s">
        <v>19</v>
      </c>
    </row>
    <row r="19" spans="1:6" x14ac:dyDescent="0.35">
      <c r="A19" t="s">
        <v>16</v>
      </c>
      <c r="B19" t="s">
        <v>7</v>
      </c>
      <c r="C19" t="s">
        <v>11</v>
      </c>
      <c r="D19" s="3">
        <v>2234</v>
      </c>
      <c r="E19" s="5">
        <v>24395.279999999999</v>
      </c>
      <c r="F19" t="s">
        <v>9</v>
      </c>
    </row>
    <row r="20" spans="1:6" x14ac:dyDescent="0.35">
      <c r="A20" t="s">
        <v>10</v>
      </c>
      <c r="B20" t="s">
        <v>7</v>
      </c>
      <c r="C20" t="s">
        <v>17</v>
      </c>
      <c r="D20" s="3">
        <v>2805</v>
      </c>
      <c r="E20" s="5">
        <v>49929</v>
      </c>
      <c r="F20" t="s">
        <v>22</v>
      </c>
    </row>
    <row r="21" spans="1:6" x14ac:dyDescent="0.35">
      <c r="A21" t="s">
        <v>10</v>
      </c>
      <c r="B21" t="s">
        <v>13</v>
      </c>
      <c r="C21" t="s">
        <v>11</v>
      </c>
      <c r="D21" s="3">
        <v>380</v>
      </c>
      <c r="E21" s="5">
        <v>2367.4</v>
      </c>
      <c r="F21" t="s">
        <v>22</v>
      </c>
    </row>
    <row r="22" spans="1:6" x14ac:dyDescent="0.35">
      <c r="A22" t="s">
        <v>10</v>
      </c>
      <c r="B22" t="s">
        <v>21</v>
      </c>
      <c r="C22" t="s">
        <v>11</v>
      </c>
      <c r="D22" s="3">
        <v>623</v>
      </c>
      <c r="E22" s="5">
        <v>191884</v>
      </c>
      <c r="F22" t="s">
        <v>22</v>
      </c>
    </row>
    <row r="23" spans="1:6" x14ac:dyDescent="0.35">
      <c r="A23" t="s">
        <v>16</v>
      </c>
      <c r="B23" t="s">
        <v>21</v>
      </c>
      <c r="C23" t="s">
        <v>17</v>
      </c>
      <c r="D23" s="3">
        <v>2761</v>
      </c>
      <c r="E23" s="5">
        <v>29156.16</v>
      </c>
      <c r="F23" t="s">
        <v>22</v>
      </c>
    </row>
    <row r="24" spans="1:6" x14ac:dyDescent="0.35">
      <c r="A24" t="s">
        <v>6</v>
      </c>
      <c r="B24" t="s">
        <v>18</v>
      </c>
      <c r="C24" t="s">
        <v>20</v>
      </c>
      <c r="D24" s="3">
        <v>660</v>
      </c>
      <c r="E24" s="5">
        <v>8613</v>
      </c>
      <c r="F24" t="s">
        <v>19</v>
      </c>
    </row>
    <row r="25" spans="1:6" x14ac:dyDescent="0.35">
      <c r="A25" t="s">
        <v>6</v>
      </c>
      <c r="B25" t="s">
        <v>21</v>
      </c>
      <c r="C25" t="s">
        <v>8</v>
      </c>
      <c r="D25" s="3">
        <v>2470</v>
      </c>
      <c r="E25" s="5">
        <v>31863</v>
      </c>
      <c r="F25" t="s">
        <v>22</v>
      </c>
    </row>
  </sheetData>
  <hyperlinks>
    <hyperlink ref="H9" r:id="rId2"/>
  </hyperlinks>
  <pageMargins left="0.7" right="0.7" top="0.75" bottom="0.75" header="0.3" footer="0.3"/>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topLeftCell="A2" workbookViewId="0">
      <selection activeCell="E2" sqref="E2:G26"/>
    </sheetView>
  </sheetViews>
  <sheetFormatPr defaultRowHeight="14.5" x14ac:dyDescent="0.35"/>
  <cols>
    <col min="1" max="1" width="4.90625" customWidth="1"/>
  </cols>
  <sheetData>
    <row r="2" spans="2:3" x14ac:dyDescent="0.35">
      <c r="B2" t="str" cm="1">
        <f t="array" ref="B2:C7">_xlfn.GROUPBY(Table1[[#All],[Country]],Table1[[#All],[Units Sold]],_xleta.SUM,3)</f>
        <v>Country</v>
      </c>
      <c r="C2" t="str">
        <v/>
      </c>
    </row>
    <row r="3" spans="2:3" x14ac:dyDescent="0.35">
      <c r="B3" t="str">
        <v>Canada</v>
      </c>
      <c r="C3">
        <v>12132</v>
      </c>
    </row>
    <row r="4" spans="2:3" x14ac:dyDescent="0.35">
      <c r="B4" t="str">
        <v>France</v>
      </c>
      <c r="C4">
        <v>8468</v>
      </c>
    </row>
    <row r="5" spans="2:3" x14ac:dyDescent="0.35">
      <c r="B5" t="str">
        <v>Germany</v>
      </c>
      <c r="C5">
        <v>9198</v>
      </c>
    </row>
    <row r="6" spans="2:3" x14ac:dyDescent="0.35">
      <c r="B6" t="str">
        <v>USA</v>
      </c>
      <c r="C6">
        <v>8883</v>
      </c>
    </row>
    <row r="7" spans="2:3" x14ac:dyDescent="0.35">
      <c r="B7" t="str">
        <v>Total</v>
      </c>
      <c r="C7">
        <v>38681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workbookViewId="0">
      <selection activeCell="C20" sqref="C20"/>
    </sheetView>
  </sheetViews>
  <sheetFormatPr defaultRowHeight="14.5" x14ac:dyDescent="0.35"/>
  <cols>
    <col min="2" max="2" width="9.6328125" bestFit="1" customWidth="1"/>
  </cols>
  <sheetData>
    <row r="2" spans="2:4" x14ac:dyDescent="0.35">
      <c r="B2" s="1" t="str" cm="1">
        <f t="array" ref="B2:D26">_xlfn.GROUPBY(Table1[[#All],[Country]:[Product]],Table1[[#All],[Units Sold]],_xleta.SUM,3,2)</f>
        <v>Country</v>
      </c>
      <c r="C2" s="1" t="str">
        <v>Product</v>
      </c>
      <c r="D2" t="str">
        <v/>
      </c>
    </row>
    <row r="3" spans="2:4" x14ac:dyDescent="0.35">
      <c r="B3" t="str">
        <v>Canada</v>
      </c>
      <c r="C3" t="str">
        <v>Amarilla</v>
      </c>
      <c r="D3">
        <v>2761</v>
      </c>
    </row>
    <row r="4" spans="2:4" x14ac:dyDescent="0.35">
      <c r="B4" t="str">
        <v>Canada</v>
      </c>
      <c r="C4" t="str">
        <v>Montana</v>
      </c>
      <c r="D4">
        <v>1283</v>
      </c>
    </row>
    <row r="5" spans="2:4" x14ac:dyDescent="0.35">
      <c r="B5" t="str">
        <v>Canada</v>
      </c>
      <c r="C5" t="str">
        <v>Paseo</v>
      </c>
      <c r="D5">
        <v>4819</v>
      </c>
    </row>
    <row r="6" spans="2:4" x14ac:dyDescent="0.35">
      <c r="B6" t="str">
        <v>Canada</v>
      </c>
      <c r="C6" t="str">
        <v>Velo</v>
      </c>
      <c r="D6">
        <v>2646</v>
      </c>
    </row>
    <row r="7" spans="2:4" x14ac:dyDescent="0.35">
      <c r="B7" t="str">
        <v>Canada</v>
      </c>
      <c r="C7" t="str">
        <v>VTT</v>
      </c>
      <c r="D7">
        <v>623</v>
      </c>
    </row>
    <row r="8" spans="2:4" x14ac:dyDescent="0.35">
      <c r="B8" t="str">
        <v>Canada</v>
      </c>
      <c r="C8" t="str">
        <v/>
      </c>
      <c r="D8" s="9">
        <v>12132</v>
      </c>
    </row>
    <row r="9" spans="2:4" x14ac:dyDescent="0.35">
      <c r="B9" t="str">
        <v>France</v>
      </c>
      <c r="C9" t="str">
        <v>Amarilla</v>
      </c>
      <c r="D9">
        <v>2805</v>
      </c>
    </row>
    <row r="10" spans="2:4" x14ac:dyDescent="0.35">
      <c r="B10" t="str">
        <v>France</v>
      </c>
      <c r="C10" t="str">
        <v>Montana</v>
      </c>
      <c r="D10">
        <v>322</v>
      </c>
    </row>
    <row r="11" spans="2:4" x14ac:dyDescent="0.35">
      <c r="B11" t="str">
        <v>France</v>
      </c>
      <c r="C11" t="str">
        <v>Paseo</v>
      </c>
      <c r="D11">
        <v>1580</v>
      </c>
    </row>
    <row r="12" spans="2:4" x14ac:dyDescent="0.35">
      <c r="B12" t="str">
        <v>France</v>
      </c>
      <c r="C12" t="str">
        <v>VTT</v>
      </c>
      <c r="D12">
        <v>3761</v>
      </c>
    </row>
    <row r="13" spans="2:4" x14ac:dyDescent="0.35">
      <c r="B13" t="str">
        <v>France</v>
      </c>
      <c r="C13" t="str">
        <v/>
      </c>
      <c r="D13" s="9">
        <v>8468</v>
      </c>
    </row>
    <row r="14" spans="2:4" x14ac:dyDescent="0.35">
      <c r="B14" t="str">
        <v>Germany</v>
      </c>
      <c r="C14" t="str">
        <v>Amarilla</v>
      </c>
      <c r="D14">
        <v>994</v>
      </c>
    </row>
    <row r="15" spans="2:4" x14ac:dyDescent="0.35">
      <c r="B15" t="str">
        <v>Germany</v>
      </c>
      <c r="C15" t="str">
        <v>Montana</v>
      </c>
      <c r="D15">
        <v>1797</v>
      </c>
    </row>
    <row r="16" spans="2:4" x14ac:dyDescent="0.35">
      <c r="B16" t="str">
        <v>Germany</v>
      </c>
      <c r="C16" t="str">
        <v>Paseo</v>
      </c>
      <c r="D16">
        <v>3532</v>
      </c>
    </row>
    <row r="17" spans="2:4" x14ac:dyDescent="0.35">
      <c r="B17" t="str">
        <v>Germany</v>
      </c>
      <c r="C17" t="str">
        <v>Velo</v>
      </c>
      <c r="D17">
        <v>660</v>
      </c>
    </row>
    <row r="18" spans="2:4" x14ac:dyDescent="0.35">
      <c r="B18" t="str">
        <v>Germany</v>
      </c>
      <c r="C18" t="str">
        <v>VTT</v>
      </c>
      <c r="D18">
        <v>2215</v>
      </c>
    </row>
    <row r="19" spans="2:4" x14ac:dyDescent="0.35">
      <c r="B19" t="str">
        <v>Germany</v>
      </c>
      <c r="C19" t="str">
        <v/>
      </c>
      <c r="D19" s="9">
        <v>9198</v>
      </c>
    </row>
    <row r="20" spans="2:4" x14ac:dyDescent="0.35">
      <c r="B20" t="str">
        <v>USA</v>
      </c>
      <c r="C20" t="str">
        <v>Amarilla</v>
      </c>
      <c r="D20">
        <v>1989</v>
      </c>
    </row>
    <row r="21" spans="2:4" x14ac:dyDescent="0.35">
      <c r="B21" t="str">
        <v>USA</v>
      </c>
      <c r="C21" t="str">
        <v>Montana</v>
      </c>
      <c r="D21">
        <v>2498</v>
      </c>
    </row>
    <row r="22" spans="2:4" x14ac:dyDescent="0.35">
      <c r="B22" t="str">
        <v>USA</v>
      </c>
      <c r="C22" t="str">
        <v>Paseo</v>
      </c>
      <c r="D22">
        <v>2931</v>
      </c>
    </row>
    <row r="23" spans="2:4" x14ac:dyDescent="0.35">
      <c r="B23" t="str">
        <v>USA</v>
      </c>
      <c r="C23" t="str">
        <v>Velo</v>
      </c>
      <c r="D23">
        <v>736</v>
      </c>
    </row>
    <row r="24" spans="2:4" x14ac:dyDescent="0.35">
      <c r="B24" t="str">
        <v>USA</v>
      </c>
      <c r="C24" t="str">
        <v>VTT</v>
      </c>
      <c r="D24">
        <v>729</v>
      </c>
    </row>
    <row r="25" spans="2:4" x14ac:dyDescent="0.35">
      <c r="B25" t="str">
        <v>USA</v>
      </c>
      <c r="C25" t="str">
        <v/>
      </c>
      <c r="D25" s="9">
        <v>8883</v>
      </c>
    </row>
    <row r="26" spans="2:4" ht="18.149999999999999" x14ac:dyDescent="0.4">
      <c r="B26" t="str">
        <v>Grand Total</v>
      </c>
      <c r="C26" t="str">
        <v/>
      </c>
      <c r="D26" s="10">
        <v>38681</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1"/>
  <sheetViews>
    <sheetView zoomScale="115" zoomScaleNormal="115" workbookViewId="0">
      <selection activeCell="F7" sqref="F7"/>
    </sheetView>
  </sheetViews>
  <sheetFormatPr defaultRowHeight="14.5" x14ac:dyDescent="0.35"/>
  <cols>
    <col min="2" max="2" width="17.6328125" customWidth="1"/>
    <col min="4" max="4" width="11.26953125" style="3" customWidth="1"/>
    <col min="5" max="5" width="11.36328125" style="3" customWidth="1"/>
  </cols>
  <sheetData>
    <row r="3" spans="2:5" s="1" customFormat="1" x14ac:dyDescent="0.35">
      <c r="B3" s="1" t="str" cm="1">
        <f t="array" ref="B3:E21">_xlfn.GROUPBY(_xlfn.HSTACK(Table1[[#All],[Segment]],Table1[[#All],[Product]]),Table1[[#All],[Units Sold]:[Sales]],_xleta.SUM,3,2,-3)</f>
        <v>Segment</v>
      </c>
      <c r="C3" s="1" t="str">
        <v>Product</v>
      </c>
      <c r="D3" s="2" t="str">
        <v>Units Sold</v>
      </c>
      <c r="E3" s="2" t="str">
        <v>Sales</v>
      </c>
    </row>
    <row r="4" spans="2:5" x14ac:dyDescent="0.35">
      <c r="B4" t="str">
        <v>Government</v>
      </c>
      <c r="C4" t="str">
        <v>Paseo</v>
      </c>
      <c r="D4" s="3">
        <v>5789</v>
      </c>
      <c r="E4" s="5">
        <v>37846.629999999997</v>
      </c>
    </row>
    <row r="5" spans="2:5" x14ac:dyDescent="0.35">
      <c r="B5" t="str">
        <v>Government</v>
      </c>
      <c r="C5" t="str">
        <v>Velo</v>
      </c>
      <c r="D5" s="3">
        <v>3382</v>
      </c>
      <c r="E5" s="5">
        <v>64934.399999999994</v>
      </c>
    </row>
    <row r="6" spans="2:5" x14ac:dyDescent="0.35">
      <c r="B6" t="str">
        <v>Government</v>
      </c>
      <c r="C6" t="str">
        <v>VTT</v>
      </c>
      <c r="D6" s="3">
        <v>2879</v>
      </c>
      <c r="E6" s="5">
        <v>845965.4</v>
      </c>
    </row>
    <row r="7" spans="2:5" x14ac:dyDescent="0.35">
      <c r="B7" t="str">
        <v>Government</v>
      </c>
      <c r="C7" t="str">
        <v>Amarilla</v>
      </c>
      <c r="D7" s="3">
        <v>2805</v>
      </c>
      <c r="E7" s="5">
        <v>49929</v>
      </c>
    </row>
    <row r="8" spans="2:5" x14ac:dyDescent="0.35">
      <c r="B8" t="str">
        <v>Government</v>
      </c>
      <c r="C8" t="str">
        <v>Montana</v>
      </c>
      <c r="D8" s="3">
        <v>1797</v>
      </c>
      <c r="E8" s="5">
        <v>610081.5</v>
      </c>
    </row>
    <row r="9" spans="2:5" x14ac:dyDescent="0.35">
      <c r="B9" t="str">
        <v>Government</v>
      </c>
      <c r="C9" t="str">
        <v/>
      </c>
      <c r="D9" s="3">
        <v>16652</v>
      </c>
      <c r="E9" s="5">
        <v>1608756.93</v>
      </c>
    </row>
    <row r="10" spans="2:5" x14ac:dyDescent="0.35">
      <c r="B10" t="str">
        <v>Channel Partners</v>
      </c>
      <c r="C10" t="str">
        <v>Amarilla</v>
      </c>
      <c r="D10" s="3">
        <v>4750</v>
      </c>
      <c r="E10" s="5">
        <v>52785.479999999996</v>
      </c>
    </row>
    <row r="11" spans="2:5" x14ac:dyDescent="0.35">
      <c r="B11" t="str">
        <v>Channel Partners</v>
      </c>
      <c r="C11" t="str">
        <v>VTT</v>
      </c>
      <c r="D11" s="3">
        <v>4449</v>
      </c>
      <c r="E11" s="5">
        <v>49114.78</v>
      </c>
    </row>
    <row r="12" spans="2:5" x14ac:dyDescent="0.35">
      <c r="B12" t="str">
        <v>Channel Partners</v>
      </c>
      <c r="C12" t="str">
        <v/>
      </c>
      <c r="D12" s="3">
        <v>9199</v>
      </c>
      <c r="E12" s="5">
        <v>101900.26000000001</v>
      </c>
    </row>
    <row r="13" spans="2:5" x14ac:dyDescent="0.35">
      <c r="B13" t="str">
        <v>Midmarket</v>
      </c>
      <c r="C13" t="str">
        <v>Paseo</v>
      </c>
      <c r="D13" s="3">
        <v>5950</v>
      </c>
      <c r="E13" s="5">
        <v>80985.45</v>
      </c>
    </row>
    <row r="14" spans="2:5" x14ac:dyDescent="0.35">
      <c r="B14" t="str">
        <v>Midmarket</v>
      </c>
      <c r="C14" t="str">
        <v>Velo</v>
      </c>
      <c r="D14" s="3">
        <v>660</v>
      </c>
      <c r="E14" s="5">
        <v>8613</v>
      </c>
    </row>
    <row r="15" spans="2:5" x14ac:dyDescent="0.35">
      <c r="B15" t="str">
        <v>Midmarket</v>
      </c>
      <c r="C15" t="str">
        <v/>
      </c>
      <c r="D15" s="3">
        <v>6610</v>
      </c>
      <c r="E15" s="5">
        <v>89598.45</v>
      </c>
    </row>
    <row r="16" spans="2:5" x14ac:dyDescent="0.35">
      <c r="B16" t="str">
        <v>Small Business</v>
      </c>
      <c r="C16" t="str">
        <v>Montana</v>
      </c>
      <c r="D16" s="3">
        <v>4103</v>
      </c>
      <c r="E16" s="5">
        <v>1183920</v>
      </c>
    </row>
    <row r="17" spans="2:5" x14ac:dyDescent="0.35">
      <c r="B17" t="str">
        <v>Small Business</v>
      </c>
      <c r="C17" t="str">
        <v>Paseo</v>
      </c>
      <c r="D17" s="3">
        <v>1123</v>
      </c>
      <c r="E17" s="5">
        <v>313317</v>
      </c>
    </row>
    <row r="18" spans="2:5" x14ac:dyDescent="0.35">
      <c r="B18" t="str">
        <v>Small Business</v>
      </c>
      <c r="C18" t="str">
        <v/>
      </c>
      <c r="D18" s="3">
        <v>5226</v>
      </c>
      <c r="E18" s="5">
        <v>1497237</v>
      </c>
    </row>
    <row r="19" spans="2:5" x14ac:dyDescent="0.35">
      <c r="B19" t="str">
        <v>Enterprise</v>
      </c>
      <c r="C19" t="str">
        <v>Amarilla</v>
      </c>
      <c r="D19" s="3">
        <v>994</v>
      </c>
      <c r="E19" s="5">
        <v>115552.4</v>
      </c>
    </row>
    <row r="20" spans="2:5" x14ac:dyDescent="0.35">
      <c r="B20" t="str">
        <v>Enterprise</v>
      </c>
      <c r="C20" t="str">
        <v/>
      </c>
      <c r="D20" s="3">
        <v>994</v>
      </c>
      <c r="E20" s="5">
        <v>115552.4</v>
      </c>
    </row>
    <row r="21" spans="2:5" x14ac:dyDescent="0.35">
      <c r="B21" t="str">
        <v>Grand Total</v>
      </c>
      <c r="C21" t="str">
        <v/>
      </c>
      <c r="D21" s="3">
        <v>38681</v>
      </c>
      <c r="E21" s="5">
        <v>3413045.0399999996</v>
      </c>
    </row>
  </sheetData>
  <conditionalFormatting sqref="B3:E21">
    <cfRule type="expression" dxfId="3" priority="1">
      <formula>$C1=""</formula>
    </cfRule>
  </conditionalFormatting>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6"/>
  <sheetViews>
    <sheetView topLeftCell="A2" workbookViewId="0">
      <selection activeCell="G19" sqref="G19"/>
    </sheetView>
  </sheetViews>
  <sheetFormatPr defaultRowHeight="14.5" x14ac:dyDescent="0.35"/>
  <cols>
    <col min="2" max="2" width="14.6328125" bestFit="1" customWidth="1"/>
    <col min="3" max="3" width="10.90625" customWidth="1"/>
    <col min="4" max="6" width="9.81640625" bestFit="1" customWidth="1"/>
    <col min="7" max="7" width="7.81640625" bestFit="1" customWidth="1"/>
    <col min="8" max="8" width="9.81640625" bestFit="1" customWidth="1"/>
    <col min="9" max="9" width="10.81640625" bestFit="1" customWidth="1"/>
  </cols>
  <sheetData>
    <row r="2" spans="2:9" x14ac:dyDescent="0.35">
      <c r="B2" t="str" cm="1">
        <f t="array" ref="B2:I26">_xlfn.PIVOTBY(Table1[[#All],[Segment]:[Country]],Table1[[#All],[Product]],Table1[[#All],[Sales]],_xleta.SUM,3,2)</f>
        <v/>
      </c>
      <c r="C2" t="str">
        <v/>
      </c>
      <c r="D2" t="str">
        <v>Product</v>
      </c>
      <c r="E2" t="str">
        <v/>
      </c>
      <c r="F2" t="str">
        <v/>
      </c>
      <c r="G2" t="str">
        <v/>
      </c>
      <c r="H2" t="str">
        <v/>
      </c>
      <c r="I2" t="str">
        <v/>
      </c>
    </row>
    <row r="3" spans="2:9" x14ac:dyDescent="0.35">
      <c r="B3" t="str">
        <v>Segment</v>
      </c>
      <c r="C3" t="str">
        <v>Country</v>
      </c>
      <c r="D3" t="str">
        <v>Amarilla</v>
      </c>
      <c r="E3" t="str">
        <v>Montana</v>
      </c>
      <c r="F3" t="str">
        <v>Paseo</v>
      </c>
      <c r="G3" t="str">
        <v>Velo</v>
      </c>
      <c r="H3" t="str">
        <v>VTT</v>
      </c>
      <c r="I3" t="str">
        <v>Total</v>
      </c>
    </row>
    <row r="4" spans="2:9" x14ac:dyDescent="0.35">
      <c r="B4" t="str">
        <v>Channel Partners</v>
      </c>
      <c r="C4" t="str">
        <v>Canada</v>
      </c>
      <c r="D4">
        <v>29156.16</v>
      </c>
      <c r="E4" t="str">
        <v/>
      </c>
      <c r="F4" t="str">
        <v/>
      </c>
      <c r="G4" t="str">
        <v/>
      </c>
      <c r="H4" t="str">
        <v/>
      </c>
      <c r="I4">
        <v>29156.16</v>
      </c>
    </row>
    <row r="5" spans="2:9" x14ac:dyDescent="0.35">
      <c r="B5" t="str">
        <v>Channel Partners</v>
      </c>
      <c r="C5" t="str">
        <v>France</v>
      </c>
      <c r="D5" t="str">
        <v/>
      </c>
      <c r="E5" t="str">
        <v/>
      </c>
      <c r="F5" t="str">
        <v/>
      </c>
      <c r="G5" t="str">
        <v/>
      </c>
      <c r="H5">
        <v>24395.279999999999</v>
      </c>
      <c r="I5">
        <v>24395.279999999999</v>
      </c>
    </row>
    <row r="6" spans="2:9" x14ac:dyDescent="0.35">
      <c r="B6" t="str">
        <v>Channel Partners</v>
      </c>
      <c r="C6" t="str">
        <v>Germany</v>
      </c>
      <c r="D6" t="str">
        <v/>
      </c>
      <c r="E6" t="str">
        <v/>
      </c>
      <c r="F6" t="str">
        <v/>
      </c>
      <c r="G6" t="str">
        <v/>
      </c>
      <c r="H6">
        <v>24719.5</v>
      </c>
      <c r="I6">
        <v>24719.5</v>
      </c>
    </row>
    <row r="7" spans="2:9" x14ac:dyDescent="0.35">
      <c r="B7" t="str">
        <v>Channel Partners</v>
      </c>
      <c r="C7" t="str">
        <v>USA</v>
      </c>
      <c r="D7">
        <v>23629.32</v>
      </c>
      <c r="E7" t="str">
        <v/>
      </c>
      <c r="F7" t="str">
        <v/>
      </c>
      <c r="G7" t="str">
        <v/>
      </c>
      <c r="H7" t="str">
        <v/>
      </c>
      <c r="I7">
        <v>23629.32</v>
      </c>
    </row>
    <row r="8" spans="2:9" x14ac:dyDescent="0.35">
      <c r="B8" t="str">
        <v>Channel Partners</v>
      </c>
      <c r="C8" t="str">
        <v/>
      </c>
      <c r="D8">
        <v>52785.479999999996</v>
      </c>
      <c r="E8" t="str">
        <v/>
      </c>
      <c r="F8" t="str">
        <v/>
      </c>
      <c r="G8" t="str">
        <v/>
      </c>
      <c r="H8">
        <v>49114.78</v>
      </c>
      <c r="I8">
        <v>101900.26000000001</v>
      </c>
    </row>
    <row r="9" spans="2:9" x14ac:dyDescent="0.35">
      <c r="B9" t="str">
        <v>Enterprise</v>
      </c>
      <c r="C9" t="str">
        <v>Germany</v>
      </c>
      <c r="D9">
        <v>115552.4</v>
      </c>
      <c r="E9" t="str">
        <v/>
      </c>
      <c r="F9" t="str">
        <v/>
      </c>
      <c r="G9" t="str">
        <v/>
      </c>
      <c r="H9" t="str">
        <v/>
      </c>
      <c r="I9">
        <v>115552.4</v>
      </c>
    </row>
    <row r="10" spans="2:9" x14ac:dyDescent="0.35">
      <c r="B10" t="str">
        <v>Enterprise</v>
      </c>
      <c r="C10" t="str">
        <v/>
      </c>
      <c r="D10">
        <v>115552.4</v>
      </c>
      <c r="E10" t="str">
        <v/>
      </c>
      <c r="F10" t="str">
        <v/>
      </c>
      <c r="G10" t="str">
        <v/>
      </c>
      <c r="H10" t="str">
        <v/>
      </c>
      <c r="I10">
        <v>115552.4</v>
      </c>
    </row>
    <row r="11" spans="2:9" x14ac:dyDescent="0.35">
      <c r="B11" t="str">
        <v>Government</v>
      </c>
      <c r="C11" t="str">
        <v>Canada</v>
      </c>
      <c r="D11" t="str">
        <v/>
      </c>
      <c r="E11" t="str">
        <v/>
      </c>
      <c r="F11">
        <v>15620.85</v>
      </c>
      <c r="G11">
        <v>50803.199999999997</v>
      </c>
      <c r="H11">
        <v>191884</v>
      </c>
      <c r="I11">
        <v>258308.05</v>
      </c>
    </row>
    <row r="12" spans="2:9" x14ac:dyDescent="0.35">
      <c r="B12" t="str">
        <v>Government</v>
      </c>
      <c r="C12" t="str">
        <v>France</v>
      </c>
      <c r="D12">
        <v>49929</v>
      </c>
      <c r="E12" t="str">
        <v/>
      </c>
      <c r="F12">
        <v>6711.82</v>
      </c>
      <c r="G12" t="str">
        <v/>
      </c>
      <c r="H12">
        <v>534450</v>
      </c>
      <c r="I12">
        <v>591090.81999999995</v>
      </c>
    </row>
    <row r="13" spans="2:9" x14ac:dyDescent="0.35">
      <c r="B13" t="str">
        <v>Government</v>
      </c>
      <c r="C13" t="str">
        <v>Germany</v>
      </c>
      <c r="D13" t="str">
        <v/>
      </c>
      <c r="E13">
        <v>610081.5</v>
      </c>
      <c r="F13">
        <v>15513.96</v>
      </c>
      <c r="G13" t="str">
        <v/>
      </c>
      <c r="H13" t="str">
        <v/>
      </c>
      <c r="I13">
        <v>625595.46</v>
      </c>
    </row>
    <row r="14" spans="2:9" x14ac:dyDescent="0.35">
      <c r="B14" t="str">
        <v>Government</v>
      </c>
      <c r="C14" t="str">
        <v>USA</v>
      </c>
      <c r="D14" t="str">
        <v/>
      </c>
      <c r="E14" t="str">
        <v/>
      </c>
      <c r="F14" t="str">
        <v/>
      </c>
      <c r="G14">
        <v>14131.2</v>
      </c>
      <c r="H14">
        <v>119631.4</v>
      </c>
      <c r="I14">
        <v>133762.6</v>
      </c>
    </row>
    <row r="15" spans="2:9" x14ac:dyDescent="0.35">
      <c r="B15" t="str">
        <v>Government</v>
      </c>
      <c r="C15" t="str">
        <v/>
      </c>
      <c r="D15">
        <v>49929</v>
      </c>
      <c r="E15">
        <v>610081.5</v>
      </c>
      <c r="F15">
        <v>37846.629999999997</v>
      </c>
      <c r="G15">
        <v>64934.399999999994</v>
      </c>
      <c r="H15">
        <v>845965.4</v>
      </c>
      <c r="I15">
        <v>1608756.93</v>
      </c>
    </row>
    <row r="16" spans="2:9" x14ac:dyDescent="0.35">
      <c r="B16" t="str">
        <v>Midmarket</v>
      </c>
      <c r="C16" t="str">
        <v>Canada</v>
      </c>
      <c r="D16" t="str">
        <v/>
      </c>
      <c r="E16" t="str">
        <v/>
      </c>
      <c r="F16">
        <v>31863</v>
      </c>
      <c r="G16" t="str">
        <v/>
      </c>
      <c r="H16" t="str">
        <v/>
      </c>
      <c r="I16">
        <v>31863</v>
      </c>
    </row>
    <row r="17" spans="2:9" x14ac:dyDescent="0.35">
      <c r="B17" t="str">
        <v>Midmarket</v>
      </c>
      <c r="C17" t="str">
        <v>France</v>
      </c>
      <c r="D17" t="str">
        <v/>
      </c>
      <c r="E17" t="str">
        <v/>
      </c>
      <c r="F17">
        <v>8235</v>
      </c>
      <c r="G17" t="str">
        <v/>
      </c>
      <c r="H17" t="str">
        <v/>
      </c>
      <c r="I17">
        <v>8235</v>
      </c>
    </row>
    <row r="18" spans="2:9" x14ac:dyDescent="0.35">
      <c r="B18" t="str">
        <v>Midmarket</v>
      </c>
      <c r="C18" t="str">
        <v>Germany</v>
      </c>
      <c r="D18" t="str">
        <v/>
      </c>
      <c r="E18" t="str">
        <v/>
      </c>
      <c r="F18" t="str">
        <v/>
      </c>
      <c r="G18">
        <v>8613</v>
      </c>
      <c r="H18" t="str">
        <v/>
      </c>
      <c r="I18">
        <v>8613</v>
      </c>
    </row>
    <row r="19" spans="2:9" x14ac:dyDescent="0.35">
      <c r="B19" t="str">
        <v>Midmarket</v>
      </c>
      <c r="C19" t="str">
        <v>USA</v>
      </c>
      <c r="D19" t="str">
        <v/>
      </c>
      <c r="E19" t="str">
        <v/>
      </c>
      <c r="F19">
        <v>40887.449999999997</v>
      </c>
      <c r="G19" t="str">
        <v/>
      </c>
      <c r="H19" t="str">
        <v/>
      </c>
      <c r="I19">
        <v>40887.449999999997</v>
      </c>
    </row>
    <row r="20" spans="2:9" x14ac:dyDescent="0.35">
      <c r="B20" t="str">
        <v>Midmarket</v>
      </c>
      <c r="C20" t="str">
        <v/>
      </c>
      <c r="D20" t="str">
        <v/>
      </c>
      <c r="E20" t="str">
        <v/>
      </c>
      <c r="F20">
        <v>80985.45</v>
      </c>
      <c r="G20">
        <v>8613</v>
      </c>
      <c r="H20" t="str">
        <v/>
      </c>
      <c r="I20">
        <v>89598.45</v>
      </c>
    </row>
    <row r="21" spans="2:9" x14ac:dyDescent="0.35">
      <c r="B21" t="str">
        <v>Small Business</v>
      </c>
      <c r="C21" t="str">
        <v>Canada</v>
      </c>
      <c r="D21" t="str">
        <v/>
      </c>
      <c r="E21">
        <v>354108</v>
      </c>
      <c r="F21" t="str">
        <v/>
      </c>
      <c r="G21" t="str">
        <v/>
      </c>
      <c r="H21" t="str">
        <v/>
      </c>
      <c r="I21">
        <v>354108</v>
      </c>
    </row>
    <row r="22" spans="2:9" x14ac:dyDescent="0.35">
      <c r="B22" t="str">
        <v>Small Business</v>
      </c>
      <c r="C22" t="str">
        <v>France</v>
      </c>
      <c r="D22" t="str">
        <v/>
      </c>
      <c r="E22">
        <v>87906</v>
      </c>
      <c r="F22" t="str">
        <v/>
      </c>
      <c r="G22" t="str">
        <v/>
      </c>
      <c r="H22" t="str">
        <v/>
      </c>
      <c r="I22">
        <v>87906</v>
      </c>
    </row>
    <row r="23" spans="2:9" x14ac:dyDescent="0.35">
      <c r="B23" t="str">
        <v>Small Business</v>
      </c>
      <c r="C23" t="str">
        <v>Germany</v>
      </c>
      <c r="D23" t="str">
        <v/>
      </c>
      <c r="E23" t="str">
        <v/>
      </c>
      <c r="F23">
        <v>313317</v>
      </c>
      <c r="G23" t="str">
        <v/>
      </c>
      <c r="H23" t="str">
        <v/>
      </c>
      <c r="I23">
        <v>313317</v>
      </c>
    </row>
    <row r="24" spans="2:9" x14ac:dyDescent="0.35">
      <c r="B24" t="str">
        <v>Small Business</v>
      </c>
      <c r="C24" t="str">
        <v>USA</v>
      </c>
      <c r="D24" t="str">
        <v/>
      </c>
      <c r="E24">
        <v>741906</v>
      </c>
      <c r="F24" t="str">
        <v/>
      </c>
      <c r="G24" t="str">
        <v/>
      </c>
      <c r="H24" t="str">
        <v/>
      </c>
      <c r="I24">
        <v>741906</v>
      </c>
    </row>
    <row r="25" spans="2:9" x14ac:dyDescent="0.35">
      <c r="B25" t="str">
        <v>Small Business</v>
      </c>
      <c r="C25" t="str">
        <v/>
      </c>
      <c r="D25" t="str">
        <v/>
      </c>
      <c r="E25">
        <v>1183920</v>
      </c>
      <c r="F25">
        <v>313317</v>
      </c>
      <c r="G25" t="str">
        <v/>
      </c>
      <c r="H25" t="str">
        <v/>
      </c>
      <c r="I25">
        <v>1497237</v>
      </c>
    </row>
    <row r="26" spans="2:9" x14ac:dyDescent="0.35">
      <c r="B26" t="str">
        <v>Grand Total</v>
      </c>
      <c r="C26" t="str">
        <v/>
      </c>
      <c r="D26">
        <v>218266.88</v>
      </c>
      <c r="E26">
        <v>1794001.5</v>
      </c>
      <c r="F26">
        <v>432149.08</v>
      </c>
      <c r="G26">
        <v>73547.399999999994</v>
      </c>
      <c r="H26">
        <v>895080.18</v>
      </c>
      <c r="I26">
        <v>3413045.0399999996</v>
      </c>
    </row>
  </sheetData>
  <conditionalFormatting sqref="B2:I26">
    <cfRule type="expression" dxfId="1" priority="1">
      <formula>$C2=""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Data</vt:lpstr>
      <vt:lpstr>Groupby 1 Col</vt:lpstr>
      <vt:lpstr>Groupby 2 Col</vt:lpstr>
      <vt:lpstr>Groupby &gt;2 Cols</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Yewle</dc:creator>
  <cp:lastModifiedBy>Akshay Yewle</cp:lastModifiedBy>
  <dcterms:created xsi:type="dcterms:W3CDTF">2024-01-15T09:12:20Z</dcterms:created>
  <dcterms:modified xsi:type="dcterms:W3CDTF">2024-01-15T10:58:27Z</dcterms:modified>
</cp:coreProperties>
</file>