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2b7f320934ce7607/06 Data Science ^0 Analytics/Github/Microsoft-Excel-For-Analytics/02 Facility Location Selection/"/>
    </mc:Choice>
  </mc:AlternateContent>
  <xr:revisionPtr revIDLastSave="2407" documentId="11_AD4DB114E441178AC67DF45BDE10D956693EDF1A" xr6:coauthVersionLast="47" xr6:coauthVersionMax="47" xr10:uidLastSave="{830A6BC2-01C8-4230-8ABA-DB326397F470}"/>
  <bookViews>
    <workbookView xWindow="-104" yWindow="-104" windowWidth="20098" windowHeight="11914" activeTab="2" xr2:uid="{00000000-000D-0000-FFFF-FFFF00000000}"/>
  </bookViews>
  <sheets>
    <sheet name="Reference" sheetId="4" r:id="rId1"/>
    <sheet name="1 Warehouse Location" sheetId="1" r:id="rId2"/>
    <sheet name="2 Warehouse Location" sheetId="3" r:id="rId3"/>
  </sheets>
  <definedNames>
    <definedName name="_xlnm._FilterDatabase" localSheetId="1" hidden="1">'1 Warehouse Location'!$A$1:$F$1</definedName>
    <definedName name="_xlnm._FilterDatabase" localSheetId="2" hidden="1">'2 Warehouse Location'!$A$1:$F$1</definedName>
    <definedName name="solver_adj" localSheetId="1" hidden="1">'1 Warehouse Location'!$D$24:$E$24</definedName>
    <definedName name="solver_adj" localSheetId="2" hidden="1">'2 Warehouse Location'!$D$25:$E$26</definedName>
    <definedName name="solver_cvg" localSheetId="1" hidden="1">0.0001</definedName>
    <definedName name="solver_cvg" localSheetId="2" hidden="1">0.0001</definedName>
    <definedName name="solver_drv" localSheetId="1" hidden="1">2</definedName>
    <definedName name="solver_drv" localSheetId="2" hidden="1">2</definedName>
    <definedName name="solver_eng" localSheetId="1" hidden="1">1</definedName>
    <definedName name="solver_eng" localSheetId="2" hidden="1">1</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lhs1" localSheetId="1" hidden="1">'1 Warehouse Location'!$D$24</definedName>
    <definedName name="solver_lhs1" localSheetId="2" hidden="1">'2 Warehouse Location'!$D$25</definedName>
    <definedName name="solver_lhs2" localSheetId="1" hidden="1">'1 Warehouse Location'!$D$24</definedName>
    <definedName name="solver_lhs2" localSheetId="2" hidden="1">'2 Warehouse Location'!$D$25</definedName>
    <definedName name="solver_lhs3" localSheetId="1" hidden="1">'1 Warehouse Location'!$E$24</definedName>
    <definedName name="solver_lhs3" localSheetId="2" hidden="1">'2 Warehouse Location'!$D$26</definedName>
    <definedName name="solver_lhs4" localSheetId="1" hidden="1">'1 Warehouse Location'!$E$24</definedName>
    <definedName name="solver_lhs4" localSheetId="2" hidden="1">'2 Warehouse Location'!$D$26</definedName>
    <definedName name="solver_lhs5" localSheetId="2" hidden="1">'2 Warehouse Location'!$E$25</definedName>
    <definedName name="solver_lhs6" localSheetId="2" hidden="1">'2 Warehouse Location'!$E$25</definedName>
    <definedName name="solver_lhs7" localSheetId="2" hidden="1">'2 Warehouse Location'!$E$26</definedName>
    <definedName name="solver_lhs8" localSheetId="2" hidden="1">'2 Warehouse Location'!$E$26</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4</definedName>
    <definedName name="solver_num" localSheetId="2" hidden="1">8</definedName>
    <definedName name="solver_nwt" localSheetId="1" hidden="1">1</definedName>
    <definedName name="solver_nwt" localSheetId="2" hidden="1">1</definedName>
    <definedName name="solver_opt" localSheetId="1" hidden="1">'1 Warehouse Location'!$H$24</definedName>
    <definedName name="solver_opt" localSheetId="2" hidden="1">'2 Warehouse Location'!$J$25</definedName>
    <definedName name="solver_pre" localSheetId="1" hidden="1">0.000001</definedName>
    <definedName name="solver_pre" localSheetId="2" hidden="1">0.000001</definedName>
    <definedName name="solver_rbv" localSheetId="1" hidden="1">2</definedName>
    <definedName name="solver_rbv" localSheetId="2" hidden="1">2</definedName>
    <definedName name="solver_rel1" localSheetId="1" hidden="1">3</definedName>
    <definedName name="solver_rel1" localSheetId="2" hidden="1">3</definedName>
    <definedName name="solver_rel2" localSheetId="1" hidden="1">1</definedName>
    <definedName name="solver_rel2" localSheetId="2" hidden="1">1</definedName>
    <definedName name="solver_rel3" localSheetId="1" hidden="1">1</definedName>
    <definedName name="solver_rel3" localSheetId="2" hidden="1">1</definedName>
    <definedName name="solver_rel4" localSheetId="1" hidden="1">3</definedName>
    <definedName name="solver_rel4" localSheetId="2" hidden="1">3</definedName>
    <definedName name="solver_rel5" localSheetId="2" hidden="1">1</definedName>
    <definedName name="solver_rel6" localSheetId="2" hidden="1">3</definedName>
    <definedName name="solver_rel7" localSheetId="2" hidden="1">1</definedName>
    <definedName name="solver_rel8" localSheetId="2" hidden="1">3</definedName>
    <definedName name="solver_rhs1" localSheetId="1" hidden="1">0</definedName>
    <definedName name="solver_rhs1" localSheetId="2" hidden="1">0</definedName>
    <definedName name="solver_rhs2" localSheetId="1" hidden="1">50</definedName>
    <definedName name="solver_rhs2" localSheetId="2" hidden="1">50</definedName>
    <definedName name="solver_rhs3" localSheetId="1" hidden="1">0</definedName>
    <definedName name="solver_rhs3" localSheetId="2" hidden="1">50</definedName>
    <definedName name="solver_rhs4" localSheetId="1" hidden="1">-150</definedName>
    <definedName name="solver_rhs4" localSheetId="2" hidden="1">0</definedName>
    <definedName name="solver_rhs5" localSheetId="2" hidden="1">0</definedName>
    <definedName name="solver_rhs6" localSheetId="2" hidden="1">-150</definedName>
    <definedName name="solver_rhs7" localSheetId="2" hidden="1">0</definedName>
    <definedName name="solver_rhs8" localSheetId="2" hidden="1">-150</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2</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 name="WH_Latitude" localSheetId="2">'2 Warehouse Location'!$D$25</definedName>
    <definedName name="WH_Latitude">'1 Warehouse Location'!$D$24</definedName>
    <definedName name="WH_Latitude_01">'2 Warehouse Location'!$D$25</definedName>
    <definedName name="WH_Latitude_02">'2 Warehouse Location'!$D$26</definedName>
    <definedName name="WH_Longitude" localSheetId="2">'2 Warehouse Location'!$E$25</definedName>
    <definedName name="WH_Longitude">'1 Warehouse Location'!$E$24</definedName>
    <definedName name="WH_Longitude_02">'2 Warehouse Location'!$E$26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3" l="1"/>
  <c r="H15" i="3"/>
  <c r="H16" i="3"/>
  <c r="G7" i="3"/>
  <c r="G10" i="3"/>
  <c r="G12" i="3"/>
  <c r="G13" i="3"/>
  <c r="G15" i="3"/>
  <c r="E22" i="3" a="1"/>
  <c r="E22" i="3" s="1"/>
  <c r="D22" i="3" a="1"/>
  <c r="D22" i="3" s="1"/>
  <c r="H22" i="3" s="1"/>
  <c r="E21" i="3" a="1"/>
  <c r="E21" i="3" s="1"/>
  <c r="D21" i="3" a="1"/>
  <c r="D21" i="3" s="1"/>
  <c r="E20" i="3" a="1"/>
  <c r="E20" i="3" s="1"/>
  <c r="D20" i="3" a="1"/>
  <c r="D20" i="3" s="1"/>
  <c r="E19" i="3" a="1"/>
  <c r="E19" i="3" s="1"/>
  <c r="D19" i="3" a="1"/>
  <c r="D19" i="3" s="1"/>
  <c r="H19" i="3" s="1"/>
  <c r="E18" i="3" a="1"/>
  <c r="E18" i="3" s="1"/>
  <c r="D18" i="3" a="1"/>
  <c r="D18" i="3" s="1"/>
  <c r="G18" i="3" s="1"/>
  <c r="E17" i="3" a="1"/>
  <c r="E17" i="3" s="1"/>
  <c r="D17" i="3" a="1"/>
  <c r="D17" i="3" s="1"/>
  <c r="G17" i="3" s="1"/>
  <c r="E16" i="3" a="1"/>
  <c r="E16" i="3" s="1"/>
  <c r="D16" i="3" a="1"/>
  <c r="D16" i="3" s="1"/>
  <c r="G16" i="3" s="1"/>
  <c r="E14" i="3" a="1"/>
  <c r="E14" i="3" s="1"/>
  <c r="D14" i="3" a="1"/>
  <c r="D14" i="3" s="1"/>
  <c r="G14" i="3" s="1"/>
  <c r="E13" i="3" a="1"/>
  <c r="E13" i="3" s="1"/>
  <c r="D13" i="3" a="1"/>
  <c r="D13" i="3" s="1"/>
  <c r="H13" i="3" s="1"/>
  <c r="E12" i="3" a="1"/>
  <c r="E12" i="3" s="1"/>
  <c r="D12" i="3" a="1"/>
  <c r="D12" i="3" s="1"/>
  <c r="H12" i="3" s="1"/>
  <c r="E11" i="3" a="1"/>
  <c r="E11" i="3" s="1"/>
  <c r="D11" i="3" a="1"/>
  <c r="D11" i="3" s="1"/>
  <c r="E10" i="3" a="1"/>
  <c r="E10" i="3" s="1"/>
  <c r="D10" i="3" a="1"/>
  <c r="D10" i="3" s="1"/>
  <c r="H10" i="3" s="1"/>
  <c r="E9" i="3" a="1"/>
  <c r="E9" i="3" s="1"/>
  <c r="D9" i="3" a="1"/>
  <c r="D9" i="3" s="1"/>
  <c r="H9" i="3" s="1"/>
  <c r="E8" i="3" a="1"/>
  <c r="E8" i="3" s="1"/>
  <c r="D8" i="3" a="1"/>
  <c r="D8" i="3" s="1"/>
  <c r="H8" i="3" s="1"/>
  <c r="E7" i="3" a="1"/>
  <c r="E7" i="3" s="1"/>
  <c r="D7" i="3" a="1"/>
  <c r="D7" i="3" s="1"/>
  <c r="H7" i="3" s="1"/>
  <c r="E6" i="3" a="1"/>
  <c r="E6" i="3" s="1"/>
  <c r="D6" i="3" a="1"/>
  <c r="D6" i="3" s="1"/>
  <c r="E5" i="3" a="1"/>
  <c r="E5" i="3" s="1"/>
  <c r="D5" i="3" a="1"/>
  <c r="D5" i="3" s="1"/>
  <c r="E4" i="3" a="1"/>
  <c r="E4" i="3" s="1"/>
  <c r="D4" i="3" a="1"/>
  <c r="D4" i="3" s="1"/>
  <c r="E3" i="3" a="1"/>
  <c r="E3" i="3" s="1"/>
  <c r="D3" i="3" a="1"/>
  <c r="D3" i="3" s="1"/>
  <c r="H3" i="3" s="1"/>
  <c r="E2" i="3" a="1"/>
  <c r="E2" i="3" s="1"/>
  <c r="D2" i="3" a="1"/>
  <c r="D2" i="3" s="1"/>
  <c r="G2" i="3" s="1"/>
  <c r="G5" i="1"/>
  <c r="H5" i="1" s="1"/>
  <c r="G9" i="1"/>
  <c r="H9" i="1" s="1"/>
  <c r="G10" i="1"/>
  <c r="H10" i="1" s="1"/>
  <c r="G13" i="1"/>
  <c r="H13" i="1" s="1"/>
  <c r="G14" i="1"/>
  <c r="H14" i="1" s="1"/>
  <c r="G15" i="1"/>
  <c r="H15" i="1" s="1"/>
  <c r="G22" i="1"/>
  <c r="H22" i="1" s="1"/>
  <c r="G2" i="1"/>
  <c r="H2" i="1" s="1"/>
  <c r="D3" i="1" a="1"/>
  <c r="D3" i="1"/>
  <c r="G3" i="1" s="1"/>
  <c r="H3" i="1" s="1"/>
  <c r="E3" i="1" a="1"/>
  <c r="E3" i="1"/>
  <c r="D4" i="1" a="1"/>
  <c r="D4" i="1"/>
  <c r="G4" i="1" s="1"/>
  <c r="H4" i="1" s="1"/>
  <c r="E4" i="1" a="1"/>
  <c r="E4" i="1"/>
  <c r="D5" i="1" a="1"/>
  <c r="D5" i="1"/>
  <c r="E5" i="1" a="1"/>
  <c r="E5" i="1"/>
  <c r="D6" i="1" a="1"/>
  <c r="D6" i="1"/>
  <c r="G6" i="1" s="1"/>
  <c r="H6" i="1" s="1"/>
  <c r="E6" i="1" a="1"/>
  <c r="E6" i="1"/>
  <c r="D7" i="1" a="1"/>
  <c r="D7" i="1"/>
  <c r="G7" i="1" s="1"/>
  <c r="H7" i="1" s="1"/>
  <c r="E7" i="1" a="1"/>
  <c r="E7" i="1"/>
  <c r="D8" i="1" a="1"/>
  <c r="D8" i="1"/>
  <c r="G8" i="1" s="1"/>
  <c r="H8" i="1" s="1"/>
  <c r="E8" i="1" a="1"/>
  <c r="E8" i="1"/>
  <c r="D9" i="1" a="1"/>
  <c r="D9" i="1"/>
  <c r="E9" i="1" a="1"/>
  <c r="E9" i="1"/>
  <c r="D10" i="1" a="1"/>
  <c r="D10" i="1"/>
  <c r="E10" i="1" a="1"/>
  <c r="E10" i="1"/>
  <c r="D11" i="1" a="1"/>
  <c r="D11" i="1"/>
  <c r="E11" i="1" a="1"/>
  <c r="E11" i="1"/>
  <c r="G11" i="1" s="1"/>
  <c r="H11" i="1" s="1"/>
  <c r="D12" i="1" a="1"/>
  <c r="D12" i="1"/>
  <c r="G12" i="1" s="1"/>
  <c r="H12" i="1" s="1"/>
  <c r="E12" i="1" a="1"/>
  <c r="E12" i="1"/>
  <c r="D13" i="1" a="1"/>
  <c r="D13" i="1"/>
  <c r="E13" i="1" a="1"/>
  <c r="E13" i="1"/>
  <c r="D14" i="1" a="1"/>
  <c r="D14" i="1"/>
  <c r="E14" i="1" a="1"/>
  <c r="E14" i="1"/>
  <c r="D16" i="1" a="1"/>
  <c r="D16" i="1"/>
  <c r="G16" i="1" s="1"/>
  <c r="H16" i="1" s="1"/>
  <c r="E16" i="1" a="1"/>
  <c r="E16" i="1"/>
  <c r="D17" i="1" a="1"/>
  <c r="D17" i="1"/>
  <c r="G17" i="1" s="1"/>
  <c r="H17" i="1" s="1"/>
  <c r="E17" i="1" a="1"/>
  <c r="E17" i="1"/>
  <c r="D18" i="1" a="1"/>
  <c r="D18" i="1"/>
  <c r="G18" i="1" s="1"/>
  <c r="H18" i="1" s="1"/>
  <c r="E18" i="1" a="1"/>
  <c r="E18" i="1"/>
  <c r="D19" i="1" a="1"/>
  <c r="D19" i="1"/>
  <c r="G19" i="1" s="1"/>
  <c r="H19" i="1" s="1"/>
  <c r="E19" i="1" a="1"/>
  <c r="E19" i="1"/>
  <c r="D20" i="1" a="1"/>
  <c r="D20" i="1" s="1"/>
  <c r="G20" i="1" s="1"/>
  <c r="H20" i="1" s="1"/>
  <c r="E20" i="1" a="1"/>
  <c r="E20" i="1"/>
  <c r="D21" i="1" a="1"/>
  <c r="D21" i="1"/>
  <c r="E21" i="1" a="1"/>
  <c r="E21" i="1" s="1"/>
  <c r="D22" i="1" a="1"/>
  <c r="D22" i="1"/>
  <c r="E22" i="1" a="1"/>
  <c r="E22" i="1"/>
  <c r="E2" i="1" a="1"/>
  <c r="E2" i="1" s="1"/>
  <c r="D2" i="1" a="1"/>
  <c r="D2" i="1" s="1"/>
  <c r="I13" i="3" l="1"/>
  <c r="J13" i="3" s="1"/>
  <c r="I12" i="3"/>
  <c r="J12" i="3" s="1"/>
  <c r="I10" i="3"/>
  <c r="J10" i="3" s="1"/>
  <c r="G9" i="3"/>
  <c r="I9" i="3" s="1"/>
  <c r="J9" i="3" s="1"/>
  <c r="G8" i="3"/>
  <c r="I8" i="3" s="1"/>
  <c r="J8" i="3" s="1"/>
  <c r="H2" i="3"/>
  <c r="I2" i="3" s="1"/>
  <c r="J2" i="3" s="1"/>
  <c r="H18" i="3"/>
  <c r="I18" i="3" s="1"/>
  <c r="J18" i="3" s="1"/>
  <c r="H17" i="3"/>
  <c r="I17" i="3" s="1"/>
  <c r="J17" i="3" s="1"/>
  <c r="I14" i="3"/>
  <c r="J14" i="3" s="1"/>
  <c r="G19" i="3"/>
  <c r="I19" i="3" s="1"/>
  <c r="J19" i="3" s="1"/>
  <c r="I7" i="3"/>
  <c r="J7" i="3" s="1"/>
  <c r="I16" i="3"/>
  <c r="J16" i="3" s="1"/>
  <c r="I15" i="3"/>
  <c r="J15" i="3" s="1"/>
  <c r="G11" i="3"/>
  <c r="G22" i="3"/>
  <c r="I22" i="3" s="1"/>
  <c r="J22" i="3" s="1"/>
  <c r="G6" i="3"/>
  <c r="H11" i="3"/>
  <c r="G21" i="3"/>
  <c r="G5" i="3"/>
  <c r="G20" i="3"/>
  <c r="G4" i="3"/>
  <c r="G3" i="3"/>
  <c r="I3" i="3" s="1"/>
  <c r="J3" i="3" s="1"/>
  <c r="H6" i="3"/>
  <c r="H21" i="3"/>
  <c r="H5" i="3"/>
  <c r="H20" i="3"/>
  <c r="H4" i="3"/>
  <c r="G21" i="1"/>
  <c r="H21" i="1" s="1"/>
  <c r="H24" i="1" s="1"/>
  <c r="H25" i="1" s="1"/>
  <c r="I4" i="3" l="1"/>
  <c r="J4" i="3" s="1"/>
  <c r="I20" i="3"/>
  <c r="J20" i="3" s="1"/>
  <c r="I5" i="3"/>
  <c r="J5" i="3" s="1"/>
  <c r="I21" i="3"/>
  <c r="J21" i="3" s="1"/>
  <c r="I6" i="3"/>
  <c r="J6" i="3" s="1"/>
  <c r="I11" i="3"/>
  <c r="J11" i="3" s="1"/>
  <c r="J25" i="3" l="1"/>
  <c r="J2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1">
    <bk>
      <extLst>
        <ext uri="{3e2802c4-a4d2-4d8b-9148-e3be6c30e623}">
          <xlrd:rvb i="0"/>
        </ext>
      </extLst>
    </bk>
    <bk>
      <extLst>
        <ext uri="{3e2802c4-a4d2-4d8b-9148-e3be6c30e623}">
          <xlrd:rvb i="5"/>
        </ext>
      </extLst>
    </bk>
    <bk>
      <extLst>
        <ext uri="{3e2802c4-a4d2-4d8b-9148-e3be6c30e623}">
          <xlrd:rvb i="9"/>
        </ext>
      </extLst>
    </bk>
    <bk>
      <extLst>
        <ext uri="{3e2802c4-a4d2-4d8b-9148-e3be6c30e623}">
          <xlrd:rvb i="13"/>
        </ext>
      </extLst>
    </bk>
    <bk>
      <extLst>
        <ext uri="{3e2802c4-a4d2-4d8b-9148-e3be6c30e623}">
          <xlrd:rvb i="19"/>
        </ext>
      </extLst>
    </bk>
    <bk>
      <extLst>
        <ext uri="{3e2802c4-a4d2-4d8b-9148-e3be6c30e623}">
          <xlrd:rvb i="23"/>
        </ext>
      </extLst>
    </bk>
    <bk>
      <extLst>
        <ext uri="{3e2802c4-a4d2-4d8b-9148-e3be6c30e623}">
          <xlrd:rvb i="26"/>
        </ext>
      </extLst>
    </bk>
    <bk>
      <extLst>
        <ext uri="{3e2802c4-a4d2-4d8b-9148-e3be6c30e623}">
          <xlrd:rvb i="31"/>
        </ext>
      </extLst>
    </bk>
    <bk>
      <extLst>
        <ext uri="{3e2802c4-a4d2-4d8b-9148-e3be6c30e623}">
          <xlrd:rvb i="35"/>
        </ext>
      </extLst>
    </bk>
    <bk>
      <extLst>
        <ext uri="{3e2802c4-a4d2-4d8b-9148-e3be6c30e623}">
          <xlrd:rvb i="38"/>
        </ext>
      </extLst>
    </bk>
    <bk>
      <extLst>
        <ext uri="{3e2802c4-a4d2-4d8b-9148-e3be6c30e623}">
          <xlrd:rvb i="43"/>
        </ext>
      </extLst>
    </bk>
    <bk>
      <extLst>
        <ext uri="{3e2802c4-a4d2-4d8b-9148-e3be6c30e623}">
          <xlrd:rvb i="47"/>
        </ext>
      </extLst>
    </bk>
    <bk>
      <extLst>
        <ext uri="{3e2802c4-a4d2-4d8b-9148-e3be6c30e623}">
          <xlrd:rvb i="50"/>
        </ext>
      </extLst>
    </bk>
    <bk>
      <extLst>
        <ext uri="{3e2802c4-a4d2-4d8b-9148-e3be6c30e623}">
          <xlrd:rvb i="55"/>
        </ext>
      </extLst>
    </bk>
    <bk>
      <extLst>
        <ext uri="{3e2802c4-a4d2-4d8b-9148-e3be6c30e623}">
          <xlrd:rvb i="59"/>
        </ext>
      </extLst>
    </bk>
    <bk>
      <extLst>
        <ext uri="{3e2802c4-a4d2-4d8b-9148-e3be6c30e623}">
          <xlrd:rvb i="62"/>
        </ext>
      </extLst>
    </bk>
    <bk>
      <extLst>
        <ext uri="{3e2802c4-a4d2-4d8b-9148-e3be6c30e623}">
          <xlrd:rvb i="66"/>
        </ext>
      </extLst>
    </bk>
    <bk>
      <extLst>
        <ext uri="{3e2802c4-a4d2-4d8b-9148-e3be6c30e623}">
          <xlrd:rvb i="70"/>
        </ext>
      </extLst>
    </bk>
    <bk>
      <extLst>
        <ext uri="{3e2802c4-a4d2-4d8b-9148-e3be6c30e623}">
          <xlrd:rvb i="73"/>
        </ext>
      </extLst>
    </bk>
    <bk>
      <extLst>
        <ext uri="{3e2802c4-a4d2-4d8b-9148-e3be6c30e623}">
          <xlrd:rvb i="78"/>
        </ext>
      </extLst>
    </bk>
    <bk>
      <extLst>
        <ext uri="{3e2802c4-a4d2-4d8b-9148-e3be6c30e623}">
          <xlrd:rvb i="82"/>
        </ext>
      </extLst>
    </bk>
    <bk>
      <extLst>
        <ext uri="{3e2802c4-a4d2-4d8b-9148-e3be6c30e623}">
          <xlrd:rvb i="85"/>
        </ext>
      </extLst>
    </bk>
    <bk>
      <extLst>
        <ext uri="{3e2802c4-a4d2-4d8b-9148-e3be6c30e623}">
          <xlrd:rvb i="90"/>
        </ext>
      </extLst>
    </bk>
    <bk>
      <extLst>
        <ext uri="{3e2802c4-a4d2-4d8b-9148-e3be6c30e623}">
          <xlrd:rvb i="94"/>
        </ext>
      </extLst>
    </bk>
    <bk>
      <extLst>
        <ext uri="{3e2802c4-a4d2-4d8b-9148-e3be6c30e623}">
          <xlrd:rvb i="97"/>
        </ext>
      </extLst>
    </bk>
    <bk>
      <extLst>
        <ext uri="{3e2802c4-a4d2-4d8b-9148-e3be6c30e623}">
          <xlrd:rvb i="101"/>
        </ext>
      </extLst>
    </bk>
    <bk>
      <extLst>
        <ext uri="{3e2802c4-a4d2-4d8b-9148-e3be6c30e623}">
          <xlrd:rvb i="105"/>
        </ext>
      </extLst>
    </bk>
    <bk>
      <extLst>
        <ext uri="{3e2802c4-a4d2-4d8b-9148-e3be6c30e623}">
          <xlrd:rvb i="109"/>
        </ext>
      </extLst>
    </bk>
    <bk>
      <extLst>
        <ext uri="{3e2802c4-a4d2-4d8b-9148-e3be6c30e623}">
          <xlrd:rvb i="114"/>
        </ext>
      </extLst>
    </bk>
    <bk>
      <extLst>
        <ext uri="{3e2802c4-a4d2-4d8b-9148-e3be6c30e623}">
          <xlrd:rvb i="118"/>
        </ext>
      </extLst>
    </bk>
    <bk>
      <extLst>
        <ext uri="{3e2802c4-a4d2-4d8b-9148-e3be6c30e623}">
          <xlrd:rvb i="121"/>
        </ext>
      </extLst>
    </bk>
    <bk>
      <extLst>
        <ext uri="{3e2802c4-a4d2-4d8b-9148-e3be6c30e623}">
          <xlrd:rvb i="126"/>
        </ext>
      </extLst>
    </bk>
    <bk>
      <extLst>
        <ext uri="{3e2802c4-a4d2-4d8b-9148-e3be6c30e623}">
          <xlrd:rvb i="130"/>
        </ext>
      </extLst>
    </bk>
    <bk>
      <extLst>
        <ext uri="{3e2802c4-a4d2-4d8b-9148-e3be6c30e623}">
          <xlrd:rvb i="133"/>
        </ext>
      </extLst>
    </bk>
    <bk>
      <extLst>
        <ext uri="{3e2802c4-a4d2-4d8b-9148-e3be6c30e623}">
          <xlrd:rvb i="138"/>
        </ext>
      </extLst>
    </bk>
    <bk>
      <extLst>
        <ext uri="{3e2802c4-a4d2-4d8b-9148-e3be6c30e623}">
          <xlrd:rvb i="142"/>
        </ext>
      </extLst>
    </bk>
    <bk>
      <extLst>
        <ext uri="{3e2802c4-a4d2-4d8b-9148-e3be6c30e623}">
          <xlrd:rvb i="145"/>
        </ext>
      </extLst>
    </bk>
    <bk>
      <extLst>
        <ext uri="{3e2802c4-a4d2-4d8b-9148-e3be6c30e623}">
          <xlrd:rvb i="150"/>
        </ext>
      </extLst>
    </bk>
    <bk>
      <extLst>
        <ext uri="{3e2802c4-a4d2-4d8b-9148-e3be6c30e623}">
          <xlrd:rvb i="154"/>
        </ext>
      </extLst>
    </bk>
    <bk>
      <extLst>
        <ext uri="{3e2802c4-a4d2-4d8b-9148-e3be6c30e623}">
          <xlrd:rvb i="157"/>
        </ext>
      </extLst>
    </bk>
    <bk>
      <extLst>
        <ext uri="{3e2802c4-a4d2-4d8b-9148-e3be6c30e623}">
          <xlrd:rvb i="164"/>
        </ext>
      </extLst>
    </bk>
    <bk>
      <extLst>
        <ext uri="{3e2802c4-a4d2-4d8b-9148-e3be6c30e623}">
          <xlrd:rvb i="169"/>
        </ext>
      </extLst>
    </bk>
    <bk>
      <extLst>
        <ext uri="{3e2802c4-a4d2-4d8b-9148-e3be6c30e623}">
          <xlrd:rvb i="173"/>
        </ext>
      </extLst>
    </bk>
    <bk>
      <extLst>
        <ext uri="{3e2802c4-a4d2-4d8b-9148-e3be6c30e623}">
          <xlrd:rvb i="176"/>
        </ext>
      </extLst>
    </bk>
    <bk>
      <extLst>
        <ext uri="{3e2802c4-a4d2-4d8b-9148-e3be6c30e623}">
          <xlrd:rvb i="181"/>
        </ext>
      </extLst>
    </bk>
    <bk>
      <extLst>
        <ext uri="{3e2802c4-a4d2-4d8b-9148-e3be6c30e623}">
          <xlrd:rvb i="185"/>
        </ext>
      </extLst>
    </bk>
    <bk>
      <extLst>
        <ext uri="{3e2802c4-a4d2-4d8b-9148-e3be6c30e623}">
          <xlrd:rvb i="189"/>
        </ext>
      </extLst>
    </bk>
    <bk>
      <extLst>
        <ext uri="{3e2802c4-a4d2-4d8b-9148-e3be6c30e623}">
          <xlrd:rvb i="194"/>
        </ext>
      </extLst>
    </bk>
    <bk>
      <extLst>
        <ext uri="{3e2802c4-a4d2-4d8b-9148-e3be6c30e623}">
          <xlrd:rvb i="198"/>
        </ext>
      </extLst>
    </bk>
    <bk>
      <extLst>
        <ext uri="{3e2802c4-a4d2-4d8b-9148-e3be6c30e623}">
          <xlrd:rvb i="201"/>
        </ext>
      </extLst>
    </bk>
    <bk>
      <extLst>
        <ext uri="{3e2802c4-a4d2-4d8b-9148-e3be6c30e623}">
          <xlrd:rvb i="206"/>
        </ext>
      </extLst>
    </bk>
    <bk>
      <extLst>
        <ext uri="{3e2802c4-a4d2-4d8b-9148-e3be6c30e623}">
          <xlrd:rvb i="210"/>
        </ext>
      </extLst>
    </bk>
    <bk>
      <extLst>
        <ext uri="{3e2802c4-a4d2-4d8b-9148-e3be6c30e623}">
          <xlrd:rvb i="214"/>
        </ext>
      </extLst>
    </bk>
    <bk>
      <extLst>
        <ext uri="{3e2802c4-a4d2-4d8b-9148-e3be6c30e623}">
          <xlrd:rvb i="217"/>
        </ext>
      </extLst>
    </bk>
    <bk>
      <extLst>
        <ext uri="{3e2802c4-a4d2-4d8b-9148-e3be6c30e623}">
          <xlrd:rvb i="221"/>
        </ext>
      </extLst>
    </bk>
    <bk>
      <extLst>
        <ext uri="{3e2802c4-a4d2-4d8b-9148-e3be6c30e623}">
          <xlrd:rvb i="224"/>
        </ext>
      </extLst>
    </bk>
    <bk>
      <extLst>
        <ext uri="{3e2802c4-a4d2-4d8b-9148-e3be6c30e623}">
          <xlrd:rvb i="228"/>
        </ext>
      </extLst>
    </bk>
    <bk>
      <extLst>
        <ext uri="{3e2802c4-a4d2-4d8b-9148-e3be6c30e623}">
          <xlrd:rvb i="232"/>
        </ext>
      </extLst>
    </bk>
    <bk>
      <extLst>
        <ext uri="{3e2802c4-a4d2-4d8b-9148-e3be6c30e623}">
          <xlrd:rvb i="235"/>
        </ext>
      </extLst>
    </bk>
    <bk>
      <extLst>
        <ext uri="{3e2802c4-a4d2-4d8b-9148-e3be6c30e623}">
          <xlrd:rvb i="240"/>
        </ext>
      </extLst>
    </bk>
    <bk>
      <extLst>
        <ext uri="{3e2802c4-a4d2-4d8b-9148-e3be6c30e623}">
          <xlrd:rvb i="244"/>
        </ext>
      </extLst>
    </bk>
  </futureMetadata>
  <cellMetadata count="1">
    <bk>
      <rc t="1" v="0"/>
    </bk>
  </cellMetadata>
  <valueMetadata count="6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valueMetadata>
</metadata>
</file>

<file path=xl/sharedStrings.xml><?xml version="1.0" encoding="utf-8"?>
<sst xmlns="http://schemas.openxmlformats.org/spreadsheetml/2006/main" count="71" uniqueCount="17">
  <si>
    <t>City</t>
  </si>
  <si>
    <t>Category</t>
  </si>
  <si>
    <t>Latitude</t>
  </si>
  <si>
    <t>Longitude</t>
  </si>
  <si>
    <t>Shipment QTY</t>
  </si>
  <si>
    <t>No</t>
  </si>
  <si>
    <t>Warehouse 1</t>
  </si>
  <si>
    <t>Warehouse</t>
  </si>
  <si>
    <t>Warehouse
Distance</t>
  </si>
  <si>
    <t>Shipment * Distance</t>
  </si>
  <si>
    <t>Total</t>
  </si>
  <si>
    <t>Mean Distance</t>
  </si>
  <si>
    <t>Warehouse 2</t>
  </si>
  <si>
    <t>WH01
Distance</t>
  </si>
  <si>
    <t>Min Distance</t>
  </si>
  <si>
    <t>WH01
Distance2</t>
  </si>
  <si>
    <t>Youtube Video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</si>
</sst>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3" fillId="0" borderId="0" xfId="1"/>
  </cellXfs>
  <cellStyles count="2">
    <cellStyle name="Hyperlink" xfId="1" builtinId="8"/>
    <cellStyle name="Normal" xfId="0" builtinId="0"/>
  </cellStyles>
  <dxfs count="1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1d2daf2d5e8d9d5dd00ea10f26ade543&amp;qlt=95" TargetMode="External"/><Relationship Id="rId18" Type="http://schemas.openxmlformats.org/officeDocument/2006/relationships/hyperlink" Target="https://www.bing.com/images/search?form=xlimg&amp;q=Houston" TargetMode="External"/><Relationship Id="rId26" Type="http://schemas.openxmlformats.org/officeDocument/2006/relationships/hyperlink" Target="https://www.bing.com/images/search?form=xlimg&amp;q=Indianapolis" TargetMode="External"/><Relationship Id="rId39" Type="http://schemas.openxmlformats.org/officeDocument/2006/relationships/hyperlink" Target="https://www.bing.com/th?id=OSK.41d6533bb269213fdda41515376d514d&amp;qlt=95" TargetMode="External"/><Relationship Id="rId21" Type="http://schemas.openxmlformats.org/officeDocument/2006/relationships/hyperlink" Target="https://www.bing.com/th?id=OSK.1e5bff5655c94df9f08bc7852d2e62f6&amp;qlt=95" TargetMode="External"/><Relationship Id="rId34" Type="http://schemas.openxmlformats.org/officeDocument/2006/relationships/hyperlink" Target="https://www.bing.com/images/search?form=xlimg&amp;q=Salt%20Lake%20City" TargetMode="External"/><Relationship Id="rId42" Type="http://schemas.openxmlformats.org/officeDocument/2006/relationships/hyperlink" Target="https://www.bing.com/images/search?form=xlimg&amp;q=Seattle" TargetMode="External"/><Relationship Id="rId7" Type="http://schemas.openxmlformats.org/officeDocument/2006/relationships/hyperlink" Target="https://www.bing.com/th?id=OSK.671053de9d2f3b6a8f3448b6e4b26d55&amp;qlt=95" TargetMode="External"/><Relationship Id="rId2" Type="http://schemas.openxmlformats.org/officeDocument/2006/relationships/hyperlink" Target="https://www.bing.com/images/search?form=xlimg&amp;q=New%20York%20City" TargetMode="External"/><Relationship Id="rId16" Type="http://schemas.openxmlformats.org/officeDocument/2006/relationships/hyperlink" Target="https://www.bing.com/images/search?form=xlimg&amp;q=Dallas" TargetMode="External"/><Relationship Id="rId20" Type="http://schemas.openxmlformats.org/officeDocument/2006/relationships/hyperlink" Target="https://www.bing.com/images/search?form=xlimg&amp;q=Chicago" TargetMode="External"/><Relationship Id="rId29" Type="http://schemas.openxmlformats.org/officeDocument/2006/relationships/hyperlink" Target="https://www.bing.com/th?id=OSK.7c6ac9e32b39ed66ada6f09b005d8e74&amp;qlt=95" TargetMode="External"/><Relationship Id="rId41" Type="http://schemas.openxmlformats.org/officeDocument/2006/relationships/hyperlink" Target="https://www.bing.com/th?id=OSK.0c11e8372a768bbf67b69ca10c18bab8&amp;qlt=95" TargetMode="External"/><Relationship Id="rId1" Type="http://schemas.openxmlformats.org/officeDocument/2006/relationships/hyperlink" Target="https://www.bing.com/th?id=OSK.YtMhN6HhvG5MEe3503eBpt0x5dUEQecJSHfTztAgl0U&amp;qlt=95" TargetMode="External"/><Relationship Id="rId6" Type="http://schemas.openxmlformats.org/officeDocument/2006/relationships/hyperlink" Target="https://www.bing.com/images/search?form=xlimg&amp;q=Philadelphia" TargetMode="External"/><Relationship Id="rId11" Type="http://schemas.openxmlformats.org/officeDocument/2006/relationships/hyperlink" Target="https://www.bing.com/th?id=OSK.81c642b6f020beaf30838adcfb0cfce3&amp;qlt=95" TargetMode="External"/><Relationship Id="rId24" Type="http://schemas.openxmlformats.org/officeDocument/2006/relationships/hyperlink" Target="https://www.bing.com/images/search?form=xlimg&amp;q=Cleveland" TargetMode="External"/><Relationship Id="rId32" Type="http://schemas.openxmlformats.org/officeDocument/2006/relationships/hyperlink" Target="https://www.bing.com/images/search?form=xlimg&amp;q=Phoenix,%20Arizona" TargetMode="External"/><Relationship Id="rId37" Type="http://schemas.openxmlformats.org/officeDocument/2006/relationships/hyperlink" Target="https://www.bing.com/th?id=OSK.72ce2d989641f74b3b1daba02d8cacc5&amp;qlt=95" TargetMode="External"/><Relationship Id="rId40" Type="http://schemas.openxmlformats.org/officeDocument/2006/relationships/hyperlink" Target="https://www.bing.com/images/search?form=xlimg&amp;q=San%20Diego" TargetMode="External"/><Relationship Id="rId5" Type="http://schemas.openxmlformats.org/officeDocument/2006/relationships/hyperlink" Target="https://www.bing.com/th?id=OSK.ffdd3b3273d02c76897b944b2bd7f440&amp;qlt=95" TargetMode="External"/><Relationship Id="rId15" Type="http://schemas.openxmlformats.org/officeDocument/2006/relationships/hyperlink" Target="https://www.bing.com/th?id=OSK.XNRskdpV1Zf1rdimnjDDcCRMjxnmT8dW2Zgq-RM2uaE&amp;qlt=95" TargetMode="External"/><Relationship Id="rId23" Type="http://schemas.openxmlformats.org/officeDocument/2006/relationships/hyperlink" Target="https://www.bing.com/th?id=OSK.z4NRxYwbM5WRNjcnWu9NTq3ayvA0-nRhFi37W0p_Eow&amp;qlt=95" TargetMode="External"/><Relationship Id="rId28" Type="http://schemas.openxmlformats.org/officeDocument/2006/relationships/hyperlink" Target="https://www.bing.com/images/search?form=xlimg&amp;q=Denver" TargetMode="External"/><Relationship Id="rId36" Type="http://schemas.openxmlformats.org/officeDocument/2006/relationships/hyperlink" Target="https://www.bing.com/images/search?form=xlimg&amp;q=Los%20Angeles" TargetMode="External"/><Relationship Id="rId10" Type="http://schemas.openxmlformats.org/officeDocument/2006/relationships/hyperlink" Target="https://www.bing.com/images/search?form=xlimg&amp;q=Atlanta" TargetMode="External"/><Relationship Id="rId19" Type="http://schemas.openxmlformats.org/officeDocument/2006/relationships/hyperlink" Target="https://www.bing.com/th?id=OSK.5fefb7c8ee65a64721bc8d84e7492c24&amp;qlt=95" TargetMode="External"/><Relationship Id="rId31" Type="http://schemas.openxmlformats.org/officeDocument/2006/relationships/hyperlink" Target="https://www.bing.com/th?id=OSK.9e8d8b39f5e82ab79a68413dbad9a090&amp;qlt=95" TargetMode="External"/><Relationship Id="rId4" Type="http://schemas.openxmlformats.org/officeDocument/2006/relationships/hyperlink" Target="https://www.bing.com/images/search?form=xlimg&amp;q=Boston" TargetMode="External"/><Relationship Id="rId9" Type="http://schemas.openxmlformats.org/officeDocument/2006/relationships/hyperlink" Target="https://www.bing.com/th?id=OSK.e2fb990b67b577c3ef6ca4076a5a8064&amp;qlt=95" TargetMode="External"/><Relationship Id="rId14" Type="http://schemas.openxmlformats.org/officeDocument/2006/relationships/hyperlink" Target="https://www.bing.com/images/search?form=xlimg&amp;q=Miami" TargetMode="External"/><Relationship Id="rId22" Type="http://schemas.openxmlformats.org/officeDocument/2006/relationships/hyperlink" Target="https://www.bing.com/images/search?form=xlimg&amp;q=Detroit" TargetMode="External"/><Relationship Id="rId27" Type="http://schemas.openxmlformats.org/officeDocument/2006/relationships/hyperlink" Target="https://www.bing.com/th?id=OSK.face1a8dba108bdb4701542aa2ad45b7&amp;qlt=95" TargetMode="External"/><Relationship Id="rId30" Type="http://schemas.openxmlformats.org/officeDocument/2006/relationships/hyperlink" Target="https://www.bing.com/images/search?form=xlimg&amp;q=Minneapolis" TargetMode="External"/><Relationship Id="rId35" Type="http://schemas.openxmlformats.org/officeDocument/2006/relationships/hyperlink" Target="https://www.bing.com/th?id=OSK.58ac448972c6ab144b54e831a714990d&amp;qlt=95" TargetMode="External"/><Relationship Id="rId8" Type="http://schemas.openxmlformats.org/officeDocument/2006/relationships/hyperlink" Target="https://www.bing.com/images/search?form=xlimg&amp;q=Charlotte,%20North%20Carolina" TargetMode="External"/><Relationship Id="rId3" Type="http://schemas.openxmlformats.org/officeDocument/2006/relationships/hyperlink" Target="https://www.bing.com/th?id=OSK.75566aa5e1e18385639b494fd140ff6e&amp;qlt=95" TargetMode="External"/><Relationship Id="rId12" Type="http://schemas.openxmlformats.org/officeDocument/2006/relationships/hyperlink" Target="https://www.bing.com/images/search?form=xlimg&amp;q=New%20Orleans" TargetMode="External"/><Relationship Id="rId17" Type="http://schemas.openxmlformats.org/officeDocument/2006/relationships/hyperlink" Target="https://www.bing.com/th?id=OSK.37781df01e217e663ead821673195d33&amp;qlt=95" TargetMode="External"/><Relationship Id="rId25" Type="http://schemas.openxmlformats.org/officeDocument/2006/relationships/hyperlink" Target="https://www.bing.com/th?id=OSK.292818c96d13281efc2bcf0621712879&amp;qlt=95" TargetMode="External"/><Relationship Id="rId33" Type="http://schemas.openxmlformats.org/officeDocument/2006/relationships/hyperlink" Target="https://www.bing.com/th?id=OSK.2c726e0e6a4a13da81240263ca480eba&amp;qlt=95" TargetMode="External"/><Relationship Id="rId38" Type="http://schemas.openxmlformats.org/officeDocument/2006/relationships/hyperlink" Target="https://www.bing.com/images/search?form=xlimg&amp;q=San%20Francisco"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Srd>
</file>

<file path=xl/richData/rdarray.xml><?xml version="1.0" encoding="utf-8"?>
<arrayData xmlns="http://schemas.microsoft.com/office/spreadsheetml/2017/richdata2" count="24">
  <a r="1">
    <v t="r">6</v>
  </a>
  <a r="1">
    <v t="s">Eastern Time Zone</v>
  </a>
  <a r="1">
    <v t="r">20</v>
  </a>
  <a r="1">
    <v t="r">32</v>
  </a>
  <a r="1">
    <v t="r">44</v>
  </a>
  <a r="1">
    <v t="r">56</v>
  </a>
  <a r="1">
    <v t="r">67</v>
  </a>
  <a r="1">
    <v t="r">79</v>
  </a>
  <a r="1">
    <v t="r">91</v>
  </a>
  <a r="1">
    <v t="r">102</v>
  </a>
  <a r="1">
    <v t="s">Central Time Zone</v>
  </a>
  <a r="1">
    <v t="r">115</v>
  </a>
  <a r="1">
    <v t="r">127</v>
  </a>
  <a r="1">
    <v t="r">139</v>
  </a>
  <a r="1">
    <v t="r">151</v>
  </a>
  <a r="1">
    <v t="r">170</v>
  </a>
  <a r="1">
    <v t="r">182</v>
  </a>
  <a r="1">
    <v t="s">Mountain Time Zone</v>
  </a>
  <a r="1">
    <v t="r">195</v>
  </a>
  <a r="1">
    <v t="r">207</v>
  </a>
  <a r="1">
    <v t="s">Pacific Time Zone</v>
  </a>
  <a r="1">
    <v t="r">218</v>
  </a>
  <a r="1">
    <v t="r">229</v>
  </a>
  <a r="1">
    <v t="r">241</v>
  </a>
</arrayData>
</file>

<file path=xl/richData/rdrichvalue.xml><?xml version="1.0" encoding="utf-8"?>
<rvData xmlns="http://schemas.microsoft.com/office/spreadsheetml/2017/richdata" count="247">
  <rv s="0">
    <v>536870912</v>
    <v>New York City</v>
    <v>60d5dc2b-c915-460b-b722-c9e3485499ca</v>
    <v>en-IN</v>
    <v>Map</v>
  </rv>
  <rv s="0">
    <v>536870912</v>
    <v>New York</v>
    <v>caeb7b9a-f5d7-4686-8fb5-cf7628296b13</v>
    <v>en-IN</v>
    <v>Map</v>
  </rv>
  <rv s="1">
    <fb>1213.369839</fb>
    <v>8</v>
  </rv>
  <rv s="0">
    <v>536870912</v>
    <v>United States of America</v>
    <v>5232ed96-85b1-2edb-12c6-63e6c597a1de</v>
    <v>en-IN</v>
    <v>Map</v>
  </rv>
  <rv s="2">
    <v>0</v>
    <v>6</v>
    <v>0</v>
    <v>7</v>
    <v>0</v>
    <v>Image of New York City</v>
  </rv>
  <rv s="1">
    <fb>40.700000000000003</fb>
    <v>9</v>
  </rv>
  <rv s="0">
    <v>805306368</v>
    <v>Eric Adams (Mayor)</v>
    <v>d104f492-36f0-3246-f9f7-c35dae370b2c</v>
    <v>en-IN</v>
    <v>Generic</v>
  </rv>
  <rv s="3">
    <v>0</v>
  </rv>
  <rv s="4">
    <v>https://www.bing.com/search?q=new+york+city&amp;form=skydnc</v>
    <v>Learn more on Bing</v>
  </rv>
  <rv s="1">
    <fb>-74</fb>
    <v>9</v>
  </rv>
  <rv s="1">
    <fb>8804190</fb>
    <v>8</v>
  </rv>
  <rv s="3">
    <v>1</v>
  </rv>
  <rv s="5">
    <v>#VALUE!</v>
    <v>en-IN</v>
    <v>60d5dc2b-c915-460b-b722-c9e3485499ca</v>
    <v>536870912</v>
    <v>1</v>
    <v>1</v>
    <v>2</v>
    <v>New York City</v>
    <v>4</v>
    <v>5</v>
    <v>Map</v>
    <v>6</v>
    <v>7</v>
    <v>1</v>
    <v>2</v>
    <v>3</v>
    <v>New York, often called New York City or simply NYC, is the most populous city in the United States. With a census-estimated population of 8,335,897 distributed over 300.46 square miles in 2022, the city is the most densely populated major city ...</v>
    <v>4</v>
    <v>5</v>
    <v>7</v>
    <v>8</v>
    <v>9</v>
    <v>New York City</v>
    <v>10</v>
    <v>11</v>
    <v>New York City</v>
    <v>mdp/vdpid/5487505297524129794</v>
  </rv>
  <rv s="0">
    <v>536870912</v>
    <v>Boston</v>
    <v>f0f5899a-361f-4fe4-89d1-11130aa2c653</v>
    <v>en-IN</v>
    <v>Map</v>
  </rv>
  <rv s="0">
    <v>536870912</v>
    <v>Massachusetts</v>
    <v>845219d5-3650-4199-b926-964ca27c863c</v>
    <v>en-IN</v>
    <v>Map</v>
  </rv>
  <rv s="0">
    <v>536870912</v>
    <v>Suffolk County</v>
    <v>cc8426c8-f6bc-398c-aab9-d3baeeb8d2cd</v>
    <v>en-IN</v>
    <v>Map</v>
  </rv>
  <rv s="1">
    <fb>232.16776100000001</fb>
    <v>8</v>
  </rv>
  <rv s="0">
    <v>536870912</v>
    <v>Province of Massachusetts Bay</v>
    <v>05c8a95b-0b0f-51d2-5794-107d56018d69</v>
    <v>en-IN</v>
    <v>Map</v>
  </rv>
  <rv s="2">
    <v>1</v>
    <v>6</v>
    <v>10</v>
    <v>7</v>
    <v>0</v>
    <v>Image of Boston</v>
  </rv>
  <rv s="1">
    <fb>42.360277777777803</fb>
    <v>9</v>
  </rv>
  <rv s="0">
    <v>805306368</v>
    <v>Michelle Wu (Mayor)</v>
    <v>08af4efd-ebd0-46fe-8bf9-e695cde7c2b8</v>
    <v>en-IN</v>
    <v>Generic</v>
  </rv>
  <rv s="3">
    <v>2</v>
  </rv>
  <rv s="4">
    <v>https://www.bing.com/search?q=boston+massachusetts&amp;form=skydnc</v>
    <v>Learn more on Bing</v>
  </rv>
  <rv s="1">
    <fb>-71.057777777777801</fb>
    <v>9</v>
  </rv>
  <rv s="1">
    <fb>675647</fb>
    <v>8</v>
  </rv>
  <rv s="6">
    <v>#VALUE!</v>
    <v>en-IN</v>
    <v>f0f5899a-361f-4fe4-89d1-11130aa2c653</v>
    <v>536870912</v>
    <v>1</v>
    <v>11</v>
    <v>12</v>
    <v>Boston</v>
    <v>4</v>
    <v>5</v>
    <v>Map</v>
    <v>6</v>
    <v>7</v>
    <v>14</v>
    <v>15</v>
    <v>16</v>
    <v>17</v>
    <v>Boston, officially the City of Boston, is the capital and most populous city of the U.S. state of Massachusetts, and the cultural and financial center of New England in the Northeastern United States, with an area of 48.4 sq mi and a population ...</v>
    <v>18</v>
    <v>19</v>
    <v>21</v>
    <v>22</v>
    <v>23</v>
    <v>Boston</v>
    <v>24</v>
    <v>11</v>
    <v>Boston</v>
    <v>mdp/vdpid/5488162429013590018</v>
  </rv>
  <rv s="0">
    <v>536870912</v>
    <v>Philadelphia</v>
    <v>020d4bbf-2971-4236-b87d-c3ec1d7f851c</v>
    <v>en-IN</v>
    <v>Map</v>
  </rv>
  <rv s="0">
    <v>536870912</v>
    <v>Pennsylvania</v>
    <v>6304580e-c803-4266-818a-971619176547</v>
    <v>en-IN</v>
    <v>Map</v>
  </rv>
  <rv s="0">
    <v>536870912</v>
    <v>Philadelphia County</v>
    <v>e8ae5967-e59c-78fc-3b15-d4611f5ddf0e</v>
    <v>en-IN</v>
    <v>Map</v>
  </rv>
  <rv s="1">
    <fb>369.60925200000003</fb>
    <v>8</v>
  </rv>
  <rv s="2">
    <v>2</v>
    <v>6</v>
    <v>13</v>
    <v>7</v>
    <v>0</v>
    <v>Image of Philadelphia</v>
  </rv>
  <rv s="1">
    <fb>39.952777777778003</fb>
    <v>9</v>
  </rv>
  <rv s="0">
    <v>805306368</v>
    <v>Jim Kenney (Mayor)</v>
    <v>09cada68-d262-cf3e-5618-fcc403105e01</v>
    <v>en-IN</v>
    <v>Generic</v>
  </rv>
  <rv s="3">
    <v>3</v>
  </rv>
  <rv s="4">
    <v>https://www.bing.com/search?q=philadelphia&amp;form=skydnc</v>
    <v>Learn more on Bing</v>
  </rv>
  <rv s="1">
    <fb>-75.163611111110995</fb>
    <v>9</v>
  </rv>
  <rv s="1">
    <fb>1603797</fb>
    <v>8</v>
  </rv>
  <rv s="6">
    <v>#VALUE!</v>
    <v>en-IN</v>
    <v>020d4bbf-2971-4236-b87d-c3ec1d7f851c</v>
    <v>536870912</v>
    <v>1</v>
    <v>14</v>
    <v>12</v>
    <v>Philadelphia</v>
    <v>4</v>
    <v>5</v>
    <v>Map</v>
    <v>6</v>
    <v>7</v>
    <v>27</v>
    <v>28</v>
    <v>29</v>
    <v>3</v>
    <v>Philadelphia, commonly referred to as Philly, is the most populous city in the U.S. Commonwealth of Pennsylvania and the second-most populous city in both the Northeast megalopolis and Mid-Atlantic regions after New York City. It is one of the ...</v>
    <v>30</v>
    <v>31</v>
    <v>33</v>
    <v>34</v>
    <v>35</v>
    <v>Philadelphia</v>
    <v>36</v>
    <v>11</v>
    <v>Philadelphia</v>
    <v>mdp/vdpid/5487461586467553286</v>
  </rv>
  <rv s="0">
    <v>536870912</v>
    <v>Charlotte, North Carolina</v>
    <v>e6558399-4151-4390-ad12-f2a72b268ce7</v>
    <v>en-IN</v>
    <v>Map</v>
  </rv>
  <rv s="0">
    <v>536870912</v>
    <v>North Carolina</v>
    <v>9e2bf053-dd80-4646-8f26-65075e7085c0</v>
    <v>en-IN</v>
    <v>Map</v>
  </rv>
  <rv s="0">
    <v>536870912</v>
    <v>Mecklenburg County</v>
    <v>9fcd928d-065f-afc6-0b44-bcc725fc4f69</v>
    <v>en-IN</v>
    <v>Map</v>
  </rv>
  <rv s="1">
    <fb>796.14139899999998</fb>
    <v>8</v>
  </rv>
  <rv s="2">
    <v>3</v>
    <v>6</v>
    <v>15</v>
    <v>7</v>
    <v>0</v>
    <v>Image of Charlotte, North Carolina</v>
  </rv>
  <rv s="1">
    <fb>35.226944444444001</fb>
    <v>9</v>
  </rv>
  <rv s="0">
    <v>805306368</v>
    <v>Vi Lyles (Mayor)</v>
    <v>29911059-3be0-8c94-bb94-1e8879281ecd</v>
    <v>en-IN</v>
    <v>Generic</v>
  </rv>
  <rv s="3">
    <v>4</v>
  </rv>
  <rv s="4">
    <v>https://www.bing.com/search?q=charlotte+north+carolina&amp;form=skydnc</v>
    <v>Learn more on Bing</v>
  </rv>
  <rv s="1">
    <fb>-80.843333333333007</fb>
    <v>9</v>
  </rv>
  <rv s="1">
    <fb>879709</fb>
    <v>8</v>
  </rv>
  <rv s="6">
    <v>#VALUE!</v>
    <v>en-IN</v>
    <v>e6558399-4151-4390-ad12-f2a72b268ce7</v>
    <v>536870912</v>
    <v>1</v>
    <v>16</v>
    <v>12</v>
    <v>Charlotte, North Carolina</v>
    <v>4</v>
    <v>5</v>
    <v>Map</v>
    <v>6</v>
    <v>17</v>
    <v>39</v>
    <v>40</v>
    <v>41</v>
    <v>3</v>
    <v>Charlotte is the most populous city in the U.S. state of North Carolina. Located in the Piedmont region, it is the county seat of Mecklenburg County. The population was 874,579 at the 2020 census, making Charlotte the 15th-most populous city in ...</v>
    <v>42</v>
    <v>43</v>
    <v>45</v>
    <v>46</v>
    <v>47</v>
    <v>Charlotte, North Carolina</v>
    <v>48</v>
    <v>11</v>
    <v>Charlotte, North Carolina</v>
    <v>mdp/vdpid/5484950063203483651</v>
  </rv>
  <rv s="0">
    <v>536870912</v>
    <v>Atlanta</v>
    <v>1a92f3fa-61f9-4e89-b606-40c945cf18d1</v>
    <v>en-IN</v>
    <v>Map</v>
  </rv>
  <rv s="0">
    <v>536870912</v>
    <v>Georgia</v>
    <v>84604bc7-2c47-4f8d-8ea5-b6ac8c018a20</v>
    <v>en-IN</v>
    <v>Map</v>
  </rv>
  <rv s="0">
    <v>536870912</v>
    <v>DeKalb County</v>
    <v>98248223-6f16-7d66-6c35-73cf788eed73</v>
    <v>en-IN</v>
    <v>Map</v>
  </rv>
  <rv s="1">
    <fb>347.99629299999998</fb>
    <v>8</v>
  </rv>
  <rv s="2">
    <v>4</v>
    <v>6</v>
    <v>18</v>
    <v>7</v>
    <v>0</v>
    <v>Image of Atlanta</v>
  </rv>
  <rv s="1">
    <fb>33.756944444444002</fb>
    <v>9</v>
  </rv>
  <rv s="0">
    <v>805306368</v>
    <v>Andre Dickens (Mayor)</v>
    <v>918e8ffb-f796-6aa8-b55d-975746d23fdb</v>
    <v>en-IN</v>
    <v>Generic</v>
  </rv>
  <rv s="3">
    <v>5</v>
  </rv>
  <rv s="4">
    <v>https://www.bing.com/search?q=atlanta+georgia&amp;form=skydnc</v>
    <v>Learn more on Bing</v>
  </rv>
  <rv s="1">
    <fb>-84.390277777777996</fb>
    <v>9</v>
  </rv>
  <rv s="1">
    <fb>498715</fb>
    <v>8</v>
  </rv>
  <rv s="6">
    <v>#VALUE!</v>
    <v>en-IN</v>
    <v>1a92f3fa-61f9-4e89-b606-40c945cf18d1</v>
    <v>536870912</v>
    <v>1</v>
    <v>19</v>
    <v>12</v>
    <v>Atlanta</v>
    <v>4</v>
    <v>5</v>
    <v>Map</v>
    <v>6</v>
    <v>7</v>
    <v>51</v>
    <v>52</v>
    <v>53</v>
    <v>3</v>
    <v>Atlanta is the capital and most populous city of the U.S. state of Georgia. It is the seat of Fulton County, although a portion of the city extends into neighboring DeKalb County. With a population of 498,715 living within the city limits, ...</v>
    <v>54</v>
    <v>55</v>
    <v>57</v>
    <v>58</v>
    <v>59</v>
    <v>Atlanta</v>
    <v>60</v>
    <v>11</v>
    <v>Atlanta</v>
    <v>mdp/vdpid/5495142157364756481</v>
  </rv>
  <rv s="0">
    <v>536870912</v>
    <v>New Orleans</v>
    <v>465e78cf-aa9a-491f-9167-4520c7110824</v>
    <v>en-IN</v>
    <v>Map</v>
  </rv>
  <rv s="0">
    <v>536870912</v>
    <v>Louisiana</v>
    <v>0ca1e87f-e2f6-43fb-8deb-d22bd09a9cae</v>
    <v>en-IN</v>
    <v>Map</v>
  </rv>
  <rv s="1">
    <fb>906.09911399999999</fb>
    <v>8</v>
  </rv>
  <rv s="2">
    <v>5</v>
    <v>6</v>
    <v>20</v>
    <v>7</v>
    <v>0</v>
    <v>Image of New Orleans</v>
  </rv>
  <rv s="1">
    <fb>29.954650000000001</fb>
    <v>9</v>
  </rv>
  <rv s="0">
    <v>805306368</v>
    <v>LaToya Cantrell (Mayor)</v>
    <v>8abdce9d-9729-beae-8682-a480839e76bf</v>
    <v>en-IN</v>
    <v>Generic</v>
  </rv>
  <rv s="3">
    <v>6</v>
  </rv>
  <rv s="4">
    <v>https://www.bing.com/search?q=new+orleans&amp;form=skydnc</v>
    <v>Learn more on Bing</v>
  </rv>
  <rv s="1">
    <fb>-90.075069999999997</fb>
    <v>9</v>
  </rv>
  <rv s="1">
    <fb>383997</fb>
    <v>8</v>
  </rv>
  <rv s="7">
    <v>#VALUE!</v>
    <v>en-IN</v>
    <v>465e78cf-aa9a-491f-9167-4520c7110824</v>
    <v>536870912</v>
    <v>1</v>
    <v>21</v>
    <v>22</v>
    <v>New Orleans</v>
    <v>4</v>
    <v>5</v>
    <v>Map</v>
    <v>6</v>
    <v>7</v>
    <v>63</v>
    <v>64</v>
    <v>3</v>
    <v>New Orleans is a consolidated city-parish located along the Mississippi River in the southeastern region of the U.S. state of Louisiana. With a population of 383,997 according to the 2020 U.S. census, it is the most populous city in Louisiana, ...</v>
    <v>65</v>
    <v>66</v>
    <v>68</v>
    <v>69</v>
    <v>70</v>
    <v>New Orleans</v>
    <v>71</v>
    <v>New Orleans</v>
    <v>mdp/vdpid/5111285985044332549</v>
  </rv>
  <rv s="0">
    <v>536870912</v>
    <v>Miami</v>
    <v>0f9ee715-4425-4f86-a2e6-2fe7befe1ac6</v>
    <v>en-IN</v>
    <v>Map</v>
  </rv>
  <rv s="0">
    <v>536870912</v>
    <v>Florida</v>
    <v>5fece3f4-e8e8-4159-843e-f725a930ad50</v>
    <v>en-IN</v>
    <v>Map</v>
  </rv>
  <rv s="0">
    <v>536870912</v>
    <v>Miami-Dade County</v>
    <v>011ca011-9462-caa9-fe46-e0bfd960472e</v>
    <v>en-IN</v>
    <v>Map</v>
  </rv>
  <rv s="1">
    <fb>145.204218</fb>
    <v>8</v>
  </rv>
  <rv s="2">
    <v>6</v>
    <v>6</v>
    <v>23</v>
    <v>7</v>
    <v>0</v>
    <v>Image of Miami</v>
  </rv>
  <rv s="1">
    <fb>25.783333333333001</fb>
    <v>9</v>
  </rv>
  <rv s="0">
    <v>805306368</v>
    <v>Francis Suarez (Mayor)</v>
    <v>e0123078-942d-04f1-659c-2e1b624aa4bc</v>
    <v>en-IN</v>
    <v>Generic</v>
  </rv>
  <rv s="3">
    <v>7</v>
  </rv>
  <rv s="4">
    <v>https://www.bing.com/search?q=miami+florida&amp;form=skydnc</v>
    <v>Learn more on Bing</v>
  </rv>
  <rv s="1">
    <fb>-80.216666666666995</fb>
    <v>9</v>
  </rv>
  <rv s="1">
    <fb>449514</fb>
    <v>8</v>
  </rv>
  <rv s="6">
    <v>#VALUE!</v>
    <v>en-IN</v>
    <v>0f9ee715-4425-4f86-a2e6-2fe7befe1ac6</v>
    <v>536870912</v>
    <v>1</v>
    <v>24</v>
    <v>12</v>
    <v>Miami</v>
    <v>4</v>
    <v>5</v>
    <v>Map</v>
    <v>6</v>
    <v>25</v>
    <v>74</v>
    <v>75</v>
    <v>76</v>
    <v>3</v>
    <v>Miami, officially the City of Miami, is a coastal metropolis and the seat of Miami-Dade County in South Florida. With a population of 442,241 as of the 2020 census, it is the second-most populous city in the state of Florida after Jacksonville. ...</v>
    <v>77</v>
    <v>78</v>
    <v>80</v>
    <v>81</v>
    <v>82</v>
    <v>Miami</v>
    <v>83</v>
    <v>11</v>
    <v>Miami</v>
    <v>mdp/vdpid/5502110112036159489</v>
  </rv>
  <rv s="0">
    <v>536870912</v>
    <v>Dallas</v>
    <v>9ed1db6b-57c5-47b3-9d50-8fb2a9898b35</v>
    <v>en-IN</v>
    <v>Map</v>
  </rv>
  <rv s="0">
    <v>536870912</v>
    <v>Texas</v>
    <v>00a23ccd-3344-461c-8b9f-c2bb55be5815</v>
    <v>en-IN</v>
    <v>Map</v>
  </rv>
  <rv s="0">
    <v>536870912</v>
    <v>Denton County</v>
    <v>43d04676-4fda-0025-6915-c164e91a94b6</v>
    <v>en-IN</v>
    <v>Map</v>
  </rv>
  <rv s="1">
    <fb>996.57762500000001</fb>
    <v>8</v>
  </rv>
  <rv s="2">
    <v>7</v>
    <v>6</v>
    <v>26</v>
    <v>7</v>
    <v>0</v>
    <v>Image of Dallas</v>
  </rv>
  <rv s="1">
    <fb>32.779166666667003</fb>
    <v>9</v>
  </rv>
  <rv s="0">
    <v>805306368</v>
    <v>Eric Johnson (Mayor)</v>
    <v>3c485188-f503-86a2-2457-c5ca819fd997</v>
    <v>en-IN</v>
    <v>Generic</v>
  </rv>
  <rv s="3">
    <v>8</v>
  </rv>
  <rv s="4">
    <v>https://www.bing.com/search?q=dallas+texas&amp;form=skydnc</v>
    <v>Learn more on Bing</v>
  </rv>
  <rv s="1">
    <fb>-96.808888888889001</fb>
    <v>9</v>
  </rv>
  <rv s="1">
    <fb>1304379</fb>
    <v>8</v>
  </rv>
  <rv s="8">
    <v>#VALUE!</v>
    <v>en-IN</v>
    <v>9ed1db6b-57c5-47b3-9d50-8fb2a9898b35</v>
    <v>536870912</v>
    <v>1</v>
    <v>27</v>
    <v>28</v>
    <v>Dallas</v>
    <v>4</v>
    <v>5</v>
    <v>Map</v>
    <v>6</v>
    <v>7</v>
    <v>86</v>
    <v>87</v>
    <v>88</v>
    <v>3</v>
    <v>Dallas is a city in the U.S. state of Texas and the most populous city in the Dallas–Fort Worth metroplex, the fourth-largest metropolitan area in the United States at 7.5 million people. It is the most populous city in and seat of Dallas County ...</v>
    <v>89</v>
    <v>90</v>
    <v>92</v>
    <v>93</v>
    <v>94</v>
    <v>Dallas</v>
    <v>95</v>
    <v>Dallas</v>
    <v>mdp/vdpid/5107863898514522114</v>
  </rv>
  <rv s="0">
    <v>536870912</v>
    <v>Houston</v>
    <v>ad99c262-d92e-4e88-87f7-5c66752fec36</v>
    <v>en-IN</v>
    <v>Map</v>
  </rv>
  <rv s="0">
    <v>536870912</v>
    <v>Montgomery County</v>
    <v>27d3e780-702a-653d-5cb6-1ab46da66710</v>
    <v>en-IN</v>
    <v>Map</v>
  </rv>
  <rv s="1">
    <fb>1724.5445070000001</fb>
    <v>8</v>
  </rv>
  <rv s="2">
    <v>8</v>
    <v>6</v>
    <v>29</v>
    <v>7</v>
    <v>0</v>
    <v>Image of Houston</v>
  </rv>
  <rv s="1">
    <fb>29.762777777777998</fb>
    <v>9</v>
  </rv>
  <rv s="0">
    <v>805306368</v>
    <v>Sylvester Turner (Mayor)</v>
    <v>70668f90-c5da-66f0-41ae-152a1286911b</v>
    <v>en-IN</v>
    <v>Generic</v>
  </rv>
  <rv s="3">
    <v>9</v>
  </rv>
  <rv s="4">
    <v>https://www.bing.com/search?q=houston+texas&amp;form=skydnc</v>
    <v>Learn more on Bing</v>
  </rv>
  <rv s="1">
    <fb>-95.383055555555998</fb>
    <v>9</v>
  </rv>
  <rv s="1">
    <fb>2304580</fb>
    <v>8</v>
  </rv>
  <rv s="3">
    <v>10</v>
  </rv>
  <rv s="6">
    <v>#VALUE!</v>
    <v>en-IN</v>
    <v>ad99c262-d92e-4e88-87f7-5c66752fec36</v>
    <v>536870912</v>
    <v>1</v>
    <v>30</v>
    <v>12</v>
    <v>Houston</v>
    <v>4</v>
    <v>5</v>
    <v>Map</v>
    <v>6</v>
    <v>7</v>
    <v>86</v>
    <v>98</v>
    <v>99</v>
    <v>3</v>
    <v>Houston is the most populous city in the U.S. state of Texas and in the Southern United States. It is the fourth-most populous city in the United States after New York City, Los Angeles, and Chicago, and the sixth-most populous city in North ...</v>
    <v>100</v>
    <v>101</v>
    <v>103</v>
    <v>104</v>
    <v>105</v>
    <v>Houston</v>
    <v>106</v>
    <v>107</v>
    <v>Houston</v>
    <v>mdp/vdpid/5110537662389813249</v>
  </rv>
  <rv s="0">
    <v>536870912</v>
    <v>Chicago</v>
    <v>28deeb39-ca49-4bd4-913b-929b1de4b25b</v>
    <v>en-IN</v>
    <v>Map</v>
  </rv>
  <rv s="0">
    <v>536870912</v>
    <v>Illinois</v>
    <v>4131acb8-628a-4241-8920-ca79eab9dade</v>
    <v>en-IN</v>
    <v>Map</v>
  </rv>
  <rv s="0">
    <v>536870912</v>
    <v>Cook County</v>
    <v>38aa555d-a2f0-25e5-0b3a-ef870e8ef479</v>
    <v>en-IN</v>
    <v>Map</v>
  </rv>
  <rv s="1">
    <fb>606.42399999999998</fb>
    <v>8</v>
  </rv>
  <rv s="2">
    <v>9</v>
    <v>6</v>
    <v>31</v>
    <v>7</v>
    <v>0</v>
    <v>Image of Chicago</v>
  </rv>
  <rv s="1">
    <fb>41.850029999999997</fb>
    <v>9</v>
  </rv>
  <rv s="0">
    <v>805306368</v>
    <v>Brandon Johnson (Mayor)</v>
    <v>51f38d5b-94e7-0349-9108-0f3eb33757cb</v>
    <v>en-IN</v>
    <v>Generic</v>
  </rv>
  <rv s="3">
    <v>11</v>
  </rv>
  <rv s="4">
    <v>https://www.bing.com/search?q=chicago&amp;form=skydnc</v>
    <v>Learn more on Bing</v>
  </rv>
  <rv s="1">
    <fb>-87.650049999999993</fb>
    <v>9</v>
  </rv>
  <rv s="1">
    <fb>2746388</fb>
    <v>8</v>
  </rv>
  <rv s="8">
    <v>#VALUE!</v>
    <v>en-IN</v>
    <v>28deeb39-ca49-4bd4-913b-929b1de4b25b</v>
    <v>536870912</v>
    <v>1</v>
    <v>32</v>
    <v>28</v>
    <v>Chicago</v>
    <v>4</v>
    <v>5</v>
    <v>Map</v>
    <v>6</v>
    <v>7</v>
    <v>110</v>
    <v>111</v>
    <v>112</v>
    <v>3</v>
    <v>Chicago is the most populous city in the U.S. state of Illinois and the third-most populous in the United States after New York City and Los Angeles. With a population of 2,746,388 in the 2020 census, it is also the most populous city in the ...</v>
    <v>113</v>
    <v>114</v>
    <v>116</v>
    <v>117</v>
    <v>118</v>
    <v>Chicago</v>
    <v>119</v>
    <v>Chicago</v>
    <v>mdp/vdpid/5477686925982695427</v>
  </rv>
  <rv s="0">
    <v>536870912</v>
    <v>Detroit</v>
    <v>85910f05-3dc5-436a-85db-fe5802c27206</v>
    <v>en-IN</v>
    <v>Map</v>
  </rv>
  <rv s="0">
    <v>536870912</v>
    <v>Michigan</v>
    <v>162411c2-b757-495d-aa81-93942fae2f7e</v>
    <v>en-IN</v>
    <v>Map</v>
  </rv>
  <rv s="0">
    <v>536870912</v>
    <v>Wayne County</v>
    <v>09f3b34b-b13d-3e93-74b4-09147cac37ab</v>
    <v>en-IN</v>
    <v>Map</v>
  </rv>
  <rv s="1">
    <fb>370.02801099999999</fb>
    <v>8</v>
  </rv>
  <rv s="2">
    <v>10</v>
    <v>6</v>
    <v>33</v>
    <v>7</v>
    <v>0</v>
    <v>Image of Detroit</v>
  </rv>
  <rv s="1">
    <fb>42.331666666666997</fb>
    <v>9</v>
  </rv>
  <rv s="0">
    <v>805306368</v>
    <v>Mike Duggan (Mayor)</v>
    <v>4c592419-4b3b-4608-9820-cb8179963aed</v>
    <v>en-IN</v>
    <v>Generic</v>
  </rv>
  <rv s="3">
    <v>12</v>
  </rv>
  <rv s="4">
    <v>https://www.bing.com/search?q=detroit+michigan&amp;form=skydnc</v>
    <v>Learn more on Bing</v>
  </rv>
  <rv s="1">
    <fb>-83.047499999999999</fb>
    <v>9</v>
  </rv>
  <rv s="1">
    <fb>639111</fb>
    <v>8</v>
  </rv>
  <rv s="6">
    <v>#VALUE!</v>
    <v>en-IN</v>
    <v>85910f05-3dc5-436a-85db-fe5802c27206</v>
    <v>536870912</v>
    <v>1</v>
    <v>34</v>
    <v>12</v>
    <v>Detroit</v>
    <v>4</v>
    <v>5</v>
    <v>Map</v>
    <v>6</v>
    <v>7</v>
    <v>122</v>
    <v>123</v>
    <v>124</v>
    <v>3</v>
    <v>Detroit is the most populous city in the U.S. state of Michigan. It is the largest U.S. city on the United States–Canada border, and the seat of government of Wayne County. Detroit had a population of 639,111 at the 2020 census, making it the ...</v>
    <v>125</v>
    <v>126</v>
    <v>128</v>
    <v>129</v>
    <v>130</v>
    <v>Detroit</v>
    <v>131</v>
    <v>11</v>
    <v>Detroit</v>
    <v>mdp/vdpid/5479049601749090306</v>
  </rv>
  <rv s="0">
    <v>536870912</v>
    <v>Cleveland</v>
    <v>a1a94281-cef1-4d80-ae82-26cee4bf3bc1</v>
    <v>en-IN</v>
    <v>Map</v>
  </rv>
  <rv s="0">
    <v>536870912</v>
    <v>Ohio</v>
    <v>6f3df7da-1ef6-48e3-b2b3-b5b5fce3e846</v>
    <v>en-IN</v>
    <v>Map</v>
  </rv>
  <rv s="0">
    <v>536870912</v>
    <v>Cuyahoga County</v>
    <v>042dfdf1-f182-da9b-bc40-700892dcba1a</v>
    <v>en-IN</v>
    <v>Map</v>
  </rv>
  <rv s="1">
    <fb>213.587322</fb>
    <v>8</v>
  </rv>
  <rv s="2">
    <v>11</v>
    <v>6</v>
    <v>35</v>
    <v>7</v>
    <v>0</v>
    <v>Image of Cleveland</v>
  </rv>
  <rv s="1">
    <fb>41.482222222221999</fb>
    <v>9</v>
  </rv>
  <rv s="0">
    <v>805306368</v>
    <v>Justin Bibb (Mayor)</v>
    <v>276b7e5f-12ab-be54-7753-5cf965d0a185</v>
    <v>en-IN</v>
    <v>Generic</v>
  </rv>
  <rv s="3">
    <v>13</v>
  </rv>
  <rv s="4">
    <v>https://www.bing.com/search?q=cleveland&amp;form=skydnc</v>
    <v>Learn more on Bing</v>
  </rv>
  <rv s="1">
    <fb>-81.669722222222006</fb>
    <v>9</v>
  </rv>
  <rv s="1">
    <fb>372624</fb>
    <v>8</v>
  </rv>
  <rv s="6">
    <v>#VALUE!</v>
    <v>en-IN</v>
    <v>a1a94281-cef1-4d80-ae82-26cee4bf3bc1</v>
    <v>536870912</v>
    <v>1</v>
    <v>36</v>
    <v>12</v>
    <v>Cleveland</v>
    <v>4</v>
    <v>5</v>
    <v>Map</v>
    <v>6</v>
    <v>7</v>
    <v>134</v>
    <v>135</v>
    <v>136</v>
    <v>3</v>
    <v>Cleveland, officially the City of Cleveland, is a city in the U.S. state of Ohio and the county seat of Cuyahoga County. Located in Northeast Ohio along the southern shore of Lake Erie, it is situated across the U.S. maritime border with Canada ...</v>
    <v>137</v>
    <v>138</v>
    <v>140</v>
    <v>141</v>
    <v>142</v>
    <v>Cleveland</v>
    <v>143</v>
    <v>11</v>
    <v>Cleveland</v>
    <v>mdp/vdpid/5479965359677112321</v>
  </rv>
  <rv s="0">
    <v>536870912</v>
    <v>Indianapolis</v>
    <v>28ad13c5-50fe-aae3-acb8-c5dea28be321</v>
    <v>en-IN</v>
    <v>Map</v>
  </rv>
  <rv s="0">
    <v>536870912</v>
    <v>Indiana</v>
    <v>109f7e5a-efbb-4953-b4b8-cb812ce1ff5d</v>
    <v>en-IN</v>
    <v>Map</v>
  </rv>
  <rv s="0">
    <v>536870912</v>
    <v>Marion County</v>
    <v>ab457602-8310-1e9c-f76e-b62f7c980071</v>
    <v>en-IN</v>
    <v>Map</v>
  </rv>
  <rv s="1">
    <fb>953.18073600000002</fb>
    <v>8</v>
  </rv>
  <rv s="2">
    <v>12</v>
    <v>6</v>
    <v>37</v>
    <v>7</v>
    <v>0</v>
    <v>Image of Indianapolis</v>
  </rv>
  <rv s="1">
    <fb>39.768611111110999</fb>
    <v>9</v>
  </rv>
  <rv s="0">
    <v>805306368</v>
    <v>Joe Hogsett (Mayor)</v>
    <v>35a12ddd-c281-8321-ccbb-63acd394f368</v>
    <v>en-IN</v>
    <v>Generic</v>
  </rv>
  <rv s="3">
    <v>14</v>
  </rv>
  <rv s="4">
    <v>https://www.bing.com/search?q=indianapolis&amp;form=skydnc</v>
    <v>Learn more on Bing</v>
  </rv>
  <rv s="1">
    <fb>-86.158055555556004</fb>
    <v>9</v>
  </rv>
  <rv s="1">
    <fb>887642</fb>
    <v>8</v>
  </rv>
  <rv s="8">
    <v>#VALUE!</v>
    <v>en-IN</v>
    <v>28ad13c5-50fe-aae3-acb8-c5dea28be321</v>
    <v>536870912</v>
    <v>1</v>
    <v>38</v>
    <v>28</v>
    <v>Indianapolis</v>
    <v>4</v>
    <v>5</v>
    <v>Map</v>
    <v>6</v>
    <v>7</v>
    <v>146</v>
    <v>147</v>
    <v>148</v>
    <v>3</v>
    <v>Indianapolis, colloquially known as Indy, is the capital and most populous city of the U.S. state of Indiana and the seat of Marion County. Located in Central Indiana, the city lies along the White River's West Fork near its confluence with Fall ...</v>
    <v>149</v>
    <v>150</v>
    <v>152</v>
    <v>153</v>
    <v>154</v>
    <v>Indianapolis</v>
    <v>155</v>
    <v>Indianapolis</v>
    <v>mdp/vdpid/5478461750934241282</v>
  </rv>
  <rv s="0">
    <v>536870912</v>
    <v>Denver</v>
    <v>5a7229b6-72d3-4bfc-a95e-9c35e297c9ff</v>
    <v>en-IN</v>
    <v>Map</v>
  </rv>
  <rv s="0">
    <v>536870912</v>
    <v>Colorado</v>
    <v>a070c5c2-b22d-41d8-b869-f20e583c4f80</v>
    <v>en-IN</v>
    <v>Map</v>
  </rv>
  <rv s="1">
    <fb>401.35976099999999</fb>
    <v>8</v>
  </rv>
  <rv s="2">
    <v>13</v>
    <v>6</v>
    <v>39</v>
    <v>7</v>
    <v>0</v>
    <v>Image of Denver</v>
  </rv>
  <rv s="4">
    <v>https://www.bing.com/search?q=denver+colorado&amp;form=skydnc</v>
    <v>Learn more on Bing</v>
  </rv>
  <rv s="1">
    <fb>715522</fb>
    <v>8</v>
  </rv>
  <rv s="9">
    <v>#VALUE!</v>
    <v>en-IN</v>
    <v>5a7229b6-72d3-4bfc-a95e-9c35e297c9ff</v>
    <v>536870912</v>
    <v>1</v>
    <v>40</v>
    <v>41</v>
    <v>Denver</v>
    <v>4</v>
    <v>5</v>
    <v>Map</v>
    <v>6</v>
    <v>7</v>
    <v>158</v>
    <v>159</v>
    <v>3</v>
    <v>Denver is a consolidated city and county, the capital, and most populous city of the U.S. state of Colorado. Its population was 715,522 at the 2020 census, a 19.22% increase since 2010. It is the 19th-most populous city in the United States and ...</v>
    <v>160</v>
    <v>161</v>
    <v>Denver</v>
    <v>162</v>
    <v>Denver</v>
    <v>mdp/vdpid/5083945914180042758</v>
  </rv>
  <rv s="0">
    <v>536870912</v>
    <v>Minneapolis</v>
    <v>def03125-42ba-47cd-8061-ee55f5c63e67</v>
    <v>en-IN</v>
    <v>Map</v>
  </rv>
  <rv s="0">
    <v>536870912</v>
    <v>Minnesota</v>
    <v>77f97f6f-7e93-46e5-b486-6198effe8dea</v>
    <v>en-IN</v>
    <v>Map</v>
  </rv>
  <rv s="0">
    <v>536870912</v>
    <v>Hennepin County</v>
    <v>6277a673-6452-bf90-7803-a4beecdaa970</v>
    <v>en-IN</v>
    <v>Map</v>
  </rv>
  <rv s="1">
    <fb>148.841632</fb>
    <v>8</v>
  </rv>
  <rv s="2">
    <v>14</v>
    <v>6</v>
    <v>42</v>
    <v>7</v>
    <v>0</v>
    <v>Image of Minneapolis</v>
  </rv>
  <rv s="1">
    <fb>44.981944444444402</fb>
    <v>9</v>
  </rv>
  <rv s="0">
    <v>805306368</v>
    <v>Jacob Frey (Mayor)</v>
    <v>41a9a5df-60a5-4dba-bf84-fc78d87ba0ed</v>
    <v>en-IN</v>
    <v>Generic</v>
  </rv>
  <rv s="3">
    <v>15</v>
  </rv>
  <rv s="4">
    <v>https://www.bing.com/search?q=minneapolis&amp;form=skydnc</v>
    <v>Learn more on Bing</v>
  </rv>
  <rv s="1">
    <fb>-93.269166666666706</fb>
    <v>9</v>
  </rv>
  <rv s="1">
    <fb>429954</fb>
    <v>8</v>
  </rv>
  <rv s="6">
    <v>#VALUE!</v>
    <v>en-IN</v>
    <v>def03125-42ba-47cd-8061-ee55f5c63e67</v>
    <v>536870912</v>
    <v>1</v>
    <v>43</v>
    <v>12</v>
    <v>Minneapolis</v>
    <v>4</v>
    <v>5</v>
    <v>Map</v>
    <v>6</v>
    <v>7</v>
    <v>165</v>
    <v>166</v>
    <v>167</v>
    <v>3</v>
    <v>Minneapolis, officially the City of Minneapolis, is a city in the state of Minnesota and the county seat of Hennepin County. As of the 2020 census the population was 429,954, making it the state's most populous city. Nicknamed the "City of ...</v>
    <v>168</v>
    <v>169</v>
    <v>171</v>
    <v>172</v>
    <v>173</v>
    <v>Minneapolis</v>
    <v>174</v>
    <v>107</v>
    <v>Minneapolis</v>
    <v>mdp/vdpid/5091499307454955522</v>
  </rv>
  <rv s="0">
    <v>536870912</v>
    <v>Phoenix, Arizona</v>
    <v>b06044c3-41e1-4e2a-bba7-27a29bba8ea9</v>
    <v>en-IN</v>
    <v>Map</v>
  </rv>
  <rv s="0">
    <v>536870912</v>
    <v>Arizona</v>
    <v>bf973f46-5962-4997-a7ba-a05f1aa2a9f9</v>
    <v>en-IN</v>
    <v>Map</v>
  </rv>
  <rv s="0">
    <v>536870912</v>
    <v>Maricopa County</v>
    <v>385e4056-0008-58a2-b460-55f838262318</v>
    <v>en-IN</v>
    <v>Map</v>
  </rv>
  <rv s="1">
    <fb>1341.477468</fb>
    <v>8</v>
  </rv>
  <rv s="2">
    <v>15</v>
    <v>6</v>
    <v>44</v>
    <v>7</v>
    <v>0</v>
    <v>Image of Phoenix, Arizona</v>
  </rv>
  <rv s="1">
    <fb>33.448333333333302</fb>
    <v>9</v>
  </rv>
  <rv s="0">
    <v>805306368</v>
    <v>Kate Gallego (Mayor)</v>
    <v>e1eda65c-e97b-f7be-0eba-2d9b94ca006c</v>
    <v>en-IN</v>
    <v>Generic</v>
  </rv>
  <rv s="3">
    <v>16</v>
  </rv>
  <rv s="4">
    <v>https://www.bing.com/search?q=phoenix+arizona&amp;form=skydnc</v>
    <v>Learn more on Bing</v>
  </rv>
  <rv s="1">
    <fb>-112.073888888889</fb>
    <v>9</v>
  </rv>
  <rv s="1">
    <fb>1608139</fb>
    <v>8</v>
  </rv>
  <rv s="3">
    <v>17</v>
  </rv>
  <rv s="6">
    <v>#VALUE!</v>
    <v>en-IN</v>
    <v>b06044c3-41e1-4e2a-bba7-27a29bba8ea9</v>
    <v>536870912</v>
    <v>1</v>
    <v>45</v>
    <v>12</v>
    <v>Phoenix, Arizona</v>
    <v>4</v>
    <v>5</v>
    <v>Map</v>
    <v>6</v>
    <v>7</v>
    <v>177</v>
    <v>178</v>
    <v>179</v>
    <v>3</v>
    <v>Phoenix is the state capital and most populous city of the U.S. state of Arizona, with 1,608,139 residents as of 2020. It is the fifth-most populous city in the United States and the most populous state capital in the country.</v>
    <v>180</v>
    <v>181</v>
    <v>183</v>
    <v>184</v>
    <v>185</v>
    <v>Phoenix, Arizona</v>
    <v>186</v>
    <v>187</v>
    <v>Phoenix, Arizona</v>
    <v>mdp/vdpid/5098089334867755012</v>
  </rv>
  <rv s="0">
    <v>536870912</v>
    <v>Salt Lake City</v>
    <v>520b8048-39fe-4c55-8cbf-a52f9d8756fd</v>
    <v>en-IN</v>
    <v>Map</v>
  </rv>
  <rv s="0">
    <v>536870912</v>
    <v>Utah</v>
    <v>c6705e44-d27f-4240-95a2-54e802e3b524</v>
    <v>en-IN</v>
    <v>Map</v>
  </rv>
  <rv s="0">
    <v>536870912</v>
    <v>Salt Lake County</v>
    <v>4de16a24-172b-170c-1217-486126e2ddd9</v>
    <v>en-IN</v>
    <v>Map</v>
  </rv>
  <rv s="1">
    <fb>289.26125100000002</fb>
    <v>8</v>
  </rv>
  <rv s="2">
    <v>16</v>
    <v>6</v>
    <v>46</v>
    <v>7</v>
    <v>0</v>
    <v>Image of Salt Lake City</v>
  </rv>
  <rv s="1">
    <fb>40.75</fb>
    <v>9</v>
  </rv>
  <rv s="0">
    <v>805306368</v>
    <v>Erin Mendenhall (Mayor)</v>
    <v>da12fad7-cac7-65a3-e660-2e8f6a82b91e</v>
    <v>en-IN</v>
    <v>Generic</v>
  </rv>
  <rv s="3">
    <v>18</v>
  </rv>
  <rv s="4">
    <v>https://www.bing.com/search?q=salt+lake+city+utah&amp;form=skydnc</v>
    <v>Learn more on Bing</v>
  </rv>
  <rv s="1">
    <fb>-111.88333333333</fb>
    <v>9</v>
  </rv>
  <rv s="1">
    <fb>199723</fb>
    <v>8</v>
  </rv>
  <rv s="6">
    <v>#VALUE!</v>
    <v>en-IN</v>
    <v>520b8048-39fe-4c55-8cbf-a52f9d8756fd</v>
    <v>536870912</v>
    <v>1</v>
    <v>47</v>
    <v>12</v>
    <v>Salt Lake City</v>
    <v>4</v>
    <v>5</v>
    <v>Map</v>
    <v>6</v>
    <v>7</v>
    <v>190</v>
    <v>191</v>
    <v>192</v>
    <v>3</v>
    <v>Salt Lake City, often shortened to Salt Lake or SLC, is the capital and most populous city of the U.S. state of Utah. It is the seat of Salt Lake County, the most populous county in the state. With a population of 200,133 in 2020, it is the ...</v>
    <v>193</v>
    <v>194</v>
    <v>196</v>
    <v>197</v>
    <v>198</v>
    <v>Salt Lake City</v>
    <v>199</v>
    <v>187</v>
    <v>Salt Lake City</v>
    <v>mdp/vdpid/5081478942645288961</v>
  </rv>
  <rv s="0">
    <v>536870912</v>
    <v>Los Angeles</v>
    <v>9958ca5c-ea31-4e71-8a17-bd1e7839c723</v>
    <v>en-IN</v>
    <v>Map</v>
  </rv>
  <rv s="0">
    <v>536870912</v>
    <v>California</v>
    <v>3009d91d-d582-4c34-85ba-772ba09e5be1</v>
    <v>en-IN</v>
    <v>Map</v>
  </rv>
  <rv s="0">
    <v>536870912</v>
    <v>Los Angeles County</v>
    <v>a22eb5ba-111e-51ea-f880-81d4f242d057</v>
    <v>en-IN</v>
    <v>Map</v>
  </rv>
  <rv s="1">
    <fb>1302.1517100000001</fb>
    <v>8</v>
  </rv>
  <rv s="2">
    <v>17</v>
    <v>6</v>
    <v>48</v>
    <v>7</v>
    <v>0</v>
    <v>Image of Los Angeles</v>
  </rv>
  <rv s="1">
    <fb>34.052230000000002</fb>
    <v>9</v>
  </rv>
  <rv s="0">
    <v>805306368</v>
    <v>Karen Bass (Mayor)</v>
    <v>a751553e-fe0b-cc4e-1581-201bdf467bf3</v>
    <v>en-IN</v>
    <v>Generic</v>
  </rv>
  <rv s="3">
    <v>19</v>
  </rv>
  <rv s="4">
    <v>https://www.bing.com/search?q=los+angeles&amp;form=skydnc</v>
    <v>Learn more on Bing</v>
  </rv>
  <rv s="1">
    <fb>-118.24368</fb>
    <v>9</v>
  </rv>
  <rv s="1">
    <fb>3898747</fb>
    <v>8</v>
  </rv>
  <rv s="3">
    <v>20</v>
  </rv>
  <rv s="6">
    <v>#VALUE!</v>
    <v>en-IN</v>
    <v>9958ca5c-ea31-4e71-8a17-bd1e7839c723</v>
    <v>536870912</v>
    <v>1</v>
    <v>49</v>
    <v>12</v>
    <v>Los Angeles</v>
    <v>4</v>
    <v>5</v>
    <v>Map</v>
    <v>6</v>
    <v>7</v>
    <v>202</v>
    <v>203</v>
    <v>204</v>
    <v>3</v>
    <v>Los Angeles, often referred to by its initials L.A., officially the City of Los Angeles, is the most populous city in the U.S. state of California. With roughly 3.9 million residents within the city limits as of 2020, Los Angeles is the ...</v>
    <v>205</v>
    <v>206</v>
    <v>208</v>
    <v>209</v>
    <v>210</v>
    <v>Los Angeles</v>
    <v>211</v>
    <v>212</v>
    <v>Los Angeles</v>
    <v>mdp/vdpid/5059788015119892481</v>
  </rv>
  <rv s="0">
    <v>536870912</v>
    <v>San Francisco</v>
    <v>37181124-e096-403d-a455-576a61b83525</v>
    <v>en-IN</v>
    <v>Map</v>
  </rv>
  <rv s="1">
    <fb>600.59220200000004</fb>
    <v>8</v>
  </rv>
  <rv s="2">
    <v>18</v>
    <v>6</v>
    <v>50</v>
    <v>7</v>
    <v>0</v>
    <v>Image of San Francisco</v>
  </rv>
  <rv s="1">
    <fb>37.777500000000003</fb>
    <v>9</v>
  </rv>
  <rv s="0">
    <v>805306368</v>
    <v>London Breed (Mayor)</v>
    <v>7d958ba2-a84e-42c3-84e3-75d7e4087e34</v>
    <v>en-IN</v>
    <v>Generic</v>
  </rv>
  <rv s="3">
    <v>21</v>
  </rv>
  <rv s="4">
    <v>https://www.bing.com/search?q=san+francisco&amp;form=skydnc</v>
    <v>Learn more on Bing</v>
  </rv>
  <rv s="1">
    <fb>-122.416388888889</fb>
    <v>9</v>
  </rv>
  <rv s="1">
    <fb>873965</fb>
    <v>8</v>
  </rv>
  <rv s="5">
    <v>#VALUE!</v>
    <v>en-IN</v>
    <v>37181124-e096-403d-a455-576a61b83525</v>
    <v>536870912</v>
    <v>1</v>
    <v>51</v>
    <v>2</v>
    <v>San Francisco</v>
    <v>4</v>
    <v>5</v>
    <v>Map</v>
    <v>6</v>
    <v>7</v>
    <v>202</v>
    <v>215</v>
    <v>3</v>
    <v>San Francisco, officially the City and County of San Francisco, is the commercial, financial, and cultural center of Northern California. The city proper is the fourth most populous city in California, with 808,437 residents, and the 17th most ...</v>
    <v>216</v>
    <v>217</v>
    <v>219</v>
    <v>220</v>
    <v>221</v>
    <v>San Francisco</v>
    <v>222</v>
    <v>212</v>
    <v>San Francisco</v>
    <v>mdp/vdpid/5057864695344529409</v>
  </rv>
  <rv s="0">
    <v>536870912</v>
    <v>San Diego</v>
    <v>dbb1c326-5b67-4591-a264-0929e070e5ee</v>
    <v>en-IN</v>
    <v>Map</v>
  </rv>
  <rv s="0">
    <v>536870912</v>
    <v>San Diego County</v>
    <v>42418ff2-b917-f686-0c9a-63989a9e04e3</v>
    <v>en-IN</v>
    <v>Map</v>
  </rv>
  <rv s="1">
    <fb>964.49716799999999</fb>
    <v>8</v>
  </rv>
  <rv s="2">
    <v>19</v>
    <v>6</v>
    <v>52</v>
    <v>7</v>
    <v>0</v>
    <v>Image of San Diego</v>
  </rv>
  <rv s="1">
    <fb>32.715000000000003</fb>
    <v>9</v>
  </rv>
  <rv s="0">
    <v>805306368</v>
    <v>Todd Gloria (Mayor)</v>
    <v>2fc6fcef-e2af-f0aa-67d9-ef6440c2a9ce</v>
    <v>en-IN</v>
    <v>Generic</v>
  </rv>
  <rv s="3">
    <v>22</v>
  </rv>
  <rv s="4">
    <v>https://www.bing.com/search?q=san+diego&amp;form=skydnc</v>
    <v>Learn more on Bing</v>
  </rv>
  <rv s="1">
    <fb>-117.16249999999999</fb>
    <v>9</v>
  </rv>
  <rv s="1">
    <fb>1386932</fb>
    <v>8</v>
  </rv>
  <rv s="6">
    <v>#VALUE!</v>
    <v>en-IN</v>
    <v>dbb1c326-5b67-4591-a264-0929e070e5ee</v>
    <v>536870912</v>
    <v>1</v>
    <v>53</v>
    <v>12</v>
    <v>San Diego</v>
    <v>4</v>
    <v>5</v>
    <v>Map</v>
    <v>6</v>
    <v>7</v>
    <v>202</v>
    <v>225</v>
    <v>226</v>
    <v>3</v>
    <v>San Diego is a city in the U.S. state of California located alongside the Pacific Ocean in Southern California. With a population of over 1.3 million residents, the city is the eighth-most populous in the United States and the second-most ...</v>
    <v>227</v>
    <v>228</v>
    <v>230</v>
    <v>231</v>
    <v>232</v>
    <v>San Diego</v>
    <v>233</v>
    <v>212</v>
    <v>San Diego</v>
    <v>mdp/vdpid/5073418765945798657</v>
  </rv>
  <rv s="0">
    <v>536870912</v>
    <v>Seattle</v>
    <v>5fbba6b8-85e1-4d41-9444-d9055436e473</v>
    <v>en-IN</v>
    <v>Map</v>
  </rv>
  <rv s="0">
    <v>536870912</v>
    <v>Washington</v>
    <v>982ad551-fd5d-45df-bd70-bf704dd576e4</v>
    <v>en-IN</v>
    <v>Map</v>
  </rv>
  <rv s="0">
    <v>536870912</v>
    <v>King County</v>
    <v>54389684-d1e7-09ad-33b0-d0587d219a6e</v>
    <v>en-IN</v>
    <v>Map</v>
  </rv>
  <rv s="1">
    <fb>369.24361399999998</fb>
    <v>8</v>
  </rv>
  <rv s="2">
    <v>20</v>
    <v>6</v>
    <v>54</v>
    <v>7</v>
    <v>0</v>
    <v>Image of Seattle</v>
  </rv>
  <rv s="1">
    <fb>47.606209999999997</fb>
    <v>9</v>
  </rv>
  <rv s="0">
    <v>805306368</v>
    <v>Bruce Harrell (Mayor)</v>
    <v>a3002d35-4b06-4b03-40c7-10b98d6e23f2</v>
    <v>en-IN</v>
    <v>Generic</v>
  </rv>
  <rv s="3">
    <v>23</v>
  </rv>
  <rv s="4">
    <v>https://www.bing.com/search?q=seattle&amp;form=skydnc</v>
    <v>Learn more on Bing</v>
  </rv>
  <rv s="1">
    <fb>-122.33207</fb>
    <v>9</v>
  </rv>
  <rv s="1">
    <fb>737015</fb>
    <v>8</v>
  </rv>
  <rv s="6">
    <v>#VALUE!</v>
    <v>en-IN</v>
    <v>5fbba6b8-85e1-4d41-9444-d9055436e473</v>
    <v>536870912</v>
    <v>1</v>
    <v>55</v>
    <v>12</v>
    <v>Seattle</v>
    <v>4</v>
    <v>5</v>
    <v>Map</v>
    <v>6</v>
    <v>7</v>
    <v>236</v>
    <v>237</v>
    <v>238</v>
    <v>3</v>
    <v>Seattle is a seaport city on the West Coast of the United States. It is the seat of King County, Washington. With a 2022 population of 749,256 it is the most populous city in both the state of Washington and the Pacific Northwest region of North ...</v>
    <v>239</v>
    <v>240</v>
    <v>242</v>
    <v>243</v>
    <v>244</v>
    <v>Seattle</v>
    <v>245</v>
    <v>212</v>
    <v>Seattle</v>
    <v>mdp/vdpid/4860655131336638465</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5">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56">
    <spb s="0">
      <v xml:space="preserve">Wikipedia	</v>
      <v xml:space="preserve">CC BY-SA 3.0	</v>
      <v xml:space="preserve">https://en.wikipedia.org/wiki/New_York_City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https://en.wikipedia.org/wiki/Boston	</v>
      <v xml:space="preserve">https://creativecommons.org/licenses/by-sa/3.0	</v>
    </spb>
    <spb s="9">
      <v>10</v>
      <v>10</v>
      <v>10</v>
      <v>10</v>
      <v>10</v>
      <v>10</v>
      <v>10</v>
      <v>10</v>
      <v>10</v>
      <v>10</v>
    </spb>
    <spb s="2">
      <v>1</v>
      <v>Name</v>
      <v>LearnMoreOnLink</v>
    </spb>
    <spb s="0">
      <v xml:space="preserve">Wikipedia	</v>
      <v xml:space="preserve">CC BY-SA 3.0	</v>
      <v xml:space="preserve">https://en.wikipedia.org/wiki/Philadelphia	</v>
      <v xml:space="preserve">https://creativecommons.org/licenses/by-sa/3.0	</v>
    </spb>
    <spb s="9">
      <v>13</v>
      <v>13</v>
      <v>13</v>
      <v>13</v>
      <v>13</v>
      <v>13</v>
      <v>13</v>
      <v>13</v>
      <v>13</v>
      <v>13</v>
    </spb>
    <spb s="0">
      <v xml:space="preserve">Wikipedia	</v>
      <v xml:space="preserve">CC BY-SA 3.0	</v>
      <v xml:space="preserve">https://en.wikipedia.org/wiki/Charlotte,_North_Carolina	</v>
      <v xml:space="preserve">https://creativecommons.org/licenses/by-sa/3.0	</v>
    </spb>
    <spb s="9">
      <v>15</v>
      <v>15</v>
      <v>15</v>
      <v>15</v>
      <v>15</v>
      <v>15</v>
      <v>15</v>
      <v>15</v>
      <v>15</v>
      <v>15</v>
    </spb>
    <spb s="7">
      <v>square km</v>
      <v>2021</v>
    </spb>
    <spb s="0">
      <v xml:space="preserve">Wikipedia	</v>
      <v xml:space="preserve">CC BY-SA 3.0	</v>
      <v xml:space="preserve">https://en.wikipedia.org/wiki/Atlanta	</v>
      <v xml:space="preserve">https://creativecommons.org/licenses/by-sa/3.0	</v>
    </spb>
    <spb s="9">
      <v>18</v>
      <v>18</v>
      <v>18</v>
      <v>18</v>
      <v>18</v>
      <v>18</v>
      <v>18</v>
      <v>18</v>
      <v>18</v>
      <v>18</v>
    </spb>
    <spb s="0">
      <v xml:space="preserve">Wikipedia	</v>
      <v xml:space="preserve">CC BY-SA 3.0	</v>
      <v xml:space="preserve">https://en.wikipedia.org/wiki/New_Orleans	</v>
      <v xml:space="preserve">https://creativecommons.org/licenses/by-sa/3.0	</v>
    </spb>
    <spb s="1">
      <v>20</v>
      <v>20</v>
      <v>20</v>
      <v>20</v>
      <v>20</v>
      <v>20</v>
      <v>20</v>
      <v>20</v>
      <v>20</v>
    </spb>
    <spb s="2">
      <v>2</v>
      <v>Name</v>
      <v>LearnMoreOnLink</v>
    </spb>
    <spb s="0">
      <v xml:space="preserve">Wikipedia	</v>
      <v xml:space="preserve">CC BY-SA 3.0	</v>
      <v xml:space="preserve">https://en.wikipedia.org/wiki/Miami	</v>
      <v xml:space="preserve">https://creativecommons.org/licenses/by-sa/3.0	</v>
    </spb>
    <spb s="9">
      <v>23</v>
      <v>23</v>
      <v>23</v>
      <v>23</v>
      <v>23</v>
      <v>23</v>
      <v>23</v>
      <v>23</v>
      <v>23</v>
      <v>23</v>
    </spb>
    <spb s="7">
      <v>square km</v>
      <v>2022</v>
    </spb>
    <spb s="0">
      <v xml:space="preserve">Wikipedia	</v>
      <v xml:space="preserve">CC BY-SA 3.0	</v>
      <v xml:space="preserve">https://en.wikipedia.org/wiki/Dallas	</v>
      <v xml:space="preserve">https://creativecommons.org/licenses/by-sa/3.0	</v>
    </spb>
    <spb s="9">
      <v>26</v>
      <v>26</v>
      <v>26</v>
      <v>26</v>
      <v>26</v>
      <v>26</v>
      <v>26</v>
      <v>26</v>
      <v>26</v>
      <v>26</v>
    </spb>
    <spb s="2">
      <v>3</v>
      <v>Name</v>
      <v>LearnMoreOnLink</v>
    </spb>
    <spb s="0">
      <v xml:space="preserve">Wikipedia	</v>
      <v xml:space="preserve">CC BY-SA 3.0	</v>
      <v xml:space="preserve">https://en.wikipedia.org/wiki/Houston	</v>
      <v xml:space="preserve">https://creativecommons.org/licenses/by-sa/3.0	</v>
    </spb>
    <spb s="9">
      <v>29</v>
      <v>29</v>
      <v>29</v>
      <v>29</v>
      <v>29</v>
      <v>29</v>
      <v>29</v>
      <v>29</v>
      <v>29</v>
      <v>29</v>
    </spb>
    <spb s="0">
      <v xml:space="preserve">Wikipedia	</v>
      <v xml:space="preserve">CC BY-SA 3.0	</v>
      <v xml:space="preserve">https://en.wikipedia.org/wiki/Chicago	</v>
      <v xml:space="preserve">https://creativecommons.org/licenses/by-sa/3.0	</v>
    </spb>
    <spb s="9">
      <v>31</v>
      <v>31</v>
      <v>31</v>
      <v>31</v>
      <v>31</v>
      <v>31</v>
      <v>31</v>
      <v>31</v>
      <v>31</v>
      <v>31</v>
    </spb>
    <spb s="0">
      <v xml:space="preserve">Wikipedia	</v>
      <v xml:space="preserve">CC BY-SA 3.0	</v>
      <v xml:space="preserve">https://en.wikipedia.org/wiki/Detroit	</v>
      <v xml:space="preserve">https://creativecommons.org/licenses/by-sa/3.0	</v>
    </spb>
    <spb s="9">
      <v>33</v>
      <v>33</v>
      <v>33</v>
      <v>33</v>
      <v>33</v>
      <v>33</v>
      <v>33</v>
      <v>33</v>
      <v>33</v>
      <v>33</v>
    </spb>
    <spb s="0">
      <v xml:space="preserve">Wikipedia	</v>
      <v xml:space="preserve">CC BY-SA 3.0	</v>
      <v xml:space="preserve">https://en.wikipedia.org/wiki/Cleveland	</v>
      <v xml:space="preserve">https://creativecommons.org/licenses/by-sa/3.0	</v>
    </spb>
    <spb s="9">
      <v>35</v>
      <v>35</v>
      <v>35</v>
      <v>35</v>
      <v>35</v>
      <v>35</v>
      <v>35</v>
      <v>35</v>
      <v>35</v>
      <v>35</v>
    </spb>
    <spb s="0">
      <v xml:space="preserve">Wikipedia	</v>
      <v xml:space="preserve">CC BY-SA 3.0	</v>
      <v xml:space="preserve">https://en.wikipedia.org/wiki/Indianapolis	</v>
      <v xml:space="preserve">https://creativecommons.org/licenses/by-sa/3.0	</v>
    </spb>
    <spb s="9">
      <v>37</v>
      <v>37</v>
      <v>37</v>
      <v>37</v>
      <v>37</v>
      <v>37</v>
      <v>37</v>
      <v>37</v>
      <v>37</v>
      <v>37</v>
    </spb>
    <spb s="0">
      <v xml:space="preserve">Wikipedia	</v>
      <v xml:space="preserve">CC BY-SA 3.0	</v>
      <v xml:space="preserve">https://en.wikipedia.org/wiki/Denver	</v>
      <v xml:space="preserve">https://creativecommons.org/licenses/by-sa/3.0	</v>
    </spb>
    <spb s="10">
      <v>39</v>
      <v>39</v>
      <v>39</v>
      <v>39</v>
      <v>39</v>
      <v>39</v>
      <v>39</v>
    </spb>
    <spb s="2">
      <v>4</v>
      <v>Name</v>
      <v>LearnMoreOnLink</v>
    </spb>
    <spb s="0">
      <v xml:space="preserve">Wikipedia	</v>
      <v xml:space="preserve">CC BY-SA 3.0	</v>
      <v xml:space="preserve">https://en.wikipedia.org/wiki/Minneapolis	</v>
      <v xml:space="preserve">https://creativecommons.org/licenses/by-sa/3.0	</v>
    </spb>
    <spb s="9">
      <v>42</v>
      <v>42</v>
      <v>42</v>
      <v>42</v>
      <v>42</v>
      <v>42</v>
      <v>42</v>
      <v>42</v>
      <v>42</v>
      <v>42</v>
    </spb>
    <spb s="0">
      <v xml:space="preserve">Wikipedia	</v>
      <v xml:space="preserve">CC BY-SA 3.0	</v>
      <v xml:space="preserve">https://en.wikipedia.org/wiki/Phoenix,_Arizona	</v>
      <v xml:space="preserve">https://creativecommons.org/licenses/by-sa/3.0	</v>
    </spb>
    <spb s="9">
      <v>44</v>
      <v>44</v>
      <v>44</v>
      <v>44</v>
      <v>44</v>
      <v>44</v>
      <v>44</v>
      <v>44</v>
      <v>44</v>
      <v>44</v>
    </spb>
    <spb s="0">
      <v xml:space="preserve">Wikipedia	</v>
      <v xml:space="preserve">CC BY-SA 3.0	</v>
      <v xml:space="preserve">https://en.wikipedia.org/wiki/Salt_Lake_City	</v>
      <v xml:space="preserve">https://creativecommons.org/licenses/by-sa/3.0	</v>
    </spb>
    <spb s="9">
      <v>46</v>
      <v>46</v>
      <v>46</v>
      <v>46</v>
      <v>46</v>
      <v>46</v>
      <v>46</v>
      <v>46</v>
      <v>46</v>
      <v>46</v>
    </spb>
    <spb s="0">
      <v xml:space="preserve">Wikipedia	</v>
      <v xml:space="preserve">CC BY-SA 3.0	</v>
      <v xml:space="preserve">https://en.wikipedia.org/wiki/Los_Angeles	</v>
      <v xml:space="preserve">https://creativecommons.org/licenses/by-sa/3.0	</v>
    </spb>
    <spb s="9">
      <v>48</v>
      <v>48</v>
      <v>48</v>
      <v>48</v>
      <v>48</v>
      <v>48</v>
      <v>48</v>
      <v>48</v>
      <v>48</v>
      <v>48</v>
    </spb>
    <spb s="0">
      <v xml:space="preserve">Wikipedia	</v>
      <v xml:space="preserve">CC BY-SA 3.0	</v>
      <v xml:space="preserve">https://en.wikipedia.org/wiki/San_Francisco	</v>
      <v xml:space="preserve">https://creativecommons.org/licenses/by-sa/3.0	</v>
    </spb>
    <spb s="1">
      <v>50</v>
      <v>50</v>
      <v>50</v>
      <v>50</v>
      <v>50</v>
      <v>50</v>
      <v>50</v>
      <v>50</v>
      <v>50</v>
    </spb>
    <spb s="0">
      <v xml:space="preserve">Wikipedia	</v>
      <v xml:space="preserve">CC BY-SA 3.0	</v>
      <v xml:space="preserve">https://en.wikipedia.org/wiki/San_Diego	</v>
      <v xml:space="preserve">https://creativecommons.org/licenses/by-sa/3.0	</v>
    </spb>
    <spb s="9">
      <v>52</v>
      <v>52</v>
      <v>52</v>
      <v>52</v>
      <v>52</v>
      <v>52</v>
      <v>52</v>
      <v>52</v>
      <v>52</v>
      <v>52</v>
    </spb>
    <spb s="0">
      <v xml:space="preserve">Wikipedia	</v>
      <v xml:space="preserve">CC BY-SA 3.0	</v>
      <v xml:space="preserve">https://en.wikipedia.org/wiki/Seattle	</v>
      <v xml:space="preserve">https://creativecommons.org/licenses/by-sa/3.0	</v>
    </spb>
    <spb s="9">
      <v>54</v>
      <v>54</v>
      <v>54</v>
      <v>54</v>
      <v>54</v>
      <v>54</v>
      <v>54</v>
      <v>54</v>
      <v>54</v>
      <v>54</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E131C-7D4D-49FE-96D8-36B75A59ABCF}" name="Table1" displayName="Table1" ref="A1:J22" totalsRowShown="0" headerRowDxfId="11" dataDxfId="10">
  <autoFilter ref="A1:J22" xr:uid="{6B6E131C-7D4D-49FE-96D8-36B75A59ABCF}"/>
  <tableColumns count="10">
    <tableColumn id="1" xr3:uid="{78F34B1D-9814-42F5-8725-BDC1DEBA014F}" name="No" dataDxfId="9"/>
    <tableColumn id="2" xr3:uid="{1E1CB452-0C0D-417A-BA93-C2E8152D301A}" name="City" dataDxfId="8"/>
    <tableColumn id="3" xr3:uid="{FEF9580A-D309-4F71-9E70-E5A956271D19}" name="Category" dataDxfId="7"/>
    <tableColumn id="4" xr3:uid="{81F0AB5B-0D6D-423E-A9D4-F16896E34259}" name="Latitude" dataDxfId="6">
      <calculatedColumnFormula array="1">_FV(B2,"Latitude")</calculatedColumnFormula>
    </tableColumn>
    <tableColumn id="5" xr3:uid="{49295B12-6C94-4A2A-982C-7ADDB89ABD5F}" name="Longitude" dataDxfId="5">
      <calculatedColumnFormula array="1">_FV(B2,"Longitude")</calculatedColumnFormula>
    </tableColumn>
    <tableColumn id="6" xr3:uid="{D6D5BB2C-4C14-411D-B161-8D861FCDC300}" name="Shipment QTY" dataDxfId="4"/>
    <tableColumn id="7" xr3:uid="{C08DE91E-8F73-47AD-A129-D46ECBF159CF}" name="WH01_x000a_Distance" dataDxfId="3">
      <calculatedColumnFormula>69*SQRT((D2-WH_Latitude)^2+(E2-WH_Longitude)^2)</calculatedColumnFormula>
    </tableColumn>
    <tableColumn id="8" xr3:uid="{4748D098-0541-4E9F-8B5B-55C00197B1F8}" name="WH01_x000a_Distance2" dataDxfId="2">
      <calculatedColumnFormula>69*SQRT((D2-WH_Latitude_02)^2+(E2-WH_Longitude_02)^2)</calculatedColumnFormula>
    </tableColumn>
    <tableColumn id="9" xr3:uid="{E6B99C14-960A-4B6A-A4C1-B51BEEF0AD3C}" name="Min Distance" dataDxfId="1">
      <calculatedColumnFormula>MIN(G2,H2)</calculatedColumnFormula>
    </tableColumn>
    <tableColumn id="10" xr3:uid="{3A527B57-2431-4A9A-B455-A0B068ABD3FD}" name="Shipment * Distance" dataDxfId="0">
      <calculatedColumnFormula>F2*I2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YWKDVwCZyU"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0F96D-588B-4D75-ADC0-6C32DCFEA362}">
  <dimension ref="B2"/>
  <sheetViews>
    <sheetView zoomScale="130" zoomScaleNormal="130" workbookViewId="0">
      <selection activeCell="B8" sqref="B8"/>
    </sheetView>
  </sheetViews>
  <sheetFormatPr defaultRowHeight="14.5" x14ac:dyDescent="0.35"/>
  <cols>
    <col min="2" max="2" width="16.26953125" bestFit="1" customWidth="1"/>
  </cols>
  <sheetData>
    <row r="2" spans="2:2" x14ac:dyDescent="0.35">
      <c r="B2" s="7" t="s">
        <v>16</v>
      </c>
    </row>
  </sheetData>
  <hyperlinks>
    <hyperlink ref="B2" r:id="rId1" xr:uid="{BA9A13CE-2972-4B20-8926-E721F0B0D4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zoomScaleNormal="100" workbookViewId="0">
      <pane ySplit="1" topLeftCell="A2" activePane="bottomLeft" state="frozen"/>
      <selection pane="bottomLeft" activeCell="D25" sqref="D25"/>
    </sheetView>
  </sheetViews>
  <sheetFormatPr defaultRowHeight="14.5" x14ac:dyDescent="0.35"/>
  <cols>
    <col min="1" max="1" width="9.81640625" style="2" customWidth="1"/>
    <col min="2" max="2" width="22.7265625" style="4" bestFit="1" customWidth="1"/>
    <col min="3" max="3" width="11.26953125" style="2" customWidth="1"/>
    <col min="4" max="4" width="11.6328125" style="2" bestFit="1" customWidth="1"/>
    <col min="5" max="5" width="13" style="2" bestFit="1" customWidth="1"/>
    <col min="6" max="6" width="14.08984375" style="2" customWidth="1"/>
    <col min="7" max="7" width="16.36328125" style="2" customWidth="1"/>
    <col min="8" max="8" width="17.08984375" style="2" bestFit="1" customWidth="1"/>
    <col min="9" max="16384" width="8.7265625" style="2"/>
  </cols>
  <sheetData>
    <row r="1" spans="1:8" s="1" customFormat="1" ht="29.05" x14ac:dyDescent="0.35">
      <c r="A1" s="1" t="s">
        <v>5</v>
      </c>
      <c r="B1" s="3" t="s">
        <v>0</v>
      </c>
      <c r="C1" s="1" t="s">
        <v>1</v>
      </c>
      <c r="D1" s="1" t="s">
        <v>2</v>
      </c>
      <c r="E1" s="1" t="s">
        <v>3</v>
      </c>
      <c r="F1" s="1" t="s">
        <v>4</v>
      </c>
      <c r="G1" s="6" t="s">
        <v>8</v>
      </c>
      <c r="H1" s="1" t="s">
        <v>9</v>
      </c>
    </row>
    <row r="2" spans="1:8" x14ac:dyDescent="0.35">
      <c r="A2" s="2">
        <v>1</v>
      </c>
      <c r="B2" s="4" t="e" vm="1">
        <v>#VALUE!</v>
      </c>
      <c r="C2" s="2" t="s">
        <v>0</v>
      </c>
      <c r="D2" s="2" cm="1" vm="2">
        <f t="array" ref="D2">_FV(B2,"Latitude")</f>
        <v>40.700000000000003</v>
      </c>
      <c r="E2" s="2" cm="1" vm="3">
        <f t="array" ref="E2">_FV(B2,"Longitude")</f>
        <v>-74</v>
      </c>
      <c r="F2" s="2">
        <v>15</v>
      </c>
      <c r="G2" s="2">
        <f t="shared" ref="G2:G22" si="0">69*SQRT((D2-WH_Latitude)^2+(E2-WH_Longitude)^2)</f>
        <v>1289.9241024477885</v>
      </c>
      <c r="H2" s="2">
        <f>F2*G2</f>
        <v>19348.861536716828</v>
      </c>
    </row>
    <row r="3" spans="1:8" x14ac:dyDescent="0.35">
      <c r="A3" s="2">
        <v>2</v>
      </c>
      <c r="B3" s="4" t="e" vm="4">
        <v>#VALUE!</v>
      </c>
      <c r="C3" s="2" t="s">
        <v>0</v>
      </c>
      <c r="D3" s="2" cm="1" vm="5">
        <f t="array" ref="D3">_FV(B3,"Latitude")</f>
        <v>42.360277777777803</v>
      </c>
      <c r="E3" s="2" cm="1" vm="6">
        <f t="array" ref="E3">_FV(B3,"Longitude")</f>
        <v>-71.057777777777801</v>
      </c>
      <c r="F3" s="2">
        <v>8</v>
      </c>
      <c r="G3" s="2">
        <f t="shared" si="0"/>
        <v>1513.2616941020342</v>
      </c>
      <c r="H3" s="2">
        <f t="shared" ref="H3:H22" si="1">F3*G3</f>
        <v>12106.093552816274</v>
      </c>
    </row>
    <row r="4" spans="1:8" x14ac:dyDescent="0.35">
      <c r="A4" s="2">
        <v>3</v>
      </c>
      <c r="B4" s="4" t="e" vm="7">
        <v>#VALUE!</v>
      </c>
      <c r="C4" s="2" t="s">
        <v>0</v>
      </c>
      <c r="D4" s="2" cm="1" vm="8">
        <f t="array" ref="D4">_FV(B4,"Latitude")</f>
        <v>39.952777777778003</v>
      </c>
      <c r="E4" s="2" cm="1" vm="9">
        <f t="array" ref="E4">_FV(B4,"Longitude")</f>
        <v>-75.163611111110995</v>
      </c>
      <c r="F4" s="2">
        <v>10</v>
      </c>
      <c r="G4" s="2">
        <f t="shared" si="0"/>
        <v>1201.5501712376715</v>
      </c>
      <c r="H4" s="2">
        <f t="shared" si="1"/>
        <v>12015.501712376716</v>
      </c>
    </row>
    <row r="5" spans="1:8" x14ac:dyDescent="0.35">
      <c r="A5" s="2">
        <v>4</v>
      </c>
      <c r="B5" s="4" t="e" vm="10">
        <v>#VALUE!</v>
      </c>
      <c r="C5" s="2" t="s">
        <v>0</v>
      </c>
      <c r="D5" s="2" cm="1" vm="11">
        <f t="array" ref="D5">_FV(B5,"Latitude")</f>
        <v>35.226944444444001</v>
      </c>
      <c r="E5" s="2" cm="1" vm="12">
        <f t="array" ref="E5">_FV(B5,"Longitude")</f>
        <v>-80.843333333333007</v>
      </c>
      <c r="F5" s="2">
        <v>6</v>
      </c>
      <c r="G5" s="2">
        <f t="shared" si="0"/>
        <v>801.9872642169646</v>
      </c>
      <c r="H5" s="2">
        <f t="shared" si="1"/>
        <v>4811.9235853017872</v>
      </c>
    </row>
    <row r="6" spans="1:8" x14ac:dyDescent="0.35">
      <c r="A6" s="2">
        <v>5</v>
      </c>
      <c r="B6" s="4" t="e" vm="13">
        <v>#VALUE!</v>
      </c>
      <c r="C6" s="2" t="s">
        <v>0</v>
      </c>
      <c r="D6" s="2" cm="1" vm="14">
        <f t="array" ref="D6">_FV(B6,"Latitude")</f>
        <v>33.756944444444002</v>
      </c>
      <c r="E6" s="2" cm="1" vm="15">
        <f t="array" ref="E6">_FV(B6,"Longitude")</f>
        <v>-84.390277777777996</v>
      </c>
      <c r="F6" s="2">
        <v>11</v>
      </c>
      <c r="G6" s="2">
        <f t="shared" si="0"/>
        <v>592.05221951057797</v>
      </c>
      <c r="H6" s="2">
        <f t="shared" si="1"/>
        <v>6512.5744146163579</v>
      </c>
    </row>
    <row r="7" spans="1:8" x14ac:dyDescent="0.35">
      <c r="A7" s="2">
        <v>6</v>
      </c>
      <c r="B7" s="4" t="e" vm="16">
        <v>#VALUE!</v>
      </c>
      <c r="C7" s="2" t="s">
        <v>0</v>
      </c>
      <c r="D7" s="2" cm="1" vm="17">
        <f t="array" ref="D7">_FV(B7,"Latitude")</f>
        <v>29.954650000000001</v>
      </c>
      <c r="E7" s="2" cm="1" vm="18">
        <f t="array" ref="E7">_FV(B7,"Longitude")</f>
        <v>-90.075069999999997</v>
      </c>
      <c r="F7" s="2">
        <v>8</v>
      </c>
      <c r="G7" s="2">
        <f t="shared" si="0"/>
        <v>511.40164182144048</v>
      </c>
      <c r="H7" s="2">
        <f t="shared" si="1"/>
        <v>4091.2131345715238</v>
      </c>
    </row>
    <row r="8" spans="1:8" x14ac:dyDescent="0.35">
      <c r="A8" s="2">
        <v>7</v>
      </c>
      <c r="B8" s="4" t="e" vm="19">
        <v>#VALUE!</v>
      </c>
      <c r="C8" s="2" t="s">
        <v>0</v>
      </c>
      <c r="D8" s="2" cm="1" vm="20">
        <f t="array" ref="D8">_FV(B8,"Latitude")</f>
        <v>25.783333333333001</v>
      </c>
      <c r="E8" s="2" cm="1" vm="21">
        <f t="array" ref="E8">_FV(B8,"Longitude")</f>
        <v>-80.216666666666995</v>
      </c>
      <c r="F8" s="2">
        <v>13</v>
      </c>
      <c r="G8" s="2">
        <f t="shared" si="0"/>
        <v>1139.7439842211647</v>
      </c>
      <c r="H8" s="2">
        <f t="shared" si="1"/>
        <v>14816.671794875141</v>
      </c>
    </row>
    <row r="9" spans="1:8" x14ac:dyDescent="0.35">
      <c r="A9" s="2">
        <v>8</v>
      </c>
      <c r="B9" s="4" t="e" vm="22">
        <v>#VALUE!</v>
      </c>
      <c r="C9" s="2" t="s">
        <v>0</v>
      </c>
      <c r="D9" s="2" cm="1" vm="23">
        <f t="array" ref="D9">_FV(B9,"Latitude")</f>
        <v>32.779166666667003</v>
      </c>
      <c r="E9" s="2" cm="1" vm="24">
        <f t="array" ref="E9">_FV(B9,"Longitude")</f>
        <v>-96.808888888889001</v>
      </c>
      <c r="F9" s="2">
        <v>10</v>
      </c>
      <c r="G9" s="2">
        <f t="shared" si="0"/>
        <v>425.49386867426711</v>
      </c>
      <c r="H9" s="2">
        <f t="shared" si="1"/>
        <v>4254.9386867426711</v>
      </c>
    </row>
    <row r="10" spans="1:8" x14ac:dyDescent="0.35">
      <c r="A10" s="2">
        <v>9</v>
      </c>
      <c r="B10" s="4" t="e" vm="25">
        <v>#VALUE!</v>
      </c>
      <c r="C10" s="2" t="s">
        <v>0</v>
      </c>
      <c r="D10" s="2" cm="1" vm="26">
        <f t="array" ref="D10">_FV(B10,"Latitude")</f>
        <v>29.762777777777998</v>
      </c>
      <c r="E10" s="2" cm="1" vm="27">
        <f t="array" ref="E10">_FV(B10,"Longitude")</f>
        <v>-95.383055555555998</v>
      </c>
      <c r="F10" s="2">
        <v>12</v>
      </c>
      <c r="G10" s="2">
        <f t="shared" si="0"/>
        <v>543.03206312133716</v>
      </c>
      <c r="H10" s="2">
        <f t="shared" si="1"/>
        <v>6516.3847574560459</v>
      </c>
    </row>
    <row r="11" spans="1:8" x14ac:dyDescent="0.35">
      <c r="A11" s="2">
        <v>10</v>
      </c>
      <c r="B11" s="4" t="e" vm="28">
        <v>#VALUE!</v>
      </c>
      <c r="C11" s="2" t="s">
        <v>0</v>
      </c>
      <c r="D11" s="2" cm="1" vm="29">
        <f t="array" ref="D11">_FV(B11,"Latitude")</f>
        <v>41.850029999999997</v>
      </c>
      <c r="E11" s="2" cm="1" vm="30">
        <f t="array" ref="E11">_FV(B11,"Longitude")</f>
        <v>-87.650049999999993</v>
      </c>
      <c r="F11" s="2">
        <v>14</v>
      </c>
      <c r="G11" s="2">
        <f t="shared" si="0"/>
        <v>464.1702640609023</v>
      </c>
      <c r="H11" s="2">
        <f t="shared" si="1"/>
        <v>6498.3836968526321</v>
      </c>
    </row>
    <row r="12" spans="1:8" x14ac:dyDescent="0.35">
      <c r="A12" s="2">
        <v>11</v>
      </c>
      <c r="B12" s="4" t="e" vm="31">
        <v>#VALUE!</v>
      </c>
      <c r="C12" s="2" t="s">
        <v>0</v>
      </c>
      <c r="D12" s="2" cm="1" vm="32">
        <f t="array" ref="D12">_FV(B12,"Latitude")</f>
        <v>42.331666666666997</v>
      </c>
      <c r="E12" s="2" cm="1" vm="33">
        <f t="array" ref="E12">_FV(B12,"Longitude")</f>
        <v>-83.047499999999999</v>
      </c>
      <c r="F12" s="2">
        <v>11</v>
      </c>
      <c r="G12" s="2">
        <f t="shared" si="0"/>
        <v>737.96531515654124</v>
      </c>
      <c r="H12" s="2">
        <f t="shared" si="1"/>
        <v>8117.6184667219532</v>
      </c>
    </row>
    <row r="13" spans="1:8" x14ac:dyDescent="0.35">
      <c r="A13" s="2">
        <v>12</v>
      </c>
      <c r="B13" s="4" t="e" vm="34">
        <v>#VALUE!</v>
      </c>
      <c r="C13" s="2" t="s">
        <v>0</v>
      </c>
      <c r="D13" s="2" cm="1" vm="35">
        <f t="array" ref="D13">_FV(B13,"Latitude")</f>
        <v>41.482222222221999</v>
      </c>
      <c r="E13" s="2" cm="1" vm="36">
        <f t="array" ref="E13">_FV(B13,"Longitude")</f>
        <v>-81.669722222222006</v>
      </c>
      <c r="F13" s="2">
        <v>8</v>
      </c>
      <c r="G13" s="2">
        <f t="shared" si="0"/>
        <v>797.38225280741756</v>
      </c>
      <c r="H13" s="2">
        <f t="shared" si="1"/>
        <v>6379.0580224593405</v>
      </c>
    </row>
    <row r="14" spans="1:8" x14ac:dyDescent="0.35">
      <c r="A14" s="2">
        <v>13</v>
      </c>
      <c r="B14" s="4" t="e" vm="37">
        <v>#VALUE!</v>
      </c>
      <c r="C14" s="2" t="s">
        <v>0</v>
      </c>
      <c r="D14" s="2" cm="1" vm="38">
        <f t="array" ref="D14">_FV(B14,"Latitude")</f>
        <v>39.768611111110999</v>
      </c>
      <c r="E14" s="2" cm="1" vm="39">
        <f t="array" ref="E14">_FV(B14,"Longitude")</f>
        <v>-86.158055555556004</v>
      </c>
      <c r="F14" s="2">
        <v>7</v>
      </c>
      <c r="G14" s="2">
        <f t="shared" si="0"/>
        <v>466.17621160015813</v>
      </c>
      <c r="H14" s="2">
        <f t="shared" si="1"/>
        <v>3263.2334812011068</v>
      </c>
    </row>
    <row r="15" spans="1:8" x14ac:dyDescent="0.35">
      <c r="A15" s="2">
        <v>14</v>
      </c>
      <c r="B15" s="4" t="e" vm="40">
        <v>#VALUE!</v>
      </c>
      <c r="C15" s="2" t="s">
        <v>0</v>
      </c>
      <c r="D15" s="2">
        <v>39.746271</v>
      </c>
      <c r="E15" s="2">
        <v>-104.979068</v>
      </c>
      <c r="F15" s="2">
        <v>8</v>
      </c>
      <c r="G15" s="2">
        <f t="shared" si="0"/>
        <v>893.0343632525113</v>
      </c>
      <c r="H15" s="2">
        <f t="shared" si="1"/>
        <v>7144.2749060200904</v>
      </c>
    </row>
    <row r="16" spans="1:8" x14ac:dyDescent="0.35">
      <c r="A16" s="2">
        <v>15</v>
      </c>
      <c r="B16" s="4" t="e" vm="41">
        <v>#VALUE!</v>
      </c>
      <c r="C16" s="2" t="s">
        <v>0</v>
      </c>
      <c r="D16" s="2" cm="1" vm="42">
        <f t="array" ref="D16">_FV(B16,"Latitude")</f>
        <v>44.981944444444402</v>
      </c>
      <c r="E16" s="2" cm="1" vm="43">
        <f t="array" ref="E16">_FV(B16,"Longitude")</f>
        <v>-93.269166666666706</v>
      </c>
      <c r="F16" s="2">
        <v>9</v>
      </c>
      <c r="G16" s="2">
        <f t="shared" si="0"/>
        <v>553.50208012588689</v>
      </c>
      <c r="H16" s="2">
        <f t="shared" si="1"/>
        <v>4981.5187211329821</v>
      </c>
    </row>
    <row r="17" spans="1:8" x14ac:dyDescent="0.35">
      <c r="A17" s="2">
        <v>16</v>
      </c>
      <c r="B17" s="4" t="e" vm="44">
        <v>#VALUE!</v>
      </c>
      <c r="C17" s="2" t="s">
        <v>0</v>
      </c>
      <c r="D17" s="2" cm="1" vm="45">
        <f t="array" ref="D17">_FV(B17,"Latitude")</f>
        <v>33.448333333333302</v>
      </c>
      <c r="E17" s="2" cm="1" vm="46">
        <f t="array" ref="E17">_FV(B17,"Longitude")</f>
        <v>-112.073888888889</v>
      </c>
      <c r="F17" s="2">
        <v>11</v>
      </c>
      <c r="G17" s="2">
        <f t="shared" si="0"/>
        <v>1384.529228920951</v>
      </c>
      <c r="H17" s="2">
        <f t="shared" si="1"/>
        <v>15229.821518130462</v>
      </c>
    </row>
    <row r="18" spans="1:8" x14ac:dyDescent="0.35">
      <c r="A18" s="2">
        <v>17</v>
      </c>
      <c r="B18" s="4" t="e" vm="47">
        <v>#VALUE!</v>
      </c>
      <c r="C18" s="2" t="s">
        <v>0</v>
      </c>
      <c r="D18" s="2" cm="1" vm="48">
        <f t="array" ref="D18">_FV(B18,"Latitude")</f>
        <v>40.75</v>
      </c>
      <c r="E18" s="2" cm="1" vm="49">
        <f t="array" ref="E18">_FV(B18,"Longitude")</f>
        <v>-111.88333333333</v>
      </c>
      <c r="F18" s="2">
        <v>10</v>
      </c>
      <c r="G18" s="2">
        <f t="shared" si="0"/>
        <v>1373.7089202473758</v>
      </c>
      <c r="H18" s="2">
        <f t="shared" si="1"/>
        <v>13737.089202473759</v>
      </c>
    </row>
    <row r="19" spans="1:8" x14ac:dyDescent="0.35">
      <c r="A19" s="2">
        <v>18</v>
      </c>
      <c r="B19" s="4" t="e" vm="50">
        <v>#VALUE!</v>
      </c>
      <c r="C19" s="2" t="s">
        <v>0</v>
      </c>
      <c r="D19" s="2" cm="1" vm="51">
        <f t="array" ref="D19">_FV(B19,"Latitude")</f>
        <v>34.052230000000002</v>
      </c>
      <c r="E19" s="2" cm="1" vm="52">
        <f t="array" ref="E19">_FV(B19,"Longitude")</f>
        <v>-118.24368</v>
      </c>
      <c r="F19" s="2">
        <v>18</v>
      </c>
      <c r="G19" s="2">
        <f t="shared" si="0"/>
        <v>1799.8420498558671</v>
      </c>
      <c r="H19" s="2">
        <f t="shared" si="1"/>
        <v>32397.156897405606</v>
      </c>
    </row>
    <row r="20" spans="1:8" x14ac:dyDescent="0.35">
      <c r="A20" s="2">
        <v>19</v>
      </c>
      <c r="B20" s="4" t="e" vm="53">
        <v>#VALUE!</v>
      </c>
      <c r="C20" s="2" t="s">
        <v>0</v>
      </c>
      <c r="D20" s="2" cm="1" vm="54">
        <f t="array" ref="D20">_FV(B20,"Latitude")</f>
        <v>37.777500000000003</v>
      </c>
      <c r="E20" s="2" cm="1" vm="55">
        <f t="array" ref="E20">_FV(B20,"Longitude")</f>
        <v>-122.416388888889</v>
      </c>
      <c r="F20" s="2">
        <v>12</v>
      </c>
      <c r="G20" s="2">
        <f t="shared" si="0"/>
        <v>2076.7721830368791</v>
      </c>
      <c r="H20" s="2">
        <f t="shared" si="1"/>
        <v>24921.26619644255</v>
      </c>
    </row>
    <row r="21" spans="1:8" x14ac:dyDescent="0.35">
      <c r="A21" s="2">
        <v>20</v>
      </c>
      <c r="B21" s="4" t="e" vm="56">
        <v>#VALUE!</v>
      </c>
      <c r="C21" s="2" t="s">
        <v>0</v>
      </c>
      <c r="D21" s="2" cm="1" vm="57">
        <f t="array" ref="D21">_FV(B21,"Latitude")</f>
        <v>32.715000000000003</v>
      </c>
      <c r="E21" s="2" cm="1" vm="58">
        <f t="array" ref="E21">_FV(B21,"Longitude")</f>
        <v>-117.16249999999999</v>
      </c>
      <c r="F21" s="2">
        <v>10</v>
      </c>
      <c r="G21" s="2">
        <f t="shared" si="0"/>
        <v>1739.0917528123</v>
      </c>
      <c r="H21" s="2">
        <f t="shared" si="1"/>
        <v>17390.917528122998</v>
      </c>
    </row>
    <row r="22" spans="1:8" x14ac:dyDescent="0.35">
      <c r="A22" s="2">
        <v>21</v>
      </c>
      <c r="B22" s="4" t="e" vm="59">
        <v>#VALUE!</v>
      </c>
      <c r="C22" s="2" t="s">
        <v>0</v>
      </c>
      <c r="D22" s="2" cm="1" vm="60">
        <f t="array" ref="D22">_FV(B22,"Latitude")</f>
        <v>47.606209999999997</v>
      </c>
      <c r="E22" s="2" cm="1" vm="61">
        <f t="array" ref="E22">_FV(B22,"Longitude")</f>
        <v>-122.33207</v>
      </c>
      <c r="F22" s="2">
        <v>13</v>
      </c>
      <c r="G22" s="2">
        <f t="shared" si="0"/>
        <v>2195.4713885699348</v>
      </c>
      <c r="H22" s="2">
        <f t="shared" si="1"/>
        <v>28541.128051409152</v>
      </c>
    </row>
    <row r="24" spans="1:8" x14ac:dyDescent="0.35">
      <c r="B24" s="5" t="s">
        <v>6</v>
      </c>
      <c r="C24" s="2" t="s">
        <v>7</v>
      </c>
      <c r="D24" s="2">
        <v>37.015591844742346</v>
      </c>
      <c r="E24" s="2">
        <v>-92.327886371729107</v>
      </c>
      <c r="G24" s="5" t="s">
        <v>10</v>
      </c>
      <c r="H24" s="2">
        <f>SUM(H2:H22)</f>
        <v>253075.62986384594</v>
      </c>
    </row>
    <row r="25" spans="1:8" x14ac:dyDescent="0.35">
      <c r="G25" s="5" t="s">
        <v>11</v>
      </c>
      <c r="H25" s="2">
        <f>H24/SUM(F2:F22)</f>
        <v>1129.8019190350265</v>
      </c>
    </row>
  </sheetData>
  <autoFilter ref="A1:F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46689-493B-4DDF-8AF3-E81C3C366CBD}">
  <dimension ref="A1:J26"/>
  <sheetViews>
    <sheetView tabSelected="1" zoomScaleNormal="100" workbookViewId="0">
      <pane ySplit="1" topLeftCell="A8" activePane="bottomLeft" state="frozen"/>
      <selection pane="bottomLeft" activeCell="C27" sqref="C27"/>
    </sheetView>
  </sheetViews>
  <sheetFormatPr defaultRowHeight="14.5" x14ac:dyDescent="0.35"/>
  <cols>
    <col min="1" max="1" width="9.81640625" style="2" customWidth="1"/>
    <col min="2" max="2" width="22.7265625" style="4" bestFit="1" customWidth="1"/>
    <col min="3" max="3" width="12.1796875" style="2" bestFit="1" customWidth="1"/>
    <col min="4" max="4" width="11.6328125" style="2" bestFit="1" customWidth="1"/>
    <col min="5" max="5" width="13" style="2" bestFit="1" customWidth="1"/>
    <col min="6" max="6" width="14.08984375" style="2" customWidth="1"/>
    <col min="7" max="9" width="16.36328125" style="2" customWidth="1"/>
    <col min="10" max="10" width="18.81640625" style="2" customWidth="1"/>
    <col min="11" max="16384" width="8.7265625" style="2"/>
  </cols>
  <sheetData>
    <row r="1" spans="1:10" s="1" customFormat="1" ht="29.05" x14ac:dyDescent="0.35">
      <c r="A1" s="1" t="s">
        <v>5</v>
      </c>
      <c r="B1" s="3" t="s">
        <v>0</v>
      </c>
      <c r="C1" s="1" t="s">
        <v>1</v>
      </c>
      <c r="D1" s="1" t="s">
        <v>2</v>
      </c>
      <c r="E1" s="1" t="s">
        <v>3</v>
      </c>
      <c r="F1" s="1" t="s">
        <v>4</v>
      </c>
      <c r="G1" s="6" t="s">
        <v>13</v>
      </c>
      <c r="H1" s="6" t="s">
        <v>15</v>
      </c>
      <c r="I1" s="6" t="s">
        <v>14</v>
      </c>
      <c r="J1" s="1" t="s">
        <v>9</v>
      </c>
    </row>
    <row r="2" spans="1:10" x14ac:dyDescent="0.35">
      <c r="A2" s="2">
        <v>1</v>
      </c>
      <c r="B2" s="4" t="e" vm="1">
        <v>#VALUE!</v>
      </c>
      <c r="C2" s="2" t="s">
        <v>0</v>
      </c>
      <c r="D2" s="2" cm="1" vm="2">
        <f t="array" ref="D2">_FV(B2,"Latitude")</f>
        <v>40.700000000000003</v>
      </c>
      <c r="E2" s="2" cm="1" vm="3">
        <f t="array" ref="E2">_FV(B2,"Longitude")</f>
        <v>-74</v>
      </c>
      <c r="F2" s="2">
        <v>15</v>
      </c>
      <c r="G2" s="2">
        <f t="shared" ref="G2:G22" si="0">69*SQRT((D2-WH_Latitude)^2+(E2-WH_Longitude)^2)</f>
        <v>712.65376348076211</v>
      </c>
      <c r="H2" s="2">
        <f t="shared" ref="H2:H22" si="1">69*SQRT((D2-WH_Latitude_02)^2+(E2-WH_Longitude_02)^2)</f>
        <v>3021.5753635470496</v>
      </c>
      <c r="I2" s="2">
        <f>MIN(G2,H2)</f>
        <v>712.65376348076211</v>
      </c>
      <c r="J2" s="2">
        <f>F2*I2</f>
        <v>10689.806452211431</v>
      </c>
    </row>
    <row r="3" spans="1:10" x14ac:dyDescent="0.35">
      <c r="A3" s="2">
        <v>2</v>
      </c>
      <c r="B3" s="4" t="e" vm="4">
        <v>#VALUE!</v>
      </c>
      <c r="C3" s="2" t="s">
        <v>0</v>
      </c>
      <c r="D3" s="2" cm="1" vm="5">
        <f t="array" ref="D3">_FV(B3,"Latitude")</f>
        <v>42.360277777777803</v>
      </c>
      <c r="E3" s="2" cm="1" vm="6">
        <f t="array" ref="E3">_FV(B3,"Longitude")</f>
        <v>-71.057777777777801</v>
      </c>
      <c r="F3" s="2">
        <v>8</v>
      </c>
      <c r="G3" s="2">
        <f t="shared" si="0"/>
        <v>939.59439153164749</v>
      </c>
      <c r="H3" s="2">
        <f t="shared" si="1"/>
        <v>3238.7018472752038</v>
      </c>
      <c r="I3" s="2">
        <f t="shared" ref="I3:I22" si="2">MIN(G3,H3)</f>
        <v>939.59439153164749</v>
      </c>
      <c r="J3" s="2">
        <f t="shared" ref="J3:J22" si="3">F3*I3</f>
        <v>7516.7551322531799</v>
      </c>
    </row>
    <row r="4" spans="1:10" x14ac:dyDescent="0.35">
      <c r="A4" s="2">
        <v>3</v>
      </c>
      <c r="B4" s="4" t="e" vm="7">
        <v>#VALUE!</v>
      </c>
      <c r="C4" s="2" t="s">
        <v>0</v>
      </c>
      <c r="D4" s="2" cm="1" vm="8">
        <f t="array" ref="D4">_FV(B4,"Latitude")</f>
        <v>39.952777777778003</v>
      </c>
      <c r="E4" s="2" cm="1" vm="9">
        <f t="array" ref="E4">_FV(B4,"Longitude")</f>
        <v>-75.163611111110995</v>
      </c>
      <c r="F4" s="2">
        <v>10</v>
      </c>
      <c r="G4" s="2">
        <f t="shared" si="0"/>
        <v>622.885304038458</v>
      </c>
      <c r="H4" s="2">
        <f t="shared" si="1"/>
        <v>2935.6655554902009</v>
      </c>
      <c r="I4" s="2">
        <f t="shared" si="2"/>
        <v>622.885304038458</v>
      </c>
      <c r="J4" s="2">
        <f t="shared" si="3"/>
        <v>6228.8530403845798</v>
      </c>
    </row>
    <row r="5" spans="1:10" x14ac:dyDescent="0.35">
      <c r="A5" s="2">
        <v>4</v>
      </c>
      <c r="B5" s="4" t="e" vm="10">
        <v>#VALUE!</v>
      </c>
      <c r="C5" s="2" t="s">
        <v>0</v>
      </c>
      <c r="D5" s="2" cm="1" vm="11">
        <f t="array" ref="D5">_FV(B5,"Latitude")</f>
        <v>35.226944444444001</v>
      </c>
      <c r="E5" s="2" cm="1" vm="12">
        <f t="array" ref="E5">_FV(B5,"Longitude")</f>
        <v>-80.843333333333007</v>
      </c>
      <c r="F5" s="2">
        <v>6</v>
      </c>
      <c r="G5" s="2">
        <f t="shared" si="0"/>
        <v>297.89049897645026</v>
      </c>
      <c r="H5" s="2">
        <f t="shared" si="1"/>
        <v>2524.8511570760502</v>
      </c>
      <c r="I5" s="2">
        <f t="shared" si="2"/>
        <v>297.89049897645026</v>
      </c>
      <c r="J5" s="2">
        <f t="shared" si="3"/>
        <v>1787.3429938587014</v>
      </c>
    </row>
    <row r="6" spans="1:10" x14ac:dyDescent="0.35">
      <c r="A6" s="2">
        <v>5</v>
      </c>
      <c r="B6" s="4" t="e" vm="13">
        <v>#VALUE!</v>
      </c>
      <c r="C6" s="2" t="s">
        <v>0</v>
      </c>
      <c r="D6" s="2" cm="1" vm="14">
        <f t="array" ref="D6">_FV(B6,"Latitude")</f>
        <v>33.756944444444002</v>
      </c>
      <c r="E6" s="2" cm="1" vm="15">
        <f t="array" ref="E6">_FV(B6,"Longitude")</f>
        <v>-84.390277777777996</v>
      </c>
      <c r="F6" s="2">
        <v>11</v>
      </c>
      <c r="G6" s="2">
        <f t="shared" si="0"/>
        <v>304.94418179076774</v>
      </c>
      <c r="H6" s="2">
        <f t="shared" si="1"/>
        <v>2282.0702491377151</v>
      </c>
      <c r="I6" s="2">
        <f t="shared" si="2"/>
        <v>304.94418179076774</v>
      </c>
      <c r="J6" s="2">
        <f t="shared" si="3"/>
        <v>3354.3859996984452</v>
      </c>
    </row>
    <row r="7" spans="1:10" x14ac:dyDescent="0.35">
      <c r="A7" s="2">
        <v>6</v>
      </c>
      <c r="B7" s="4" t="e" vm="16">
        <v>#VALUE!</v>
      </c>
      <c r="C7" s="2" t="s">
        <v>0</v>
      </c>
      <c r="D7" s="2" cm="1" vm="17">
        <f t="array" ref="D7">_FV(B7,"Latitude")</f>
        <v>29.954650000000001</v>
      </c>
      <c r="E7" s="2" cm="1" vm="18">
        <f t="array" ref="E7">_FV(B7,"Longitude")</f>
        <v>-90.075069999999997</v>
      </c>
      <c r="F7" s="2">
        <v>8</v>
      </c>
      <c r="G7" s="2">
        <f t="shared" si="0"/>
        <v>704.00648146016783</v>
      </c>
      <c r="H7" s="2">
        <f t="shared" si="1"/>
        <v>1921.3280310408409</v>
      </c>
      <c r="I7" s="2">
        <f t="shared" si="2"/>
        <v>704.00648146016783</v>
      </c>
      <c r="J7" s="2">
        <f t="shared" si="3"/>
        <v>5632.0518516813427</v>
      </c>
    </row>
    <row r="8" spans="1:10" x14ac:dyDescent="0.35">
      <c r="A8" s="2">
        <v>7</v>
      </c>
      <c r="B8" s="4" t="e" vm="19">
        <v>#VALUE!</v>
      </c>
      <c r="C8" s="2" t="s">
        <v>0</v>
      </c>
      <c r="D8" s="2" cm="1" vm="20">
        <f t="array" ref="D8">_FV(B8,"Latitude")</f>
        <v>25.783333333333001</v>
      </c>
      <c r="E8" s="2" cm="1" vm="21">
        <f t="array" ref="E8">_FV(B8,"Longitude")</f>
        <v>-80.216666666666995</v>
      </c>
      <c r="F8" s="2">
        <v>13</v>
      </c>
      <c r="G8" s="2">
        <f t="shared" si="0"/>
        <v>893.23241414289635</v>
      </c>
      <c r="H8" s="2">
        <f t="shared" si="1"/>
        <v>2647.8215358647676</v>
      </c>
      <c r="I8" s="2">
        <f t="shared" si="2"/>
        <v>893.23241414289635</v>
      </c>
      <c r="J8" s="2">
        <f t="shared" si="3"/>
        <v>11612.021383857653</v>
      </c>
    </row>
    <row r="9" spans="1:10" x14ac:dyDescent="0.35">
      <c r="A9" s="2">
        <v>8</v>
      </c>
      <c r="B9" s="4" t="e" vm="22">
        <v>#VALUE!</v>
      </c>
      <c r="C9" s="2" t="s">
        <v>0</v>
      </c>
      <c r="D9" s="2" cm="1" vm="23">
        <f t="array" ref="D9">_FV(B9,"Latitude")</f>
        <v>32.779166666667003</v>
      </c>
      <c r="E9" s="2" cm="1" vm="24">
        <f t="array" ref="E9">_FV(B9,"Longitude")</f>
        <v>-96.808888888889001</v>
      </c>
      <c r="F9" s="2">
        <v>10</v>
      </c>
      <c r="G9" s="2">
        <f t="shared" si="0"/>
        <v>957.92493409364204</v>
      </c>
      <c r="H9" s="2">
        <f t="shared" si="1"/>
        <v>1432.4318637249125</v>
      </c>
      <c r="I9" s="2">
        <f t="shared" si="2"/>
        <v>957.92493409364204</v>
      </c>
      <c r="J9" s="2">
        <f t="shared" si="3"/>
        <v>9579.2493409364197</v>
      </c>
    </row>
    <row r="10" spans="1:10" x14ac:dyDescent="0.35">
      <c r="A10" s="2">
        <v>9</v>
      </c>
      <c r="B10" s="4" t="e" vm="25">
        <v>#VALUE!</v>
      </c>
      <c r="C10" s="2" t="s">
        <v>0</v>
      </c>
      <c r="D10" s="2" cm="1" vm="26">
        <f t="array" ref="D10">_FV(B10,"Latitude")</f>
        <v>29.762777777777998</v>
      </c>
      <c r="E10" s="2" cm="1" vm="27">
        <f t="array" ref="E10">_FV(B10,"Longitude")</f>
        <v>-95.383055555555998</v>
      </c>
      <c r="F10" s="2">
        <v>12</v>
      </c>
      <c r="G10" s="2">
        <f t="shared" si="0"/>
        <v>975.40661143935768</v>
      </c>
      <c r="H10" s="2">
        <f t="shared" si="1"/>
        <v>1566.0191499601769</v>
      </c>
      <c r="I10" s="2">
        <f t="shared" si="2"/>
        <v>975.40661143935768</v>
      </c>
      <c r="J10" s="2">
        <f t="shared" si="3"/>
        <v>11704.879337272292</v>
      </c>
    </row>
    <row r="11" spans="1:10" x14ac:dyDescent="0.35">
      <c r="A11" s="2">
        <v>10</v>
      </c>
      <c r="B11" s="4" t="e" vm="28">
        <v>#VALUE!</v>
      </c>
      <c r="C11" s="2" t="s">
        <v>0</v>
      </c>
      <c r="D11" s="2" cm="1" vm="29">
        <f t="array" ref="D11">_FV(B11,"Latitude")</f>
        <v>41.850029999999997</v>
      </c>
      <c r="E11" s="2" cm="1" vm="30">
        <f t="array" ref="E11">_FV(B11,"Longitude")</f>
        <v>-87.650049999999993</v>
      </c>
      <c r="F11" s="2">
        <v>14</v>
      </c>
      <c r="G11" s="2">
        <f t="shared" si="0"/>
        <v>357.58319372112243</v>
      </c>
      <c r="H11" s="2">
        <f t="shared" si="1"/>
        <v>2106.8383663501349</v>
      </c>
      <c r="I11" s="2">
        <f t="shared" si="2"/>
        <v>357.58319372112243</v>
      </c>
      <c r="J11" s="2">
        <f t="shared" si="3"/>
        <v>5006.1647120957141</v>
      </c>
    </row>
    <row r="12" spans="1:10" x14ac:dyDescent="0.35">
      <c r="A12" s="2">
        <v>11</v>
      </c>
      <c r="B12" s="4" t="e" vm="31">
        <v>#VALUE!</v>
      </c>
      <c r="C12" s="2" t="s">
        <v>0</v>
      </c>
      <c r="D12" s="2" cm="1" vm="32">
        <f t="array" ref="D12">_FV(B12,"Latitude")</f>
        <v>42.331666666666997</v>
      </c>
      <c r="E12" s="2" cm="1" vm="33">
        <f t="array" ref="E12">_FV(B12,"Longitude")</f>
        <v>-83.047499999999999</v>
      </c>
      <c r="F12" s="2">
        <v>11</v>
      </c>
      <c r="G12" s="2">
        <f t="shared" si="0"/>
        <v>295.41601913654324</v>
      </c>
      <c r="H12" s="2">
        <f t="shared" si="1"/>
        <v>2424.2312322155158</v>
      </c>
      <c r="I12" s="2">
        <f t="shared" si="2"/>
        <v>295.41601913654324</v>
      </c>
      <c r="J12" s="2">
        <f t="shared" si="3"/>
        <v>3249.5762105019758</v>
      </c>
    </row>
    <row r="13" spans="1:10" x14ac:dyDescent="0.35">
      <c r="A13" s="2">
        <v>12</v>
      </c>
      <c r="B13" s="4" t="e" vm="34">
        <v>#VALUE!</v>
      </c>
      <c r="C13" s="2" t="s">
        <v>0</v>
      </c>
      <c r="D13" s="2" cm="1" vm="35">
        <f t="array" ref="D13">_FV(B13,"Latitude")</f>
        <v>41.482222222221999</v>
      </c>
      <c r="E13" s="2" cm="1" vm="36">
        <f t="array" ref="E13">_FV(B13,"Longitude")</f>
        <v>-81.669722222222006</v>
      </c>
      <c r="F13" s="2">
        <v>8</v>
      </c>
      <c r="G13" s="2">
        <f t="shared" si="0"/>
        <v>280.43699193715787</v>
      </c>
      <c r="H13" s="2">
        <f t="shared" si="1"/>
        <v>2506.443485222017</v>
      </c>
      <c r="I13" s="2">
        <f t="shared" si="2"/>
        <v>280.43699193715787</v>
      </c>
      <c r="J13" s="2">
        <f t="shared" si="3"/>
        <v>2243.495935497263</v>
      </c>
    </row>
    <row r="14" spans="1:10" x14ac:dyDescent="0.35">
      <c r="A14" s="2">
        <v>13</v>
      </c>
      <c r="B14" s="4" t="e" vm="37">
        <v>#VALUE!</v>
      </c>
      <c r="C14" s="2" t="s">
        <v>0</v>
      </c>
      <c r="D14" s="2" cm="1" vm="38">
        <f t="array" ref="D14">_FV(B14,"Latitude")</f>
        <v>39.768611111110999</v>
      </c>
      <c r="E14" s="2" cm="1" vm="39">
        <f t="array" ref="E14">_FV(B14,"Longitude")</f>
        <v>-86.158055555556004</v>
      </c>
      <c r="F14" s="2">
        <v>7</v>
      </c>
      <c r="G14" s="2">
        <f t="shared" si="0"/>
        <v>185.10002642245024</v>
      </c>
      <c r="H14" s="2">
        <f t="shared" si="1"/>
        <v>2181.7322317114963</v>
      </c>
      <c r="I14" s="2">
        <f t="shared" si="2"/>
        <v>185.10002642245024</v>
      </c>
      <c r="J14" s="2">
        <f t="shared" si="3"/>
        <v>1295.7001849571516</v>
      </c>
    </row>
    <row r="15" spans="1:10" x14ac:dyDescent="0.35">
      <c r="A15" s="2">
        <v>14</v>
      </c>
      <c r="B15" s="4" t="e" vm="40">
        <v>#VALUE!</v>
      </c>
      <c r="C15" s="2" t="s">
        <v>0</v>
      </c>
      <c r="D15" s="2">
        <v>39.746271</v>
      </c>
      <c r="E15" s="2">
        <v>-104.979068</v>
      </c>
      <c r="F15" s="2">
        <v>8</v>
      </c>
      <c r="G15" s="2">
        <f t="shared" si="0"/>
        <v>1450.9197269613314</v>
      </c>
      <c r="H15" s="2">
        <f t="shared" si="1"/>
        <v>916.60318647335691</v>
      </c>
      <c r="I15" s="2">
        <f t="shared" si="2"/>
        <v>916.60318647335691</v>
      </c>
      <c r="J15" s="2">
        <f t="shared" si="3"/>
        <v>7332.8254917868553</v>
      </c>
    </row>
    <row r="16" spans="1:10" x14ac:dyDescent="0.35">
      <c r="A16" s="2">
        <v>15</v>
      </c>
      <c r="B16" s="4" t="e" vm="41">
        <v>#VALUE!</v>
      </c>
      <c r="C16" s="2" t="s">
        <v>0</v>
      </c>
      <c r="D16" s="2" cm="1" vm="42">
        <f t="array" ref="D16">_FV(B16,"Latitude")</f>
        <v>44.981944444444402</v>
      </c>
      <c r="E16" s="2" cm="1" vm="43">
        <f t="array" ref="E16">_FV(B16,"Longitude")</f>
        <v>-93.269166666666706</v>
      </c>
      <c r="F16" s="2">
        <v>9</v>
      </c>
      <c r="G16" s="2">
        <f t="shared" si="0"/>
        <v>793.49377348856649</v>
      </c>
      <c r="H16" s="2">
        <f t="shared" si="1"/>
        <v>1800.7050379636196</v>
      </c>
      <c r="I16" s="2">
        <f t="shared" si="2"/>
        <v>793.49377348856649</v>
      </c>
      <c r="J16" s="2">
        <f t="shared" si="3"/>
        <v>7141.4439613970981</v>
      </c>
    </row>
    <row r="17" spans="1:10" x14ac:dyDescent="0.35">
      <c r="A17" s="2">
        <v>16</v>
      </c>
      <c r="B17" s="4" t="e" vm="44">
        <v>#VALUE!</v>
      </c>
      <c r="C17" s="2" t="s">
        <v>0</v>
      </c>
      <c r="D17" s="2" cm="1" vm="45">
        <f t="array" ref="D17">_FV(B17,"Latitude")</f>
        <v>33.448333333333302</v>
      </c>
      <c r="E17" s="2" cm="1" vm="46">
        <f t="array" ref="E17">_FV(B17,"Longitude")</f>
        <v>-112.073888888889</v>
      </c>
      <c r="F17" s="2">
        <v>11</v>
      </c>
      <c r="G17" s="2">
        <f t="shared" si="0"/>
        <v>1963.432827740824</v>
      </c>
      <c r="H17" s="2">
        <f t="shared" si="1"/>
        <v>387.70289448363707</v>
      </c>
      <c r="I17" s="2">
        <f t="shared" si="2"/>
        <v>387.70289448363707</v>
      </c>
      <c r="J17" s="2">
        <f t="shared" si="3"/>
        <v>4264.7318393200076</v>
      </c>
    </row>
    <row r="18" spans="1:10" x14ac:dyDescent="0.35">
      <c r="A18" s="2">
        <v>17</v>
      </c>
      <c r="B18" s="4" t="e" vm="47">
        <v>#VALUE!</v>
      </c>
      <c r="C18" s="2" t="s">
        <v>0</v>
      </c>
      <c r="D18" s="2" cm="1" vm="48">
        <f t="array" ref="D18">_FV(B18,"Latitude")</f>
        <v>40.75</v>
      </c>
      <c r="E18" s="2" cm="1" vm="49">
        <f t="array" ref="E18">_FV(B18,"Longitude")</f>
        <v>-111.88333333333</v>
      </c>
      <c r="F18" s="2">
        <v>10</v>
      </c>
      <c r="G18" s="2">
        <f t="shared" si="0"/>
        <v>1931.4650042473386</v>
      </c>
      <c r="H18" s="2">
        <f t="shared" si="1"/>
        <v>545.0973045559756</v>
      </c>
      <c r="I18" s="2">
        <f t="shared" si="2"/>
        <v>545.0973045559756</v>
      </c>
      <c r="J18" s="2">
        <f t="shared" si="3"/>
        <v>5450.9730455597564</v>
      </c>
    </row>
    <row r="19" spans="1:10" x14ac:dyDescent="0.35">
      <c r="A19" s="2">
        <v>18</v>
      </c>
      <c r="B19" s="4" t="e" vm="50">
        <v>#VALUE!</v>
      </c>
      <c r="C19" s="2" t="s">
        <v>0</v>
      </c>
      <c r="D19" s="2" cm="1" vm="51">
        <f t="array" ref="D19">_FV(B19,"Latitude")</f>
        <v>34.052230000000002</v>
      </c>
      <c r="E19" s="2" cm="1" vm="52">
        <f t="array" ref="E19">_FV(B19,"Longitude")</f>
        <v>-118.24368</v>
      </c>
      <c r="F19" s="2">
        <v>18</v>
      </c>
      <c r="G19" s="2">
        <f t="shared" si="0"/>
        <v>2378.990319296031</v>
      </c>
      <c r="H19" s="2">
        <f t="shared" si="1"/>
        <v>92.955998243295568</v>
      </c>
      <c r="I19" s="2">
        <f t="shared" si="2"/>
        <v>92.955998243295568</v>
      </c>
      <c r="J19" s="2">
        <f t="shared" si="3"/>
        <v>1673.2079683793202</v>
      </c>
    </row>
    <row r="20" spans="1:10" x14ac:dyDescent="0.35">
      <c r="A20" s="2">
        <v>19</v>
      </c>
      <c r="B20" s="4" t="e" vm="53">
        <v>#VALUE!</v>
      </c>
      <c r="C20" s="2" t="s">
        <v>0</v>
      </c>
      <c r="D20" s="2" cm="1" vm="54">
        <f t="array" ref="D20">_FV(B20,"Latitude")</f>
        <v>37.777500000000003</v>
      </c>
      <c r="E20" s="2" cm="1" vm="55">
        <f t="array" ref="E20">_FV(B20,"Longitude")</f>
        <v>-122.416388888889</v>
      </c>
      <c r="F20" s="2">
        <v>12</v>
      </c>
      <c r="G20" s="2">
        <f t="shared" si="0"/>
        <v>2650.0928146664228</v>
      </c>
      <c r="H20" s="2">
        <f t="shared" si="1"/>
        <v>389.23316653340584</v>
      </c>
      <c r="I20" s="2">
        <f t="shared" si="2"/>
        <v>389.23316653340584</v>
      </c>
      <c r="J20" s="2">
        <f t="shared" si="3"/>
        <v>4670.7979984008698</v>
      </c>
    </row>
    <row r="21" spans="1:10" x14ac:dyDescent="0.35">
      <c r="A21" s="2">
        <v>20</v>
      </c>
      <c r="B21" s="4" t="e" vm="56">
        <v>#VALUE!</v>
      </c>
      <c r="C21" s="2" t="s">
        <v>0</v>
      </c>
      <c r="D21" s="2" cm="1" vm="57">
        <f t="array" ref="D21">_FV(B21,"Latitude")</f>
        <v>32.715000000000003</v>
      </c>
      <c r="E21" s="2" cm="1" vm="58">
        <f t="array" ref="E21">_FV(B21,"Longitude")</f>
        <v>-117.16249999999999</v>
      </c>
      <c r="F21" s="2">
        <v>10</v>
      </c>
      <c r="G21" s="2">
        <f t="shared" si="0"/>
        <v>2318.0932877039613</v>
      </c>
      <c r="H21" s="2">
        <f t="shared" si="1"/>
        <v>167.68706748890227</v>
      </c>
      <c r="I21" s="2">
        <f t="shared" si="2"/>
        <v>167.68706748890227</v>
      </c>
      <c r="J21" s="2">
        <f t="shared" si="3"/>
        <v>1676.8706748890227</v>
      </c>
    </row>
    <row r="22" spans="1:10" x14ac:dyDescent="0.35">
      <c r="A22" s="2">
        <v>21</v>
      </c>
      <c r="B22" s="4" t="e" vm="59">
        <v>#VALUE!</v>
      </c>
      <c r="C22" s="2" t="s">
        <v>0</v>
      </c>
      <c r="D22" s="2" cm="1" vm="60">
        <f t="array" ref="D22">_FV(B22,"Latitude")</f>
        <v>47.606209999999997</v>
      </c>
      <c r="E22" s="2" cm="1" vm="61">
        <f t="array" ref="E22">_FV(B22,"Longitude")</f>
        <v>-122.33207</v>
      </c>
      <c r="F22" s="2">
        <v>13</v>
      </c>
      <c r="G22" s="2">
        <f t="shared" si="0"/>
        <v>2723.2902833891344</v>
      </c>
      <c r="H22" s="2">
        <f t="shared" si="1"/>
        <v>924.79905349726732</v>
      </c>
      <c r="I22" s="2">
        <f t="shared" si="2"/>
        <v>924.79905349726732</v>
      </c>
      <c r="J22" s="2">
        <f t="shared" si="3"/>
        <v>12022.387695464475</v>
      </c>
    </row>
    <row r="24" spans="1:10" x14ac:dyDescent="0.35">
      <c r="D24" s="1" t="s">
        <v>2</v>
      </c>
      <c r="E24" s="1" t="s">
        <v>3</v>
      </c>
    </row>
    <row r="25" spans="1:10" x14ac:dyDescent="0.35">
      <c r="C25" s="5" t="s">
        <v>6</v>
      </c>
      <c r="D25" s="2">
        <v>38.16013369341961</v>
      </c>
      <c r="E25" s="2">
        <v>-84.011152701375096</v>
      </c>
      <c r="H25" s="5"/>
      <c r="I25" s="5" t="s">
        <v>10</v>
      </c>
      <c r="J25" s="2">
        <f>SUM(J2:J22)</f>
        <v>124133.5212504036</v>
      </c>
    </row>
    <row r="26" spans="1:10" x14ac:dyDescent="0.35">
      <c r="C26" s="5" t="s">
        <v>12</v>
      </c>
      <c r="D26" s="2">
        <v>35.129893254999466</v>
      </c>
      <c r="E26" s="2">
        <v>-117.43525038590818</v>
      </c>
      <c r="H26" s="5"/>
      <c r="I26" s="5" t="s">
        <v>11</v>
      </c>
      <c r="J26" s="2">
        <f>J25/SUM(F2:F22)</f>
        <v>554.16750558215892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Reference</vt:lpstr>
      <vt:lpstr>1 Warehouse Location</vt:lpstr>
      <vt:lpstr>2 Warehouse Location</vt:lpstr>
      <vt:lpstr>'2 Warehouse Location'!WH_Latitude</vt:lpstr>
      <vt:lpstr>WH_Latitude</vt:lpstr>
      <vt:lpstr>WH_Latitude_01</vt:lpstr>
      <vt:lpstr>WH_Latitude_02</vt:lpstr>
      <vt:lpstr>'2 Warehouse Location'!WH_Longitude</vt:lpstr>
      <vt:lpstr>WH_Longitude</vt:lpstr>
      <vt:lpstr>WH_Longitude_02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2015-06-05T18:19:34Z</dcterms:created>
  <dcterms:modified xsi:type="dcterms:W3CDTF">2023-11-26T19:39:00Z</dcterms:modified>
</cp:coreProperties>
</file>