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Задача1" sheetId="1" state="visible" r:id="rId3"/>
    <sheet name="Задача2" sheetId="2" state="visible" r:id="rId4"/>
    <sheet name="Ваш_проект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<sst xmlns="http://schemas.openxmlformats.org/spreadsheetml/2006/main" count="130" uniqueCount="92">
  <si>
    <t xml:space="preserve">Критерий</t>
  </si>
  <si>
    <t xml:space="preserve">Поставщик А</t>
  </si>
  <si>
    <t xml:space="preserve">Поставщик В</t>
  </si>
  <si>
    <t xml:space="preserve">ВЕСА</t>
  </si>
  <si>
    <t xml:space="preserve">ВКЛАД А</t>
  </si>
  <si>
    <t xml:space="preserve">ВКЛАД В</t>
  </si>
  <si>
    <t xml:space="preserve">Цена:                            /относительный вес критерия – 40%/</t>
  </si>
  <si>
    <t xml:space="preserve">Цена:– 40%</t>
  </si>
  <si>
    <t xml:space="preserve">уровень цены по отношению к конкурентам (40%)</t>
  </si>
  <si>
    <t xml:space="preserve">Качество– 30%</t>
  </si>
  <si>
    <t xml:space="preserve">условия оплаты (30%)</t>
  </si>
  <si>
    <t xml:space="preserve">Сроки поставок 10%</t>
  </si>
  <si>
    <t xml:space="preserve">Эластичность (30%)</t>
  </si>
  <si>
    <t xml:space="preserve">Ассортимент:  – 10%</t>
  </si>
  <si>
    <t xml:space="preserve">Качество:                     /относительный вес критерия – 30%/</t>
  </si>
  <si>
    <t xml:space="preserve">Дополнительные услуги :– 10%</t>
  </si>
  <si>
    <t xml:space="preserve">уровень качества  (60%)</t>
  </si>
  <si>
    <t xml:space="preserve">СУПЕРКРИТЕРИЙ</t>
  </si>
  <si>
    <t xml:space="preserve">Стабильность (30%)</t>
  </si>
  <si>
    <t xml:space="preserve">Безотказность (10%)</t>
  </si>
  <si>
    <t xml:space="preserve">Сроки поставок:         /относительный вес критерия – 10%/</t>
  </si>
  <si>
    <t xml:space="preserve">Длительность (40%)</t>
  </si>
  <si>
    <t xml:space="preserve">соблюдение установленных сроков (60%)</t>
  </si>
  <si>
    <t xml:space="preserve">Ассортимент:              /относительный вес критерия – 10%/</t>
  </si>
  <si>
    <t xml:space="preserve">наша доля в ассортименте (50%)</t>
  </si>
  <si>
    <t xml:space="preserve">готовность к изменению ассортимента (30%)</t>
  </si>
  <si>
    <t xml:space="preserve">стабильность наличия ассортимента (20%)</t>
  </si>
  <si>
    <t xml:space="preserve">Дополнительные услуги :              /относительный вес критерия – 10%/</t>
  </si>
  <si>
    <t xml:space="preserve">Поставщик С</t>
  </si>
  <si>
    <t xml:space="preserve">ВКЛАД B</t>
  </si>
  <si>
    <t xml:space="preserve">ВКЛАД С</t>
  </si>
  <si>
    <t xml:space="preserve">Цена: 40% </t>
  </si>
  <si>
    <t xml:space="preserve">уровень цены по отношению к конкурентам (50%)</t>
  </si>
  <si>
    <t xml:space="preserve">Качество: 25%</t>
  </si>
  <si>
    <t xml:space="preserve">условия оплаты (25%) </t>
  </si>
  <si>
    <t xml:space="preserve">Сроки поставок:  15%</t>
  </si>
  <si>
    <t xml:space="preserve">Эластичность (25%)</t>
  </si>
  <si>
    <t xml:space="preserve">Ассортимент:  15%</t>
  </si>
  <si>
    <t xml:space="preserve">Дополнительные услуги: 5%</t>
  </si>
  <si>
    <t xml:space="preserve">Уровень качества  (60%) </t>
  </si>
  <si>
    <t xml:space="preserve">Длительность (25%)</t>
  </si>
  <si>
    <t xml:space="preserve">соблюдение установленных сроков (75%)</t>
  </si>
  <si>
    <t xml:space="preserve">наша доля в ассортименте (40%)</t>
  </si>
  <si>
    <t xml:space="preserve">Готовность к изменению ассортимента (30%) </t>
  </si>
  <si>
    <t xml:space="preserve">стабильность наличия ассортимента (30%) </t>
  </si>
  <si>
    <t xml:space="preserve">ПРОБЛЕМА ВЫБОРА:</t>
  </si>
  <si>
    <t xml:space="preserve">Выбор абитуриента Институтом биоинформатики для зачисления на программу обучения среди нескольких кандидатов на одно место</t>
  </si>
  <si>
    <t xml:space="preserve">№</t>
  </si>
  <si>
    <t xml:space="preserve">Студент A</t>
  </si>
  <si>
    <t xml:space="preserve">Студент B</t>
  </si>
  <si>
    <t xml:space="preserve">Студент C</t>
  </si>
  <si>
    <t xml:space="preserve">Студент D</t>
  </si>
  <si>
    <t xml:space="preserve">Студент E</t>
  </si>
  <si>
    <t xml:space="preserve">Вклад A</t>
  </si>
  <si>
    <t xml:space="preserve">Вклад B</t>
  </si>
  <si>
    <t xml:space="preserve">Вклад C</t>
  </si>
  <si>
    <t xml:space="preserve">Вклад D</t>
  </si>
  <si>
    <t xml:space="preserve">Вклад E</t>
  </si>
  <si>
    <t xml:space="preserve">Вступительные испытания (35%)</t>
  </si>
  <si>
    <t xml:space="preserve">Информатика (40%)</t>
  </si>
  <si>
    <t xml:space="preserve">Достижения (20%)</t>
  </si>
  <si>
    <t xml:space="preserve">Биология (20%)</t>
  </si>
  <si>
    <t xml:space="preserve">Собеседование &amp; soft-skills (35%)</t>
  </si>
  <si>
    <t xml:space="preserve">Химия (20%)</t>
  </si>
  <si>
    <t xml:space="preserve">Известность (7%)</t>
  </si>
  <si>
    <t xml:space="preserve">Русский язык (10%)</t>
  </si>
  <si>
    <t xml:space="preserve">Субъективная оценка собеседующего (3%)</t>
  </si>
  <si>
    <t xml:space="preserve">Английский язык (10%)</t>
  </si>
  <si>
    <t xml:space="preserve">Научные (50%)</t>
  </si>
  <si>
    <t xml:space="preserve">В целом, видно, что главными кандидатами были студенты (абитуриенты) B и E. Студент B выходит вперёд за счёт своих достижений, но студент E компенсирует это хорошими результатами вступительных вместе с грамотно пройденным собеседованием.</t>
  </si>
  <si>
    <t xml:space="preserve">Учебные (35%)</t>
  </si>
  <si>
    <t xml:space="preserve">Культурные (5%)</t>
  </si>
  <si>
    <t xml:space="preserve">Общественные (5%)</t>
  </si>
  <si>
    <t xml:space="preserve">Спортивные (5%)</t>
  </si>
  <si>
    <t xml:space="preserve">Мотивация (30%)</t>
  </si>
  <si>
    <t xml:space="preserve">Уверенность (20%)</t>
  </si>
  <si>
    <t xml:space="preserve">Коммуникабельность (30%)</t>
  </si>
  <si>
    <t xml:space="preserve">Решение тематической задачи (20%)</t>
  </si>
  <si>
    <t xml:space="preserve">Индекс Хирша (90%)</t>
  </si>
  <si>
    <t xml:space="preserve">Соц. Сети (10%)</t>
  </si>
  <si>
    <t xml:space="preserve">Студент</t>
  </si>
  <si>
    <t xml:space="preserve">Характеристика</t>
  </si>
  <si>
    <t xml:space="preserve">A</t>
  </si>
  <si>
    <t xml:space="preserve">Студент A имеет слабый бэкграунд. Он закончил философский факультет и решил кардинально сменить свою специальность. За неимением достаточных знаний, всё, что ему осталось – зазубрить прошлые варианты вступительных испытаний, на что и был сделан основной расчёт. Также он ведёт модный fashion телеграм-канал, где рассказывает о своём обучении.</t>
  </si>
  <si>
    <t xml:space="preserve">B</t>
  </si>
  <si>
    <t xml:space="preserve">Студент B слабо связан с биологией и химией, но при этом он успешно закончил ИПМКН, попутно участвуя в разных олимпиадах и работая над несколькими научными статьями. В Институт биоинформатики он решил пойти, т.к. посчитал науку на границе разных её областей более перспективной. К экзаменам по биолоигии и химии он подготовился средне.</t>
  </si>
  <si>
    <t xml:space="preserve">C</t>
  </si>
  <si>
    <t xml:space="preserve">Студент C учится на специальности химико-биологической направленности. Информатику он помнит разве что из школы, да и то один эксель с паверпоинтом. К сожалению, адекватно подготовиться ко вступительным он не успел из-за высокой загруженности в учёбе. Зачем он решил вдобавок к и так плотному расписанию добавить занятия в Институте биоинформатики? Непонятно.</t>
  </si>
  <si>
    <t xml:space="preserve">D</t>
  </si>
  <si>
    <t xml:space="preserve">Студент D – взрослый человек 42 лет, бухгалтер с 20-летним стажем. Свою заявку в Институт биоинформатики он подал только потому, что в компании, где он работает, все сотрудники раз в год должны проходить курсы повышения квалификации. За свои 20 лет работы в этой компании он повышал свою квалификацию везде, где только можно и нельзя, поэтому “экзотический” и весьма далёкий от него Институт биоинформатики стал для него заманчивым выбором. К сожалению, если бы начальство не принуждало своих сотрудников заниматься таким, сам студент D никогда бы не подал свою заявку в Институт биоинформатики.</t>
  </si>
  <si>
    <t xml:space="preserve">E</t>
  </si>
  <si>
    <t xml:space="preserve">Студент E – молодой аналитик в компании, занимающейся производством молочных продуктов (например, “Томское молоко”). Свою работу он любит точно так же, как любит компанию, в которой работает; поэтому ради того, чтобы стать лучшей версией себя и пустить эту версию на благо компании, он подаёт свою заявку в Институт биоинформатики. Он весьма компетентен во всех требующихся сферах, а также весьма мотивирован.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</si>
</sst>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#%"/>
    <numFmt numFmtId="167" formatCode="_-* #,##0.00\ _₽_-;\-* #,##0.00\ _₽_-;_-* \-??\ _₽_-;_-@_-"/>
    <numFmt numFmtId="168" formatCode="0%"/>
  </numFmts>
  <fonts count="2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204"/>
    </font>
    <font>
      <b val="true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 val="true"/>
      <sz val="10"/>
      <color theme="1"/>
      <name val="Arial"/>
      <family val="2"/>
      <charset val="204"/>
    </font>
    <font>
      <b val="true"/>
      <sz val="11"/>
      <color theme="1"/>
      <name val="Calibri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1"/>
    </font>
    <font>
      <b val="true"/>
      <sz val="13"/>
      <color theme="1"/>
      <name val="Calibri"/>
      <family val="2"/>
      <charset val="1"/>
    </font>
    <font>
      <sz val="10"/>
      <color rgb="FF000000"/>
      <name val="Arial"/>
      <family val="2"/>
    </font>
    <font>
      <b val="true"/>
      <sz val="13"/>
      <color theme="1"/>
      <name val="Arial"/>
      <family val="2"/>
      <charset val="204"/>
    </font>
    <font>
      <b val="true"/>
      <sz val="12"/>
      <color theme="1"/>
      <name val="Calibri"/>
      <family val="2"/>
      <charset val="1"/>
    </font>
    <font>
      <i val="true"/>
      <sz val="12"/>
      <color theme="1"/>
      <name val="Calibri"/>
      <family val="2"/>
      <charset val="1"/>
    </font>
    <font>
      <b val="true"/>
      <i val="true"/>
      <sz val="12"/>
      <color theme="1"/>
      <name val="Calibri"/>
      <family val="2"/>
      <charset val="1"/>
    </font>
    <font>
      <i val="true"/>
      <sz val="8"/>
      <color theme="1"/>
      <name val="Calibri"/>
      <family val="2"/>
      <charset val="1"/>
    </font>
    <font>
      <sz val="13"/>
      <color theme="1"/>
      <name val="Calibri"/>
      <family val="2"/>
      <charset val="1"/>
    </font>
    <font>
      <sz val="14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0187558612066"/>
          <c:y val="0.144286349488662"/>
          <c:w val="0.444826508283839"/>
          <c:h val="0.790462427745665"/>
        </c:manualLayout>
      </c:layout>
      <c:radarChart>
        <c:radarStyle val="marker"/>
        <c:varyColors val="0"/>
        <c:ser>
          <c:idx val="0"/>
          <c:order val="0"/>
          <c:tx>
            <c:strRef>
              <c:f>Задача1!$L$2</c:f>
              <c:strCache>
                <c:ptCount val="1"/>
                <c:pt idx="0">
                  <c:v>ВКЛАД 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Задача1!$H$3:$H$7</c:f>
              <c:strCache>
                <c:ptCount val="5"/>
                <c:pt idx="0">
                  <c:v>Цена:– 40%</c:v>
                </c:pt>
                <c:pt idx="1">
                  <c:v>Качество– 30%</c:v>
                </c:pt>
                <c:pt idx="2">
                  <c:v>Сроки поставок 10%</c:v>
                </c:pt>
                <c:pt idx="3">
                  <c:v>Ассортимент:  – 10%</c:v>
                </c:pt>
                <c:pt idx="4">
                  <c:v>Дополнительные услуги :– 10%</c:v>
                </c:pt>
              </c:strCache>
            </c:strRef>
          </c:cat>
          <c:val>
            <c:numRef>
              <c:f>Задача1!$L$3:$L$7</c:f>
              <c:numCache>
                <c:formatCode>_-* #,##0.00\ _₽_-;\-* #,##0.00\ _₽_-;_-* \-??\ _₽_-;_-@_-</c:formatCode>
                <c:ptCount val="5"/>
                <c:pt idx="0">
                  <c:v>3.16</c:v>
                </c:pt>
                <c:pt idx="1">
                  <c:v>2.52</c:v>
                </c:pt>
                <c:pt idx="2">
                  <c:v>0.76</c:v>
                </c:pt>
                <c:pt idx="3">
                  <c:v>0.75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Задача1!$M$2</c:f>
              <c:strCache>
                <c:ptCount val="1"/>
                <c:pt idx="0">
                  <c:v>ВКЛАД В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Задача1!$H$3:$H$7</c:f>
              <c:strCache>
                <c:ptCount val="5"/>
                <c:pt idx="0">
                  <c:v>Цена:– 40%</c:v>
                </c:pt>
                <c:pt idx="1">
                  <c:v>Качество– 30%</c:v>
                </c:pt>
                <c:pt idx="2">
                  <c:v>Сроки поставок 10%</c:v>
                </c:pt>
                <c:pt idx="3">
                  <c:v>Ассортимент:  – 10%</c:v>
                </c:pt>
                <c:pt idx="4">
                  <c:v>Дополнительные услуги :– 10%</c:v>
                </c:pt>
              </c:strCache>
            </c:strRef>
          </c:cat>
          <c:val>
            <c:numRef>
              <c:f>Задача1!$M$3:$M$7</c:f>
              <c:numCache>
                <c:formatCode>_-* #,##0.00\ _₽_-;\-* #,##0.00\ _₽_-;_-* \-??\ _₽_-;_-@_-</c:formatCode>
                <c:ptCount val="5"/>
                <c:pt idx="0">
                  <c:v>3.2</c:v>
                </c:pt>
                <c:pt idx="1">
                  <c:v>2.31</c:v>
                </c:pt>
                <c:pt idx="2">
                  <c:v>0.7</c:v>
                </c:pt>
                <c:pt idx="3">
                  <c:v>0.88</c:v>
                </c:pt>
                <c:pt idx="4">
                  <c:v>0.8</c:v>
                </c:pt>
              </c:numCache>
            </c:numRef>
          </c:val>
        </c:ser>
        <c:axId val="42642400"/>
        <c:axId val="90528709"/>
      </c:radarChart>
      <c:catAx>
        <c:axId val="4264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528709"/>
        <c:crosses val="autoZero"/>
        <c:auto val="1"/>
        <c:lblAlgn val="ctr"/>
        <c:lblOffset val="100"/>
        <c:noMultiLvlLbl val="0"/>
      </c:catAx>
      <c:valAx>
        <c:axId val="905287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_-* #,##0.00\ _₽_-;\-* #,##0.00\ _₽_-;_-* \-??\ _₽_-;_-@_-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64240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165"/>
          <c:y val="0.0473333333333333"/>
          <c:w val="0.160135008438027"/>
          <c:h val="0.1216801866874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11427856964241"/>
          <c:y val="0.12083148065807"/>
          <c:w val="0.477494373593398"/>
          <c:h val="0.848599377501112"/>
        </c:manualLayout>
      </c:layout>
      <c:radarChart>
        <c:radarStyle val="marker"/>
        <c:varyColors val="0"/>
        <c:ser>
          <c:idx val="0"/>
          <c:order val="0"/>
          <c:tx>
            <c:strRef>
              <c:f>Задача2!$N$2</c:f>
              <c:strCache>
                <c:ptCount val="1"/>
                <c:pt idx="0">
                  <c:v>ВКЛАД 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Задача2!$I$3:$I$7</c:f>
              <c:strCache>
                <c:ptCount val="5"/>
                <c:pt idx="0">
                  <c:v>Цена: 40% </c:v>
                </c:pt>
                <c:pt idx="1">
                  <c:v>Качество: 25%</c:v>
                </c:pt>
                <c:pt idx="2">
                  <c:v>Сроки поставок:  15%</c:v>
                </c:pt>
                <c:pt idx="3">
                  <c:v>Ассортимент:  15%</c:v>
                </c:pt>
                <c:pt idx="4">
                  <c:v>Дополнительные услуги: 5%</c:v>
                </c:pt>
              </c:strCache>
            </c:strRef>
          </c:cat>
          <c:val>
            <c:numRef>
              <c:f>Задача2!$N$3:$N$7</c:f>
              <c:numCache>
                <c:formatCode>General</c:formatCode>
                <c:ptCount val="5"/>
                <c:pt idx="0">
                  <c:v>3.3</c:v>
                </c:pt>
                <c:pt idx="1">
                  <c:v>1.95</c:v>
                </c:pt>
                <c:pt idx="2">
                  <c:v>1.1625</c:v>
                </c:pt>
                <c:pt idx="3">
                  <c:v>1.11</c:v>
                </c:pt>
                <c:pt idx="4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Задача2!$O$2</c:f>
              <c:strCache>
                <c:ptCount val="1"/>
                <c:pt idx="0">
                  <c:v>ВКЛАД 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Задача2!$I$3:$I$7</c:f>
              <c:strCache>
                <c:ptCount val="5"/>
                <c:pt idx="0">
                  <c:v>Цена: 40% </c:v>
                </c:pt>
                <c:pt idx="1">
                  <c:v>Качество: 25%</c:v>
                </c:pt>
                <c:pt idx="2">
                  <c:v>Сроки поставок:  15%</c:v>
                </c:pt>
                <c:pt idx="3">
                  <c:v>Ассортимент:  15%</c:v>
                </c:pt>
                <c:pt idx="4">
                  <c:v>Дополнительные услуги: 5%</c:v>
                </c:pt>
              </c:strCache>
            </c:strRef>
          </c:cat>
          <c:val>
            <c:numRef>
              <c:f>Задача2!$O$3:$O$7</c:f>
              <c:numCache>
                <c:formatCode>General</c:formatCode>
                <c:ptCount val="5"/>
                <c:pt idx="0">
                  <c:v>3.2</c:v>
                </c:pt>
                <c:pt idx="1">
                  <c:v>1.925</c:v>
                </c:pt>
                <c:pt idx="2">
                  <c:v>1.05</c:v>
                </c:pt>
                <c:pt idx="3">
                  <c:v>1.305</c:v>
                </c:pt>
                <c:pt idx="4">
                  <c:v>0.4</c:v>
                </c:pt>
              </c:numCache>
            </c:numRef>
          </c:val>
        </c:ser>
        <c:ser>
          <c:idx val="2"/>
          <c:order val="2"/>
          <c:tx>
            <c:strRef>
              <c:f>Задача2!$P$2</c:f>
              <c:strCache>
                <c:ptCount val="1"/>
                <c:pt idx="0">
                  <c:v>ВКЛАД С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Задача2!$I$3:$I$7</c:f>
              <c:strCache>
                <c:ptCount val="5"/>
                <c:pt idx="0">
                  <c:v>Цена: 40% </c:v>
                </c:pt>
                <c:pt idx="1">
                  <c:v>Качество: 25%</c:v>
                </c:pt>
                <c:pt idx="2">
                  <c:v>Сроки поставок:  15%</c:v>
                </c:pt>
                <c:pt idx="3">
                  <c:v>Ассортимент:  15%</c:v>
                </c:pt>
                <c:pt idx="4">
                  <c:v>Дополнительные услуги: 5%</c:v>
                </c:pt>
              </c:strCache>
            </c:strRef>
          </c:cat>
          <c:val>
            <c:numRef>
              <c:f>Задача2!$P$3:$P$7</c:f>
              <c:numCache>
                <c:formatCode>General</c:formatCode>
                <c:ptCount val="5"/>
                <c:pt idx="0">
                  <c:v>3.6</c:v>
                </c:pt>
                <c:pt idx="1">
                  <c:v>1.625</c:v>
                </c:pt>
                <c:pt idx="2">
                  <c:v>1.125</c:v>
                </c:pt>
                <c:pt idx="3">
                  <c:v>1.305</c:v>
                </c:pt>
                <c:pt idx="4">
                  <c:v>0.35</c:v>
                </c:pt>
              </c:numCache>
            </c:numRef>
          </c:val>
        </c:ser>
        <c:axId val="68370403"/>
        <c:axId val="70156624"/>
      </c:radarChart>
      <c:catAx>
        <c:axId val="683704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156624"/>
        <c:crosses val="autoZero"/>
        <c:auto val="1"/>
        <c:lblAlgn val="ctr"/>
        <c:lblOffset val="100"/>
        <c:noMultiLvlLbl val="0"/>
      </c:catAx>
      <c:valAx>
        <c:axId val="701566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37040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16551034439653"/>
          <c:y val="0.0378930992332481"/>
          <c:w val="0.161760110006875"/>
          <c:h val="0.17701966885209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Ваш_проект!$R$3</c:f>
              <c:strCache>
                <c:ptCount val="1"/>
                <c:pt idx="0">
                  <c:v>Вклад 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Ваш_проект!$K$4:$K$8</c:f>
              <c:strCache>
                <c:ptCount val="5"/>
                <c:pt idx="0">
                  <c:v>Вступительные испытания (35%)</c:v>
                </c:pt>
                <c:pt idx="1">
                  <c:v>Достижения (20%)</c:v>
                </c:pt>
                <c:pt idx="2">
                  <c:v>Собеседование &amp; soft-skills (35%)</c:v>
                </c:pt>
                <c:pt idx="3">
                  <c:v>Известность (7%)</c:v>
                </c:pt>
                <c:pt idx="4">
                  <c:v>Субъективная оценка собеседующего (3%)</c:v>
                </c:pt>
              </c:strCache>
            </c:strRef>
          </c:cat>
          <c:val>
            <c:numRef>
              <c:f>Ваш_проект!$R$4:$R$8</c:f>
              <c:numCache>
                <c:formatCode>General</c:formatCode>
                <c:ptCount val="5"/>
                <c:pt idx="0">
                  <c:v>3.465</c:v>
                </c:pt>
                <c:pt idx="1">
                  <c:v>0.1</c:v>
                </c:pt>
                <c:pt idx="2">
                  <c:v>3.01</c:v>
                </c:pt>
                <c:pt idx="3">
                  <c:v>0.07</c:v>
                </c:pt>
                <c:pt idx="4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Ваш_проект!$S$3</c:f>
              <c:strCache>
                <c:ptCount val="1"/>
                <c:pt idx="0">
                  <c:v>Вклад 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Ваш_проект!$K$4:$K$8</c:f>
              <c:strCache>
                <c:ptCount val="5"/>
                <c:pt idx="0">
                  <c:v>Вступительные испытания (35%)</c:v>
                </c:pt>
                <c:pt idx="1">
                  <c:v>Достижения (20%)</c:v>
                </c:pt>
                <c:pt idx="2">
                  <c:v>Собеседование &amp; soft-skills (35%)</c:v>
                </c:pt>
                <c:pt idx="3">
                  <c:v>Известность (7%)</c:v>
                </c:pt>
                <c:pt idx="4">
                  <c:v>Субъективная оценка собеседующего (3%)</c:v>
                </c:pt>
              </c:strCache>
            </c:strRef>
          </c:cat>
          <c:val>
            <c:numRef>
              <c:f>Ваш_проект!$S$4:$S$8</c:f>
              <c:numCache>
                <c:formatCode>General</c:formatCode>
                <c:ptCount val="5"/>
                <c:pt idx="0">
                  <c:v>2.66</c:v>
                </c:pt>
                <c:pt idx="1">
                  <c:v>1.16</c:v>
                </c:pt>
                <c:pt idx="2">
                  <c:v>3.08</c:v>
                </c:pt>
                <c:pt idx="3">
                  <c:v>0.273</c:v>
                </c:pt>
                <c:pt idx="4">
                  <c:v>0.21</c:v>
                </c:pt>
              </c:numCache>
            </c:numRef>
          </c:val>
        </c:ser>
        <c:ser>
          <c:idx val="2"/>
          <c:order val="2"/>
          <c:tx>
            <c:strRef>
              <c:f>Ваш_проект!$T$3</c:f>
              <c:strCache>
                <c:ptCount val="1"/>
                <c:pt idx="0">
                  <c:v>Вклад 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Ваш_проект!$K$4:$K$8</c:f>
              <c:strCache>
                <c:ptCount val="5"/>
                <c:pt idx="0">
                  <c:v>Вступительные испытания (35%)</c:v>
                </c:pt>
                <c:pt idx="1">
                  <c:v>Достижения (20%)</c:v>
                </c:pt>
                <c:pt idx="2">
                  <c:v>Собеседование &amp; soft-skills (35%)</c:v>
                </c:pt>
                <c:pt idx="3">
                  <c:v>Известность (7%)</c:v>
                </c:pt>
                <c:pt idx="4">
                  <c:v>Субъективная оценка собеседующего (3%)</c:v>
                </c:pt>
              </c:strCache>
            </c:strRef>
          </c:cat>
          <c:val>
            <c:numRef>
              <c:f>Ваш_проект!$T$4:$T$8</c:f>
              <c:numCache>
                <c:formatCode>General</c:formatCode>
                <c:ptCount val="5"/>
                <c:pt idx="0">
                  <c:v>1.785</c:v>
                </c:pt>
                <c:pt idx="1">
                  <c:v>0.41</c:v>
                </c:pt>
                <c:pt idx="2">
                  <c:v>2.8</c:v>
                </c:pt>
                <c:pt idx="3">
                  <c:v>0.098</c:v>
                </c:pt>
                <c:pt idx="4">
                  <c:v>0.18</c:v>
                </c:pt>
              </c:numCache>
            </c:numRef>
          </c:val>
        </c:ser>
        <c:ser>
          <c:idx val="3"/>
          <c:order val="3"/>
          <c:tx>
            <c:strRef>
              <c:f>Ваш_проект!$U$3</c:f>
              <c:strCache>
                <c:ptCount val="1"/>
                <c:pt idx="0">
                  <c:v>Вклад 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Ваш_проект!$K$4:$K$8</c:f>
              <c:strCache>
                <c:ptCount val="5"/>
                <c:pt idx="0">
                  <c:v>Вступительные испытания (35%)</c:v>
                </c:pt>
                <c:pt idx="1">
                  <c:v>Достижения (20%)</c:v>
                </c:pt>
                <c:pt idx="2">
                  <c:v>Собеседование &amp; soft-skills (35%)</c:v>
                </c:pt>
                <c:pt idx="3">
                  <c:v>Известность (7%)</c:v>
                </c:pt>
                <c:pt idx="4">
                  <c:v>Субъективная оценка собеседующего (3%)</c:v>
                </c:pt>
              </c:strCache>
            </c:strRef>
          </c:cat>
          <c:val>
            <c:numRef>
              <c:f>Ваш_проект!$U$4:$U$8</c:f>
              <c:numCache>
                <c:formatCode>General</c:formatCode>
                <c:ptCount val="5"/>
                <c:pt idx="0">
                  <c:v>1.82</c:v>
                </c:pt>
                <c:pt idx="1">
                  <c:v>0.27</c:v>
                </c:pt>
                <c:pt idx="2">
                  <c:v>2.03</c:v>
                </c:pt>
                <c:pt idx="3">
                  <c:v>0.014</c:v>
                </c:pt>
                <c:pt idx="4">
                  <c:v>0.03</c:v>
                </c:pt>
              </c:numCache>
            </c:numRef>
          </c:val>
        </c:ser>
        <c:ser>
          <c:idx val="4"/>
          <c:order val="4"/>
          <c:tx>
            <c:strRef>
              <c:f>Ваш_проект!$V$3</c:f>
              <c:strCache>
                <c:ptCount val="1"/>
                <c:pt idx="0">
                  <c:v>Вклад 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Ваш_проект!$K$4:$K$8</c:f>
              <c:strCache>
                <c:ptCount val="5"/>
                <c:pt idx="0">
                  <c:v>Вступительные испытания (35%)</c:v>
                </c:pt>
                <c:pt idx="1">
                  <c:v>Достижения (20%)</c:v>
                </c:pt>
                <c:pt idx="2">
                  <c:v>Собеседование &amp; soft-skills (35%)</c:v>
                </c:pt>
                <c:pt idx="3">
                  <c:v>Известность (7%)</c:v>
                </c:pt>
                <c:pt idx="4">
                  <c:v>Субъективная оценка собеседующего (3%)</c:v>
                </c:pt>
              </c:strCache>
            </c:strRef>
          </c:cat>
          <c:val>
            <c:numRef>
              <c:f>Ваш_проект!$V$4:$V$8</c:f>
              <c:numCache>
                <c:formatCode>General</c:formatCode>
                <c:ptCount val="5"/>
                <c:pt idx="0">
                  <c:v>3.08</c:v>
                </c:pt>
                <c:pt idx="1">
                  <c:v>0.9</c:v>
                </c:pt>
                <c:pt idx="2">
                  <c:v>3.85</c:v>
                </c:pt>
                <c:pt idx="3">
                  <c:v>0.14</c:v>
                </c:pt>
                <c:pt idx="4">
                  <c:v>0.3</c:v>
                </c:pt>
              </c:numCache>
            </c:numRef>
          </c:val>
        </c:ser>
        <c:axId val="22943553"/>
        <c:axId val="47605820"/>
      </c:radarChart>
      <c:catAx>
        <c:axId val="22943553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605820"/>
        <c:crosses val="autoZero"/>
        <c:auto val="1"/>
        <c:lblAlgn val="ctr"/>
        <c:lblOffset val="100"/>
        <c:noMultiLvlLbl val="0"/>
      </c:catAx>
      <c:valAx>
        <c:axId val="476058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94355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8554764729142"/>
          <c:y val="0.0378005061155631"/>
          <c:w val="0.0800382232766574"/>
          <c:h val="0.13649304091100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1800</xdr:colOff>
      <xdr:row>9</xdr:row>
      <xdr:rowOff>9000</xdr:rowOff>
    </xdr:from>
    <xdr:to>
      <xdr:col>9</xdr:col>
      <xdr:colOff>92880</xdr:colOff>
      <xdr:row>26</xdr:row>
      <xdr:rowOff>8640</xdr:rowOff>
    </xdr:to>
    <xdr:graphicFrame>
      <xdr:nvGraphicFramePr>
        <xdr:cNvPr id="0" name=""/>
        <xdr:cNvGraphicFramePr/>
      </xdr:nvGraphicFramePr>
      <xdr:xfrm>
        <a:off x="10137600" y="1738080"/>
        <a:ext cx="5757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667440</xdr:colOff>
      <xdr:row>9</xdr:row>
      <xdr:rowOff>7200</xdr:rowOff>
    </xdr:from>
    <xdr:to>
      <xdr:col>12</xdr:col>
      <xdr:colOff>32400</xdr:colOff>
      <xdr:row>26</xdr:row>
      <xdr:rowOff>6840</xdr:rowOff>
    </xdr:to>
    <xdr:graphicFrame>
      <xdr:nvGraphicFramePr>
        <xdr:cNvPr id="1" name=""/>
        <xdr:cNvGraphicFramePr/>
      </xdr:nvGraphicFramePr>
      <xdr:xfrm>
        <a:off x="7367400" y="184860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792720</xdr:colOff>
      <xdr:row>10</xdr:row>
      <xdr:rowOff>8640</xdr:rowOff>
    </xdr:from>
    <xdr:to>
      <xdr:col>18</xdr:col>
      <xdr:colOff>674280</xdr:colOff>
      <xdr:row>29</xdr:row>
      <xdr:rowOff>1188360</xdr:rowOff>
    </xdr:to>
    <xdr:graphicFrame>
      <xdr:nvGraphicFramePr>
        <xdr:cNvPr id="2" name=""/>
        <xdr:cNvGraphicFramePr/>
      </xdr:nvGraphicFramePr>
      <xdr:xfrm>
        <a:off x="11613240" y="2708640"/>
        <a:ext cx="11094120" cy="688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M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.14"/>
    <col collapsed="false" customWidth="true" hidden="false" outlineLevel="0" max="2" min="2" style="1" width="66.38"/>
    <col collapsed="false" customWidth="true" hidden="false" outlineLevel="0" max="3" min="3" style="1" width="14"/>
    <col collapsed="false" customWidth="true" hidden="false" outlineLevel="0" max="4" min="4" style="1" width="13.86"/>
    <col collapsed="false" customWidth="true" hidden="false" outlineLevel="0" max="6" min="5" style="1" width="15.15"/>
    <col collapsed="false" customWidth="true" hidden="false" outlineLevel="0" max="7" min="7" style="1" width="2.14"/>
    <col collapsed="false" customWidth="true" hidden="false" outlineLevel="0" max="8" min="8" style="1" width="55"/>
    <col collapsed="false" customWidth="true" hidden="false" outlineLevel="0" max="10" min="9" style="0" width="13.68"/>
    <col collapsed="false" customWidth="true" hidden="false" outlineLevel="0" max="13" min="12" style="0" width="10.29"/>
  </cols>
  <sheetData>
    <row r="2" customFormat="false" ht="15" hidden="false" customHeight="false" outlineLevel="0" collapsed="false">
      <c r="A2" s="2"/>
      <c r="B2" s="3" t="s">
        <v>0</v>
      </c>
      <c r="C2" s="3" t="s">
        <v>1</v>
      </c>
      <c r="D2" s="3" t="s">
        <v>2</v>
      </c>
      <c r="E2" s="3" t="s">
        <v>3</v>
      </c>
      <c r="F2" s="4"/>
      <c r="G2" s="2"/>
      <c r="H2" s="3" t="s">
        <v>0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</row>
    <row r="3" customFormat="false" ht="15" hidden="false" customHeight="false" outlineLevel="0" collapsed="false">
      <c r="A3" s="5" t="n">
        <v>1</v>
      </c>
      <c r="B3" s="6" t="s">
        <v>6</v>
      </c>
      <c r="C3" s="7" t="n">
        <f aca="false">SUMPRODUCT(C4:C6,$E4:$E6)</f>
        <v>7.9</v>
      </c>
      <c r="D3" s="7" t="n">
        <f aca="false">SUMPRODUCT(D4:D6,$E4:$E6)</f>
        <v>8</v>
      </c>
      <c r="E3" s="8" t="n">
        <v>0.4</v>
      </c>
      <c r="F3" s="9"/>
      <c r="G3" s="5" t="n">
        <v>1</v>
      </c>
      <c r="H3" s="6" t="s">
        <v>7</v>
      </c>
      <c r="I3" s="10" t="n">
        <f aca="false">C3</f>
        <v>7.9</v>
      </c>
      <c r="J3" s="10" t="n">
        <f aca="false">D3</f>
        <v>8</v>
      </c>
      <c r="K3" s="11" t="n">
        <f aca="false">E3</f>
        <v>0.4</v>
      </c>
      <c r="L3" s="12" t="n">
        <f aca="false">I3*$K3</f>
        <v>3.16</v>
      </c>
      <c r="M3" s="12" t="n">
        <f aca="false">J3*$K3</f>
        <v>3.2</v>
      </c>
    </row>
    <row r="4" customFormat="false" ht="15" hidden="false" customHeight="false" outlineLevel="0" collapsed="false">
      <c r="A4" s="2"/>
      <c r="B4" s="13" t="s">
        <v>8</v>
      </c>
      <c r="C4" s="14" t="n">
        <v>10</v>
      </c>
      <c r="D4" s="14" t="n">
        <v>8</v>
      </c>
      <c r="E4" s="15" t="n">
        <v>0.4</v>
      </c>
      <c r="F4" s="9"/>
      <c r="G4" s="5" t="n">
        <v>2</v>
      </c>
      <c r="H4" s="6" t="s">
        <v>9</v>
      </c>
      <c r="I4" s="10" t="n">
        <f aca="false">C7</f>
        <v>8.4</v>
      </c>
      <c r="J4" s="10" t="n">
        <f aca="false">D7</f>
        <v>7.7</v>
      </c>
      <c r="K4" s="11" t="n">
        <f aca="false">E7</f>
        <v>0.3</v>
      </c>
      <c r="L4" s="12" t="n">
        <f aca="false">I4*$K4</f>
        <v>2.52</v>
      </c>
      <c r="M4" s="12" t="n">
        <f aca="false">J4*$K4</f>
        <v>2.31</v>
      </c>
    </row>
    <row r="5" customFormat="false" ht="15" hidden="false" customHeight="false" outlineLevel="0" collapsed="false">
      <c r="A5" s="2"/>
      <c r="B5" s="13" t="s">
        <v>10</v>
      </c>
      <c r="C5" s="14" t="n">
        <v>7</v>
      </c>
      <c r="D5" s="14" t="n">
        <v>8</v>
      </c>
      <c r="E5" s="15" t="n">
        <v>0.3</v>
      </c>
      <c r="F5" s="9"/>
      <c r="G5" s="5" t="n">
        <v>3</v>
      </c>
      <c r="H5" s="6" t="s">
        <v>11</v>
      </c>
      <c r="I5" s="10" t="n">
        <f aca="false">C11</f>
        <v>7.6</v>
      </c>
      <c r="J5" s="10" t="n">
        <f aca="false">D11</f>
        <v>7</v>
      </c>
      <c r="K5" s="11" t="n">
        <f aca="false">E11</f>
        <v>0.1</v>
      </c>
      <c r="L5" s="12" t="n">
        <f aca="false">I5*$K5</f>
        <v>0.76</v>
      </c>
      <c r="M5" s="12" t="n">
        <f aca="false">J5*$K5</f>
        <v>0.7</v>
      </c>
    </row>
    <row r="6" customFormat="false" ht="15" hidden="false" customHeight="false" outlineLevel="0" collapsed="false">
      <c r="A6" s="2"/>
      <c r="B6" s="13" t="s">
        <v>12</v>
      </c>
      <c r="C6" s="14" t="n">
        <v>6</v>
      </c>
      <c r="D6" s="14" t="n">
        <v>8</v>
      </c>
      <c r="E6" s="15" t="n">
        <v>0.3</v>
      </c>
      <c r="F6" s="9"/>
      <c r="G6" s="5" t="n">
        <v>4</v>
      </c>
      <c r="H6" s="6" t="s">
        <v>13</v>
      </c>
      <c r="I6" s="10" t="n">
        <f aca="false">C14</f>
        <v>7.5</v>
      </c>
      <c r="J6" s="10" t="n">
        <f aca="false">D14</f>
        <v>8.8</v>
      </c>
      <c r="K6" s="11" t="n">
        <f aca="false">E14</f>
        <v>0.1</v>
      </c>
      <c r="L6" s="12" t="n">
        <f aca="false">I6*$K6</f>
        <v>0.75</v>
      </c>
      <c r="M6" s="12" t="n">
        <f aca="false">J6*$K6</f>
        <v>0.88</v>
      </c>
    </row>
    <row r="7" customFormat="false" ht="15" hidden="false" customHeight="false" outlineLevel="0" collapsed="false">
      <c r="A7" s="5" t="n">
        <v>2</v>
      </c>
      <c r="B7" s="6" t="s">
        <v>14</v>
      </c>
      <c r="C7" s="7" t="n">
        <f aca="false">SUMPRODUCT(C8:C10,$E8:$E10)</f>
        <v>8.4</v>
      </c>
      <c r="D7" s="7" t="n">
        <f aca="false">SUMPRODUCT(D8:D10,$E8:$E10)</f>
        <v>7.7</v>
      </c>
      <c r="E7" s="16" t="n">
        <v>0.3</v>
      </c>
      <c r="F7" s="9"/>
      <c r="G7" s="2" t="n">
        <v>5</v>
      </c>
      <c r="H7" s="6" t="s">
        <v>15</v>
      </c>
      <c r="I7" s="10" t="n">
        <f aca="false">C18</f>
        <v>10</v>
      </c>
      <c r="J7" s="10" t="n">
        <f aca="false">D18</f>
        <v>8</v>
      </c>
      <c r="K7" s="11" t="n">
        <f aca="false">E18</f>
        <v>0.1</v>
      </c>
      <c r="L7" s="12" t="n">
        <f aca="false">I7*$K7</f>
        <v>1</v>
      </c>
      <c r="M7" s="12" t="n">
        <f aca="false">J7*$K7</f>
        <v>0.8</v>
      </c>
    </row>
    <row r="8" customFormat="false" ht="16.15" hidden="false" customHeight="false" outlineLevel="0" collapsed="false">
      <c r="A8" s="2"/>
      <c r="B8" s="13" t="s">
        <v>16</v>
      </c>
      <c r="C8" s="14" t="n">
        <v>10</v>
      </c>
      <c r="D8" s="14" t="n">
        <v>8</v>
      </c>
      <c r="E8" s="15" t="n">
        <v>0.6</v>
      </c>
      <c r="F8" s="9"/>
      <c r="H8" s="17" t="s">
        <v>17</v>
      </c>
      <c r="I8" s="18" t="n">
        <f aca="false">SUMPRODUCT(I3:I7,$K3:$K7)</f>
        <v>8.19</v>
      </c>
      <c r="J8" s="18" t="n">
        <f aca="false">SUMPRODUCT(J3:J7,$K3:$K7)</f>
        <v>7.89</v>
      </c>
    </row>
    <row r="9" customFormat="false" ht="15" hidden="false" customHeight="false" outlineLevel="0" collapsed="false">
      <c r="A9" s="2"/>
      <c r="B9" s="13" t="s">
        <v>18</v>
      </c>
      <c r="C9" s="14" t="n">
        <v>5</v>
      </c>
      <c r="D9" s="14" t="n">
        <v>7</v>
      </c>
      <c r="E9" s="15" t="n">
        <v>0.3</v>
      </c>
      <c r="F9" s="9"/>
    </row>
    <row r="10" customFormat="false" ht="15" hidden="false" customHeight="false" outlineLevel="0" collapsed="false">
      <c r="A10" s="2"/>
      <c r="B10" s="13" t="s">
        <v>19</v>
      </c>
      <c r="C10" s="14" t="n">
        <v>9</v>
      </c>
      <c r="D10" s="14" t="n">
        <v>8</v>
      </c>
      <c r="E10" s="15" t="n">
        <v>0.1</v>
      </c>
      <c r="F10" s="9"/>
    </row>
    <row r="11" customFormat="false" ht="15" hidden="false" customHeight="false" outlineLevel="0" collapsed="false">
      <c r="A11" s="5" t="n">
        <v>3</v>
      </c>
      <c r="B11" s="6" t="s">
        <v>20</v>
      </c>
      <c r="C11" s="7" t="n">
        <f aca="false">SUMPRODUCT(C12:C13,$E12:$E13)</f>
        <v>7.6</v>
      </c>
      <c r="D11" s="7" t="n">
        <f aca="false">SUMPRODUCT(D12:D13,$E12:$E13)</f>
        <v>7</v>
      </c>
      <c r="E11" s="16" t="n">
        <v>0.1</v>
      </c>
      <c r="F11" s="9"/>
    </row>
    <row r="12" customFormat="false" ht="15" hidden="false" customHeight="false" outlineLevel="0" collapsed="false">
      <c r="A12" s="2"/>
      <c r="B12" s="13" t="s">
        <v>21</v>
      </c>
      <c r="C12" s="14" t="n">
        <v>7</v>
      </c>
      <c r="D12" s="14" t="n">
        <v>7</v>
      </c>
      <c r="E12" s="15" t="n">
        <v>0.4</v>
      </c>
      <c r="F12" s="9"/>
    </row>
    <row r="13" customFormat="false" ht="15" hidden="false" customHeight="false" outlineLevel="0" collapsed="false">
      <c r="A13" s="2"/>
      <c r="B13" s="13" t="s">
        <v>22</v>
      </c>
      <c r="C13" s="14" t="n">
        <v>8</v>
      </c>
      <c r="D13" s="14" t="n">
        <v>7</v>
      </c>
      <c r="E13" s="15" t="n">
        <v>0.6</v>
      </c>
      <c r="F13" s="9"/>
    </row>
    <row r="14" customFormat="false" ht="15" hidden="false" customHeight="false" outlineLevel="0" collapsed="false">
      <c r="A14" s="5" t="n">
        <v>4</v>
      </c>
      <c r="B14" s="6" t="s">
        <v>23</v>
      </c>
      <c r="C14" s="7" t="n">
        <f aca="false">SUMPRODUCT(C15:C17,$E15:$E17)</f>
        <v>7.5</v>
      </c>
      <c r="D14" s="7" t="n">
        <f aca="false">SUMPRODUCT(D15:D17,$E15:$E17)</f>
        <v>8.8</v>
      </c>
      <c r="E14" s="16" t="n">
        <v>0.1</v>
      </c>
      <c r="F14" s="9"/>
    </row>
    <row r="15" customFormat="false" ht="15" hidden="false" customHeight="false" outlineLevel="0" collapsed="false">
      <c r="A15" s="2"/>
      <c r="B15" s="13" t="s">
        <v>24</v>
      </c>
      <c r="C15" s="14" t="n">
        <v>8</v>
      </c>
      <c r="D15" s="14" t="n">
        <v>9</v>
      </c>
      <c r="E15" s="15" t="n">
        <v>0.5</v>
      </c>
      <c r="F15" s="9"/>
    </row>
    <row r="16" customFormat="false" ht="15" hidden="false" customHeight="false" outlineLevel="0" collapsed="false">
      <c r="A16" s="2"/>
      <c r="B16" s="13" t="s">
        <v>25</v>
      </c>
      <c r="C16" s="14" t="n">
        <v>7</v>
      </c>
      <c r="D16" s="14" t="n">
        <v>9</v>
      </c>
      <c r="E16" s="15" t="n">
        <v>0.3</v>
      </c>
      <c r="F16" s="9"/>
    </row>
    <row r="17" customFormat="false" ht="15" hidden="false" customHeight="false" outlineLevel="0" collapsed="false">
      <c r="A17" s="2"/>
      <c r="B17" s="13" t="s">
        <v>26</v>
      </c>
      <c r="C17" s="14" t="n">
        <v>7</v>
      </c>
      <c r="D17" s="14" t="n">
        <v>8</v>
      </c>
      <c r="E17" s="15" t="n">
        <v>0.2</v>
      </c>
      <c r="F17" s="9"/>
    </row>
    <row r="18" customFormat="false" ht="15" hidden="false" customHeight="false" outlineLevel="0" collapsed="false">
      <c r="A18" s="2" t="n">
        <v>5</v>
      </c>
      <c r="B18" s="6" t="s">
        <v>27</v>
      </c>
      <c r="C18" s="7" t="n">
        <v>10</v>
      </c>
      <c r="D18" s="7" t="n">
        <v>8</v>
      </c>
      <c r="E18" s="8" t="n">
        <v>0.1</v>
      </c>
      <c r="F18" s="9"/>
    </row>
  </sheetData>
  <mergeCells count="2">
    <mergeCell ref="A8:A9"/>
    <mergeCell ref="A15:A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R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38.57"/>
    <col collapsed="false" customWidth="true" hidden="false" outlineLevel="0" max="3" min="3" style="1" width="11.28"/>
    <col collapsed="false" customWidth="true" hidden="false" outlineLevel="0" max="4" min="4" style="1" width="12.29"/>
    <col collapsed="false" customWidth="true" hidden="false" outlineLevel="0" max="5" min="5" style="1" width="11"/>
    <col collapsed="false" customWidth="true" hidden="false" outlineLevel="0" max="8" min="8" style="1" width="2"/>
    <col collapsed="false" customWidth="true" hidden="false" outlineLevel="0" max="9" min="9" style="1" width="35"/>
    <col collapsed="false" customWidth="true" hidden="false" outlineLevel="0" max="10" min="10" style="0" width="11.4"/>
    <col collapsed="false" customWidth="true" hidden="false" outlineLevel="0" max="11" min="11" style="0" width="11.51"/>
    <col collapsed="false" customWidth="true" hidden="false" outlineLevel="0" max="12" min="12" style="0" width="11.4"/>
    <col collapsed="false" customWidth="true" hidden="false" outlineLevel="0" max="14" min="14" style="1" width="9.14"/>
  </cols>
  <sheetData>
    <row r="2" customFormat="false" ht="15" hidden="false" customHeight="false" outlineLevel="0" collapsed="false">
      <c r="A2" s="2"/>
      <c r="B2" s="19" t="s">
        <v>0</v>
      </c>
      <c r="C2" s="7" t="s">
        <v>1</v>
      </c>
      <c r="D2" s="7" t="s">
        <v>2</v>
      </c>
      <c r="E2" s="7" t="s">
        <v>28</v>
      </c>
      <c r="F2" s="7" t="s">
        <v>3</v>
      </c>
      <c r="G2" s="20"/>
      <c r="H2" s="14"/>
      <c r="I2" s="7" t="s">
        <v>0</v>
      </c>
      <c r="J2" s="7" t="s">
        <v>1</v>
      </c>
      <c r="K2" s="7" t="s">
        <v>2</v>
      </c>
      <c r="L2" s="7" t="s">
        <v>28</v>
      </c>
      <c r="M2" s="7" t="s">
        <v>3</v>
      </c>
      <c r="N2" s="7" t="s">
        <v>4</v>
      </c>
      <c r="O2" s="7" t="s">
        <v>29</v>
      </c>
      <c r="P2" s="7" t="s">
        <v>30</v>
      </c>
      <c r="Q2" s="20"/>
      <c r="R2" s="20"/>
    </row>
    <row r="3" customFormat="false" ht="15" hidden="false" customHeight="false" outlineLevel="0" collapsed="false">
      <c r="A3" s="2" t="n">
        <v>1</v>
      </c>
      <c r="B3" s="19" t="s">
        <v>31</v>
      </c>
      <c r="C3" s="7" t="n">
        <f aca="false">SUMPRODUCT(C4:C6,$F4:$F6)</f>
        <v>8.25</v>
      </c>
      <c r="D3" s="7" t="n">
        <f aca="false">SUMPRODUCT(D4:D6,$F4:$F6)</f>
        <v>8</v>
      </c>
      <c r="E3" s="7" t="n">
        <f aca="false">SUMPRODUCT(E4:E6,$F4:$F6)</f>
        <v>9</v>
      </c>
      <c r="F3" s="21" t="n">
        <v>0.4</v>
      </c>
      <c r="G3" s="20"/>
      <c r="H3" s="14" t="n">
        <v>1</v>
      </c>
      <c r="I3" s="7" t="s">
        <v>31</v>
      </c>
      <c r="J3" s="10" t="n">
        <f aca="false">C3</f>
        <v>8.25</v>
      </c>
      <c r="K3" s="10" t="n">
        <f aca="false">D3</f>
        <v>8</v>
      </c>
      <c r="L3" s="10" t="n">
        <f aca="false">E3</f>
        <v>9</v>
      </c>
      <c r="M3" s="22" t="n">
        <f aca="false">F3</f>
        <v>0.4</v>
      </c>
      <c r="N3" s="23" t="n">
        <f aca="false">J3*$M3</f>
        <v>3.3</v>
      </c>
      <c r="O3" s="23" t="n">
        <f aca="false">K3*$M3</f>
        <v>3.2</v>
      </c>
      <c r="P3" s="23" t="n">
        <f aca="false">L3*$M3</f>
        <v>3.6</v>
      </c>
      <c r="Q3" s="20"/>
      <c r="R3" s="20"/>
    </row>
    <row r="4" customFormat="false" ht="23.85" hidden="false" customHeight="false" outlineLevel="0" collapsed="false">
      <c r="A4" s="2"/>
      <c r="B4" s="24" t="s">
        <v>32</v>
      </c>
      <c r="C4" s="14" t="n">
        <v>10</v>
      </c>
      <c r="D4" s="14" t="n">
        <v>8</v>
      </c>
      <c r="E4" s="14" t="n">
        <v>9</v>
      </c>
      <c r="F4" s="25" t="n">
        <v>0.5</v>
      </c>
      <c r="G4" s="20"/>
      <c r="H4" s="14" t="n">
        <v>2</v>
      </c>
      <c r="I4" s="7" t="s">
        <v>33</v>
      </c>
      <c r="J4" s="10" t="n">
        <f aca="false">C7</f>
        <v>7.8</v>
      </c>
      <c r="K4" s="10" t="n">
        <f aca="false">D7</f>
        <v>7.7</v>
      </c>
      <c r="L4" s="10" t="n">
        <f aca="false">E7</f>
        <v>6.5</v>
      </c>
      <c r="M4" s="26" t="n">
        <f aca="false">F7</f>
        <v>0.25</v>
      </c>
      <c r="N4" s="23" t="n">
        <f aca="false">J4*$M4</f>
        <v>1.95</v>
      </c>
      <c r="O4" s="23" t="n">
        <f aca="false">K4*$M4</f>
        <v>1.925</v>
      </c>
      <c r="P4" s="23" t="n">
        <f aca="false">L4*$M4</f>
        <v>1.625</v>
      </c>
      <c r="Q4" s="20"/>
      <c r="R4" s="20"/>
    </row>
    <row r="5" customFormat="false" ht="15" hidden="false" customHeight="false" outlineLevel="0" collapsed="false">
      <c r="A5" s="2"/>
      <c r="B5" s="24" t="s">
        <v>34</v>
      </c>
      <c r="C5" s="14" t="n">
        <v>7</v>
      </c>
      <c r="D5" s="14" t="n">
        <v>8</v>
      </c>
      <c r="E5" s="14" t="n">
        <v>9</v>
      </c>
      <c r="F5" s="25" t="n">
        <v>0.25</v>
      </c>
      <c r="G5" s="20"/>
      <c r="H5" s="14" t="n">
        <v>3</v>
      </c>
      <c r="I5" s="7" t="s">
        <v>35</v>
      </c>
      <c r="J5" s="10" t="n">
        <f aca="false">C11</f>
        <v>7.75</v>
      </c>
      <c r="K5" s="10" t="n">
        <f aca="false">D11</f>
        <v>7</v>
      </c>
      <c r="L5" s="10" t="n">
        <f aca="false">E11</f>
        <v>7.5</v>
      </c>
      <c r="M5" s="22" t="n">
        <f aca="false">F11</f>
        <v>0.15</v>
      </c>
      <c r="N5" s="23" t="n">
        <f aca="false">J5*$M5</f>
        <v>1.1625</v>
      </c>
      <c r="O5" s="23" t="n">
        <f aca="false">K5*$M5</f>
        <v>1.05</v>
      </c>
      <c r="P5" s="23" t="n">
        <f aca="false">L5*$M5</f>
        <v>1.125</v>
      </c>
      <c r="Q5" s="20"/>
      <c r="R5" s="20"/>
    </row>
    <row r="6" customFormat="false" ht="15" hidden="false" customHeight="false" outlineLevel="0" collapsed="false">
      <c r="A6" s="2"/>
      <c r="B6" s="24" t="s">
        <v>36</v>
      </c>
      <c r="C6" s="14" t="n">
        <v>6</v>
      </c>
      <c r="D6" s="14" t="n">
        <v>8</v>
      </c>
      <c r="E6" s="14" t="n">
        <v>9</v>
      </c>
      <c r="F6" s="25" t="n">
        <v>0.25</v>
      </c>
      <c r="G6" s="20"/>
      <c r="H6" s="14" t="n">
        <v>4</v>
      </c>
      <c r="I6" s="7" t="s">
        <v>37</v>
      </c>
      <c r="J6" s="10" t="n">
        <f aca="false">C14</f>
        <v>7.4</v>
      </c>
      <c r="K6" s="10" t="n">
        <f aca="false">D14</f>
        <v>8.7</v>
      </c>
      <c r="L6" s="10" t="n">
        <f aca="false">E14</f>
        <v>8.7</v>
      </c>
      <c r="M6" s="22" t="n">
        <f aca="false">F14</f>
        <v>0.15</v>
      </c>
      <c r="N6" s="23" t="n">
        <f aca="false">J6*$M6</f>
        <v>1.11</v>
      </c>
      <c r="O6" s="23" t="n">
        <f aca="false">K6*$M6</f>
        <v>1.305</v>
      </c>
      <c r="P6" s="23" t="n">
        <f aca="false">L6*$M6</f>
        <v>1.305</v>
      </c>
      <c r="Q6" s="20"/>
      <c r="R6" s="20"/>
    </row>
    <row r="7" customFormat="false" ht="15" hidden="false" customHeight="false" outlineLevel="0" collapsed="false">
      <c r="A7" s="2" t="n">
        <v>2</v>
      </c>
      <c r="B7" s="19" t="s">
        <v>33</v>
      </c>
      <c r="C7" s="7" t="n">
        <f aca="false">SUMPRODUCT(C8:C10,$F8:$F10)</f>
        <v>7.8</v>
      </c>
      <c r="D7" s="7" t="n">
        <f aca="false">SUMPRODUCT(D8:D10,$F8:$F10)</f>
        <v>7.7</v>
      </c>
      <c r="E7" s="7" t="n">
        <f aca="false">SUMPRODUCT(E8:E10,$F8:$F10)</f>
        <v>6.5</v>
      </c>
      <c r="F7" s="27" t="n">
        <v>0.25</v>
      </c>
      <c r="G7" s="20"/>
      <c r="H7" s="14" t="n">
        <v>5</v>
      </c>
      <c r="I7" s="7" t="s">
        <v>38</v>
      </c>
      <c r="J7" s="10" t="n">
        <f aca="false">C18</f>
        <v>9</v>
      </c>
      <c r="K7" s="10" t="n">
        <f aca="false">D18</f>
        <v>8</v>
      </c>
      <c r="L7" s="10" t="n">
        <f aca="false">E18</f>
        <v>7</v>
      </c>
      <c r="M7" s="22" t="n">
        <f aca="false">F18</f>
        <v>0.05</v>
      </c>
      <c r="N7" s="23" t="n">
        <f aca="false">J7*$M7</f>
        <v>0.45</v>
      </c>
      <c r="O7" s="23" t="n">
        <f aca="false">K7*$M7</f>
        <v>0.4</v>
      </c>
      <c r="P7" s="23" t="n">
        <f aca="false">L7*$M7</f>
        <v>0.35</v>
      </c>
      <c r="Q7" s="20"/>
      <c r="R7" s="20"/>
    </row>
    <row r="8" customFormat="false" ht="16.15" hidden="false" customHeight="false" outlineLevel="0" collapsed="false">
      <c r="A8" s="2"/>
      <c r="B8" s="24" t="s">
        <v>39</v>
      </c>
      <c r="C8" s="14" t="n">
        <v>9</v>
      </c>
      <c r="D8" s="14" t="n">
        <v>8</v>
      </c>
      <c r="E8" s="14" t="n">
        <v>7</v>
      </c>
      <c r="F8" s="25" t="n">
        <v>0.6</v>
      </c>
      <c r="G8" s="20"/>
      <c r="H8" s="20"/>
      <c r="I8" s="28" t="s">
        <v>17</v>
      </c>
      <c r="J8" s="29" t="n">
        <f aca="false">SUMPRODUCT(J3:J7,$M3:$M7)</f>
        <v>7.9725</v>
      </c>
      <c r="K8" s="29" t="n">
        <f aca="false">SUMPRODUCT(K3:K7,$M3:$M7)</f>
        <v>7.88</v>
      </c>
      <c r="L8" s="29" t="n">
        <f aca="false">SUMPRODUCT(L3:L7,$M3:$M7)</f>
        <v>8.005</v>
      </c>
      <c r="M8" s="20"/>
      <c r="N8" s="20"/>
      <c r="O8" s="20"/>
      <c r="P8" s="20"/>
      <c r="Q8" s="20"/>
      <c r="R8" s="20"/>
    </row>
    <row r="9" customFormat="false" ht="15" hidden="false" customHeight="false" outlineLevel="0" collapsed="false">
      <c r="A9" s="2"/>
      <c r="B9" s="24" t="s">
        <v>18</v>
      </c>
      <c r="C9" s="14" t="n">
        <v>5</v>
      </c>
      <c r="D9" s="14" t="n">
        <v>7</v>
      </c>
      <c r="E9" s="14" t="n">
        <v>6</v>
      </c>
      <c r="F9" s="25" t="n">
        <v>0.3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customFormat="false" ht="15" hidden="false" customHeight="false" outlineLevel="0" collapsed="false">
      <c r="A10" s="2"/>
      <c r="B10" s="24" t="s">
        <v>19</v>
      </c>
      <c r="C10" s="14" t="n">
        <v>9</v>
      </c>
      <c r="D10" s="14" t="n">
        <v>8</v>
      </c>
      <c r="E10" s="14" t="n">
        <v>5</v>
      </c>
      <c r="F10" s="25" t="n">
        <v>0.1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customFormat="false" ht="15" hidden="false" customHeight="false" outlineLevel="0" collapsed="false">
      <c r="A11" s="2" t="n">
        <v>3</v>
      </c>
      <c r="B11" s="19" t="s">
        <v>35</v>
      </c>
      <c r="C11" s="7" t="n">
        <f aca="false">SUMPRODUCT(C12:C13,$F12:$F13)</f>
        <v>7.75</v>
      </c>
      <c r="D11" s="7" t="n">
        <f aca="false">SUMPRODUCT(D12:D13,$F12:$F13)</f>
        <v>7</v>
      </c>
      <c r="E11" s="7" t="n">
        <f aca="false">SUMPRODUCT(E12:E13,$F12:$F13)</f>
        <v>7.5</v>
      </c>
      <c r="F11" s="21" t="n">
        <v>0.15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customFormat="false" ht="15" hidden="false" customHeight="false" outlineLevel="0" collapsed="false">
      <c r="A12" s="2"/>
      <c r="B12" s="24" t="s">
        <v>40</v>
      </c>
      <c r="C12" s="14" t="n">
        <v>7</v>
      </c>
      <c r="D12" s="14" t="n">
        <v>7</v>
      </c>
      <c r="E12" s="14" t="n">
        <v>9</v>
      </c>
      <c r="F12" s="25" t="n">
        <v>0.25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customFormat="false" ht="15" hidden="false" customHeight="false" outlineLevel="0" collapsed="false">
      <c r="A13" s="2"/>
      <c r="B13" s="24" t="s">
        <v>41</v>
      </c>
      <c r="C13" s="14" t="n">
        <v>8</v>
      </c>
      <c r="D13" s="14" t="n">
        <v>7</v>
      </c>
      <c r="E13" s="14" t="n">
        <v>7</v>
      </c>
      <c r="F13" s="25" t="n">
        <v>0.75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customFormat="false" ht="15" hidden="false" customHeight="false" outlineLevel="0" collapsed="false">
      <c r="A14" s="2" t="n">
        <v>4</v>
      </c>
      <c r="B14" s="19" t="s">
        <v>37</v>
      </c>
      <c r="C14" s="7" t="n">
        <f aca="false">SUMPRODUCT(C15:C17,$F15:$F17)</f>
        <v>7.4</v>
      </c>
      <c r="D14" s="7" t="n">
        <f aca="false">SUMPRODUCT(D15:D17,$F15:$F17)</f>
        <v>8.7</v>
      </c>
      <c r="E14" s="7" t="n">
        <f aca="false">SUMPRODUCT(E15:E17,$F15:$F17)</f>
        <v>8.7</v>
      </c>
      <c r="F14" s="21" t="n">
        <v>0.15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customFormat="false" ht="15" hidden="false" customHeight="false" outlineLevel="0" collapsed="false">
      <c r="A15" s="2"/>
      <c r="B15" s="24" t="s">
        <v>42</v>
      </c>
      <c r="C15" s="14" t="n">
        <v>8</v>
      </c>
      <c r="D15" s="14" t="n">
        <v>9</v>
      </c>
      <c r="E15" s="14" t="n">
        <v>9</v>
      </c>
      <c r="F15" s="25" t="n">
        <v>0.4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customFormat="false" ht="15" hidden="false" customHeight="false" outlineLevel="0" collapsed="false">
      <c r="A16" s="2"/>
      <c r="B16" s="24" t="s">
        <v>43</v>
      </c>
      <c r="C16" s="14" t="n">
        <v>7</v>
      </c>
      <c r="D16" s="14" t="n">
        <v>9</v>
      </c>
      <c r="E16" s="14" t="n">
        <v>8</v>
      </c>
      <c r="F16" s="25" t="n">
        <v>0.3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customFormat="false" ht="15" hidden="false" customHeight="false" outlineLevel="0" collapsed="false">
      <c r="A17" s="2"/>
      <c r="B17" s="24" t="s">
        <v>44</v>
      </c>
      <c r="C17" s="14" t="n">
        <v>7</v>
      </c>
      <c r="D17" s="14" t="n">
        <v>8</v>
      </c>
      <c r="E17" s="14" t="n">
        <v>9</v>
      </c>
      <c r="F17" s="25" t="n">
        <v>0.3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customFormat="false" ht="15" hidden="false" customHeight="false" outlineLevel="0" collapsed="false">
      <c r="A18" s="2" t="n">
        <v>5</v>
      </c>
      <c r="B18" s="19" t="s">
        <v>38</v>
      </c>
      <c r="C18" s="7" t="n">
        <v>9</v>
      </c>
      <c r="D18" s="7" t="n">
        <v>8</v>
      </c>
      <c r="E18" s="7" t="n">
        <v>7</v>
      </c>
      <c r="F18" s="21" t="n">
        <v>0.05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</sheetData>
  <mergeCells count="2">
    <mergeCell ref="A8:A9"/>
    <mergeCell ref="A15:A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4.05"/>
    <col collapsed="false" customWidth="true" hidden="false" outlineLevel="0" max="2" min="2" style="1" width="46.09"/>
    <col collapsed="false" customWidth="true" hidden="false" outlineLevel="0" max="4" min="3" style="1" width="11.77"/>
    <col collapsed="false" customWidth="true" hidden="false" outlineLevel="0" max="5" min="5" style="1" width="11.62"/>
    <col collapsed="false" customWidth="true" hidden="false" outlineLevel="0" max="6" min="6" style="1" width="11.92"/>
    <col collapsed="false" customWidth="true" hidden="false" outlineLevel="0" max="7" min="7" style="1" width="11.46"/>
    <col collapsed="false" customWidth="true" hidden="false" outlineLevel="0" max="8" min="8" style="1" width="6.56"/>
    <col collapsed="false" customWidth="true" hidden="false" outlineLevel="0" max="9" min="9" style="1" width="10.16"/>
    <col collapsed="false" customWidth="true" hidden="false" outlineLevel="0" max="11" min="11" style="1" width="46.09"/>
    <col collapsed="false" customWidth="true" hidden="false" outlineLevel="0" max="13" min="12" style="1" width="11.48"/>
    <col collapsed="false" customWidth="true" hidden="false" outlineLevel="0" max="16" min="14" style="1" width="11.43"/>
    <col collapsed="false" customWidth="true" hidden="false" outlineLevel="0" max="18" min="18" style="1" width="9.47"/>
    <col collapsed="false" customWidth="true" hidden="false" outlineLevel="0" max="20" min="19" style="1" width="9.23"/>
    <col collapsed="false" customWidth="true" hidden="false" outlineLevel="0" max="21" min="21" style="1" width="9.47"/>
    <col collapsed="false" customWidth="true" hidden="false" outlineLevel="0" max="22" min="22" style="1" width="8.99"/>
  </cols>
  <sheetData>
    <row r="1" customFormat="false" ht="71.8" hidden="false" customHeight="true" outlineLevel="0" collapsed="false">
      <c r="A1" s="30" t="s">
        <v>45</v>
      </c>
      <c r="B1" s="31" t="s">
        <v>46</v>
      </c>
      <c r="H1" s="32"/>
      <c r="I1" s="32"/>
    </row>
    <row r="2" customFormat="false" ht="15" hidden="false" customHeight="false" outlineLevel="0" collapsed="false">
      <c r="A2" s="33"/>
      <c r="B2" s="33"/>
      <c r="H2" s="34"/>
      <c r="I2" s="34"/>
    </row>
    <row r="3" customFormat="false" ht="15" hidden="false" customHeight="false" outlineLevel="0" collapsed="false">
      <c r="A3" s="35" t="s">
        <v>47</v>
      </c>
      <c r="B3" s="36" t="s">
        <v>0</v>
      </c>
      <c r="C3" s="36" t="s">
        <v>48</v>
      </c>
      <c r="D3" s="36" t="s">
        <v>49</v>
      </c>
      <c r="E3" s="36" t="s">
        <v>50</v>
      </c>
      <c r="F3" s="36" t="s">
        <v>51</v>
      </c>
      <c r="G3" s="36" t="s">
        <v>52</v>
      </c>
      <c r="H3" s="36" t="s">
        <v>3</v>
      </c>
      <c r="I3" s="34"/>
      <c r="J3" s="36" t="s">
        <v>47</v>
      </c>
      <c r="K3" s="36" t="s">
        <v>0</v>
      </c>
      <c r="L3" s="36" t="s">
        <v>48</v>
      </c>
      <c r="M3" s="36" t="s">
        <v>49</v>
      </c>
      <c r="N3" s="36" t="s">
        <v>50</v>
      </c>
      <c r="O3" s="36" t="s">
        <v>51</v>
      </c>
      <c r="P3" s="36" t="s">
        <v>52</v>
      </c>
      <c r="Q3" s="36" t="s">
        <v>3</v>
      </c>
      <c r="R3" s="36" t="s">
        <v>53</v>
      </c>
      <c r="S3" s="36" t="s">
        <v>54</v>
      </c>
      <c r="T3" s="36" t="s">
        <v>55</v>
      </c>
      <c r="U3" s="36" t="s">
        <v>56</v>
      </c>
      <c r="V3" s="36" t="s">
        <v>57</v>
      </c>
    </row>
    <row r="4" customFormat="false" ht="17.9" hidden="false" customHeight="false" outlineLevel="0" collapsed="false">
      <c r="A4" s="35" t="n">
        <v>1</v>
      </c>
      <c r="B4" s="30" t="s">
        <v>58</v>
      </c>
      <c r="C4" s="36" t="n">
        <f aca="false">SUMPRODUCT(C5:C9,$H5:$H9)</f>
        <v>9.9</v>
      </c>
      <c r="D4" s="36" t="n">
        <f aca="false">SUMPRODUCT(D5:D9,$H5:$H9)</f>
        <v>7.6</v>
      </c>
      <c r="E4" s="36" t="n">
        <f aca="false">SUMPRODUCT(E5:E9,$H5:$H9)</f>
        <v>5.1</v>
      </c>
      <c r="F4" s="36" t="n">
        <f aca="false">SUMPRODUCT(F5:F9,$H5:$H9)</f>
        <v>5.2</v>
      </c>
      <c r="G4" s="36" t="n">
        <f aca="false">SUMPRODUCT(G5:G9,$H5:$H9)</f>
        <v>8.8</v>
      </c>
      <c r="H4" s="37" t="n">
        <v>0.35</v>
      </c>
      <c r="I4" s="34"/>
      <c r="J4" s="38" t="n">
        <v>1</v>
      </c>
      <c r="K4" s="30" t="s">
        <v>58</v>
      </c>
      <c r="L4" s="38" t="n">
        <f aca="false">C4</f>
        <v>9.9</v>
      </c>
      <c r="M4" s="38" t="n">
        <f aca="false">D4</f>
        <v>7.6</v>
      </c>
      <c r="N4" s="38" t="n">
        <f aca="false">E4</f>
        <v>5.1</v>
      </c>
      <c r="O4" s="38" t="n">
        <f aca="false">F4</f>
        <v>5.2</v>
      </c>
      <c r="P4" s="38" t="n">
        <f aca="false">G4</f>
        <v>8.8</v>
      </c>
      <c r="Q4" s="39" t="n">
        <f aca="false">H4</f>
        <v>0.35</v>
      </c>
      <c r="R4" s="38" t="n">
        <f aca="false">L4*$Q4</f>
        <v>3.465</v>
      </c>
      <c r="S4" s="38" t="n">
        <f aca="false">M4*$Q4</f>
        <v>2.66</v>
      </c>
      <c r="T4" s="38" t="n">
        <f aca="false">N4*$Q4</f>
        <v>1.785</v>
      </c>
      <c r="U4" s="38" t="n">
        <f aca="false">O4*$Q4</f>
        <v>1.82</v>
      </c>
      <c r="V4" s="38" t="n">
        <f aca="false">P4*$Q4</f>
        <v>3.08</v>
      </c>
    </row>
    <row r="5" customFormat="false" ht="15" hidden="false" customHeight="false" outlineLevel="0" collapsed="false">
      <c r="A5" s="40" t="n">
        <v>1.1</v>
      </c>
      <c r="B5" s="40" t="s">
        <v>59</v>
      </c>
      <c r="C5" s="38" t="n">
        <v>10</v>
      </c>
      <c r="D5" s="38" t="n">
        <v>10</v>
      </c>
      <c r="E5" s="38" t="n">
        <v>1</v>
      </c>
      <c r="F5" s="38" t="n">
        <v>7</v>
      </c>
      <c r="G5" s="38" t="n">
        <v>10</v>
      </c>
      <c r="H5" s="41" t="n">
        <v>0.4</v>
      </c>
      <c r="I5" s="34"/>
      <c r="J5" s="38" t="n">
        <v>2</v>
      </c>
      <c r="K5" s="36" t="s">
        <v>60</v>
      </c>
      <c r="L5" s="38" t="n">
        <f aca="false">C10</f>
        <v>0.5</v>
      </c>
      <c r="M5" s="38" t="n">
        <f aca="false">D10</f>
        <v>5.8</v>
      </c>
      <c r="N5" s="38" t="n">
        <f aca="false">E10</f>
        <v>2.05</v>
      </c>
      <c r="O5" s="38" t="n">
        <f aca="false">F10</f>
        <v>1.35</v>
      </c>
      <c r="P5" s="38" t="n">
        <f aca="false">G10</f>
        <v>4.5</v>
      </c>
      <c r="Q5" s="39" t="n">
        <f aca="false">H10</f>
        <v>0.2</v>
      </c>
      <c r="R5" s="38" t="n">
        <f aca="false">L5*$Q5</f>
        <v>0.1</v>
      </c>
      <c r="S5" s="38" t="n">
        <f aca="false">M5*$Q5</f>
        <v>1.16</v>
      </c>
      <c r="T5" s="38" t="n">
        <f aca="false">N5*$Q5</f>
        <v>0.41</v>
      </c>
      <c r="U5" s="38" t="n">
        <f aca="false">O5*$Q5</f>
        <v>0.27</v>
      </c>
      <c r="V5" s="38" t="n">
        <f aca="false">P5*$Q5</f>
        <v>0.9</v>
      </c>
    </row>
    <row r="6" customFormat="false" ht="17.9" hidden="false" customHeight="false" outlineLevel="0" collapsed="false">
      <c r="A6" s="40" t="n">
        <v>1.2</v>
      </c>
      <c r="B6" s="40" t="s">
        <v>61</v>
      </c>
      <c r="C6" s="38" t="n">
        <v>10</v>
      </c>
      <c r="D6" s="38" t="n">
        <v>5</v>
      </c>
      <c r="E6" s="38" t="n">
        <v>8</v>
      </c>
      <c r="F6" s="38" t="n">
        <v>1</v>
      </c>
      <c r="G6" s="38" t="n">
        <v>9</v>
      </c>
      <c r="H6" s="42" t="n">
        <v>0.2</v>
      </c>
      <c r="J6" s="38" t="n">
        <v>3</v>
      </c>
      <c r="K6" s="36" t="s">
        <v>62</v>
      </c>
      <c r="L6" s="38" t="n">
        <f aca="false">C16</f>
        <v>8.6</v>
      </c>
      <c r="M6" s="38" t="n">
        <f aca="false">D16</f>
        <v>8.8</v>
      </c>
      <c r="N6" s="38" t="n">
        <f aca="false">E16</f>
        <v>8</v>
      </c>
      <c r="O6" s="38" t="n">
        <f aca="false">F16</f>
        <v>5.8</v>
      </c>
      <c r="P6" s="38" t="n">
        <f aca="false">G16</f>
        <v>11</v>
      </c>
      <c r="Q6" s="39" t="n">
        <f aca="false">H16</f>
        <v>0.35</v>
      </c>
      <c r="R6" s="38" t="n">
        <f aca="false">L6*$Q6</f>
        <v>3.01</v>
      </c>
      <c r="S6" s="38" t="n">
        <f aca="false">M6*$Q6</f>
        <v>3.08</v>
      </c>
      <c r="T6" s="38" t="n">
        <f aca="false">N6*$Q6</f>
        <v>2.8</v>
      </c>
      <c r="U6" s="38" t="n">
        <f aca="false">O6*$Q6</f>
        <v>2.03</v>
      </c>
      <c r="V6" s="38" t="n">
        <f aca="false">P6*$Q6</f>
        <v>3.85</v>
      </c>
    </row>
    <row r="7" customFormat="false" ht="15" hidden="false" customHeight="false" outlineLevel="0" collapsed="false">
      <c r="A7" s="40" t="n">
        <v>1.3</v>
      </c>
      <c r="B7" s="40" t="s">
        <v>63</v>
      </c>
      <c r="C7" s="38" t="n">
        <v>10</v>
      </c>
      <c r="D7" s="38" t="n">
        <v>6</v>
      </c>
      <c r="E7" s="38" t="n">
        <v>7</v>
      </c>
      <c r="F7" s="38" t="n">
        <v>1</v>
      </c>
      <c r="G7" s="38" t="n">
        <v>10</v>
      </c>
      <c r="H7" s="41" t="n">
        <v>0.2</v>
      </c>
      <c r="J7" s="38" t="n">
        <v>4</v>
      </c>
      <c r="K7" s="36" t="s">
        <v>64</v>
      </c>
      <c r="L7" s="38" t="n">
        <f aca="false">C21</f>
        <v>1</v>
      </c>
      <c r="M7" s="38" t="n">
        <f aca="false">D21</f>
        <v>3.9</v>
      </c>
      <c r="N7" s="38" t="n">
        <f aca="false">E21</f>
        <v>1.4</v>
      </c>
      <c r="O7" s="38" t="n">
        <f aca="false">F21</f>
        <v>0.2</v>
      </c>
      <c r="P7" s="38" t="n">
        <f aca="false">G21</f>
        <v>2</v>
      </c>
      <c r="Q7" s="39" t="n">
        <f aca="false">H21</f>
        <v>0.07</v>
      </c>
      <c r="R7" s="38" t="n">
        <f aca="false">L7*$Q7</f>
        <v>0.07</v>
      </c>
      <c r="S7" s="38" t="n">
        <f aca="false">M7*$Q7</f>
        <v>0.273</v>
      </c>
      <c r="T7" s="38" t="n">
        <f aca="false">N7*$Q7</f>
        <v>0.098</v>
      </c>
      <c r="U7" s="38" t="n">
        <f aca="false">O7*$Q7</f>
        <v>0.014</v>
      </c>
      <c r="V7" s="38" t="n">
        <f aca="false">P7*$Q7</f>
        <v>0.14</v>
      </c>
    </row>
    <row r="8" customFormat="false" ht="15" hidden="false" customHeight="false" outlineLevel="0" collapsed="false">
      <c r="A8" s="40" t="n">
        <v>1.4</v>
      </c>
      <c r="B8" s="40" t="s">
        <v>65</v>
      </c>
      <c r="C8" s="38" t="n">
        <v>10</v>
      </c>
      <c r="D8" s="38" t="n">
        <v>8</v>
      </c>
      <c r="E8" s="38" t="n">
        <v>7</v>
      </c>
      <c r="F8" s="38" t="n">
        <v>10</v>
      </c>
      <c r="G8" s="38" t="n">
        <v>7</v>
      </c>
      <c r="H8" s="41" t="n">
        <v>0.1</v>
      </c>
      <c r="J8" s="38" t="n">
        <v>5</v>
      </c>
      <c r="K8" s="36" t="s">
        <v>66</v>
      </c>
      <c r="L8" s="38" t="n">
        <f aca="false">C24</f>
        <v>4</v>
      </c>
      <c r="M8" s="38" t="n">
        <f aca="false">D24</f>
        <v>7</v>
      </c>
      <c r="N8" s="38" t="n">
        <f aca="false">E24</f>
        <v>6</v>
      </c>
      <c r="O8" s="38" t="n">
        <f aca="false">F24</f>
        <v>1</v>
      </c>
      <c r="P8" s="38" t="n">
        <f aca="false">G24</f>
        <v>10</v>
      </c>
      <c r="Q8" s="39" t="n">
        <f aca="false">H24</f>
        <v>0.03</v>
      </c>
      <c r="R8" s="38" t="n">
        <f aca="false">L8*$Q8</f>
        <v>0.12</v>
      </c>
      <c r="S8" s="38" t="n">
        <f aca="false">M8*$Q8</f>
        <v>0.21</v>
      </c>
      <c r="T8" s="38" t="n">
        <f aca="false">N8*$Q8</f>
        <v>0.18</v>
      </c>
      <c r="U8" s="38" t="n">
        <f aca="false">O8*$Q8</f>
        <v>0.03</v>
      </c>
      <c r="V8" s="38" t="n">
        <f aca="false">P8*$Q8</f>
        <v>0.3</v>
      </c>
    </row>
    <row r="9" customFormat="false" ht="15" hidden="false" customHeight="false" outlineLevel="0" collapsed="false">
      <c r="A9" s="40" t="n">
        <v>1.5</v>
      </c>
      <c r="B9" s="40" t="s">
        <v>67</v>
      </c>
      <c r="C9" s="38" t="n">
        <v>9</v>
      </c>
      <c r="D9" s="38" t="n">
        <v>6</v>
      </c>
      <c r="E9" s="38" t="n">
        <v>10</v>
      </c>
      <c r="F9" s="38" t="n">
        <v>10</v>
      </c>
      <c r="G9" s="38" t="n">
        <v>3</v>
      </c>
      <c r="H9" s="41" t="n">
        <v>0.1</v>
      </c>
      <c r="K9" s="43" t="s">
        <v>17</v>
      </c>
      <c r="L9" s="44" t="n">
        <f aca="false">SUMPRODUCT(L4:L8,$Q4:$Q8)</f>
        <v>6.765</v>
      </c>
      <c r="M9" s="44" t="n">
        <f aca="false">SUMPRODUCT(M4:M8,$Q4:$Q8)</f>
        <v>7.383</v>
      </c>
      <c r="N9" s="44" t="n">
        <f aca="false">SUMPRODUCT(N4:N8,$Q4:$Q8)</f>
        <v>5.273</v>
      </c>
      <c r="O9" s="44" t="n">
        <f aca="false">SUMPRODUCT(O4:O8,$Q4:$Q8)</f>
        <v>4.164</v>
      </c>
      <c r="P9" s="44" t="n">
        <f aca="false">SUMPRODUCT(P4:P8,$Q4:$Q8)</f>
        <v>8.27</v>
      </c>
      <c r="R9" s="45" t="n">
        <f aca="false">SUM(R4:R8)</f>
        <v>6.765</v>
      </c>
      <c r="S9" s="45" t="n">
        <f aca="false">SUM(S4:S8)</f>
        <v>7.383</v>
      </c>
      <c r="T9" s="45" t="n">
        <f aca="false">SUM(T4:T8)</f>
        <v>5.273</v>
      </c>
      <c r="U9" s="45" t="n">
        <f aca="false">SUM(U4:U8)</f>
        <v>4.164</v>
      </c>
      <c r="V9" s="45" t="n">
        <f aca="false">SUM(V4:V8)</f>
        <v>8.27</v>
      </c>
    </row>
    <row r="10" customFormat="false" ht="15" hidden="false" customHeight="false" outlineLevel="0" collapsed="false">
      <c r="A10" s="35" t="n">
        <v>2</v>
      </c>
      <c r="B10" s="36" t="s">
        <v>60</v>
      </c>
      <c r="C10" s="36" t="n">
        <f aca="false">SUMPRODUCT(C11:C15,$H11:$H15)</f>
        <v>0.5</v>
      </c>
      <c r="D10" s="36" t="n">
        <f aca="false">SUMPRODUCT(D11:D15,$H11:$H15)</f>
        <v>5.8</v>
      </c>
      <c r="E10" s="36" t="n">
        <f aca="false">SUMPRODUCT(E11:E15,$H11:$H15)</f>
        <v>2.05</v>
      </c>
      <c r="F10" s="36" t="n">
        <f aca="false">SUMPRODUCT(F11:F15,$H11:$H15)</f>
        <v>1.35</v>
      </c>
      <c r="G10" s="36" t="n">
        <f aca="false">SUMPRODUCT(G11:G15,$H11:$H15)</f>
        <v>4.5</v>
      </c>
      <c r="H10" s="37" t="n">
        <v>0.2</v>
      </c>
    </row>
    <row r="11" customFormat="false" ht="17.35" hidden="false" customHeight="true" outlineLevel="0" collapsed="false">
      <c r="A11" s="40" t="n">
        <v>2.1</v>
      </c>
      <c r="B11" s="40" t="s">
        <v>68</v>
      </c>
      <c r="C11" s="38" t="n">
        <v>0</v>
      </c>
      <c r="D11" s="38" t="n">
        <v>5</v>
      </c>
      <c r="E11" s="38" t="n">
        <v>1</v>
      </c>
      <c r="F11" s="38" t="n">
        <v>0</v>
      </c>
      <c r="G11" s="38" t="n">
        <v>4</v>
      </c>
      <c r="H11" s="41" t="n">
        <v>0.5</v>
      </c>
      <c r="U11" s="46" t="s">
        <v>69</v>
      </c>
      <c r="V11" s="46"/>
      <c r="W11" s="46"/>
      <c r="Y11" s="47"/>
    </row>
    <row r="12" customFormat="false" ht="15" hidden="false" customHeight="false" outlineLevel="0" collapsed="false">
      <c r="A12" s="40" t="n">
        <v>2.2</v>
      </c>
      <c r="B12" s="40" t="s">
        <v>70</v>
      </c>
      <c r="C12" s="38" t="n">
        <v>1</v>
      </c>
      <c r="D12" s="38" t="n">
        <v>9</v>
      </c>
      <c r="E12" s="38" t="n">
        <v>4</v>
      </c>
      <c r="F12" s="38" t="n">
        <v>3</v>
      </c>
      <c r="G12" s="38" t="n">
        <v>7</v>
      </c>
      <c r="H12" s="41" t="n">
        <v>0.35</v>
      </c>
      <c r="U12" s="46"/>
      <c r="V12" s="46"/>
      <c r="W12" s="46"/>
    </row>
    <row r="13" customFormat="false" ht="15" hidden="false" customHeight="false" outlineLevel="0" collapsed="false">
      <c r="A13" s="40" t="n">
        <v>2.3</v>
      </c>
      <c r="B13" s="40" t="s">
        <v>71</v>
      </c>
      <c r="C13" s="38" t="n">
        <v>2</v>
      </c>
      <c r="D13" s="38" t="n">
        <v>1</v>
      </c>
      <c r="E13" s="38" t="n">
        <v>0</v>
      </c>
      <c r="F13" s="38" t="n">
        <v>2</v>
      </c>
      <c r="G13" s="38" t="n">
        <v>0</v>
      </c>
      <c r="H13" s="41" t="n">
        <v>0.05</v>
      </c>
      <c r="U13" s="46"/>
      <c r="V13" s="46"/>
      <c r="W13" s="46"/>
    </row>
    <row r="14" customFormat="false" ht="15" hidden="false" customHeight="false" outlineLevel="0" collapsed="false">
      <c r="A14" s="40" t="n">
        <v>2.4</v>
      </c>
      <c r="B14" s="40" t="s">
        <v>72</v>
      </c>
      <c r="C14" s="38" t="n">
        <v>0</v>
      </c>
      <c r="D14" s="38" t="n">
        <v>0</v>
      </c>
      <c r="E14" s="38" t="n">
        <v>3</v>
      </c>
      <c r="F14" s="38" t="n">
        <v>4</v>
      </c>
      <c r="G14" s="38" t="n">
        <v>0</v>
      </c>
      <c r="H14" s="41" t="n">
        <v>0.05</v>
      </c>
      <c r="U14" s="46"/>
      <c r="V14" s="46"/>
      <c r="W14" s="46"/>
    </row>
    <row r="15" customFormat="false" ht="15" hidden="false" customHeight="false" outlineLevel="0" collapsed="false">
      <c r="A15" s="40" t="n">
        <v>2.5</v>
      </c>
      <c r="B15" s="40" t="s">
        <v>73</v>
      </c>
      <c r="C15" s="38" t="n">
        <v>1</v>
      </c>
      <c r="D15" s="38" t="n">
        <v>2</v>
      </c>
      <c r="E15" s="38" t="n">
        <v>0</v>
      </c>
      <c r="F15" s="38" t="n">
        <v>0</v>
      </c>
      <c r="G15" s="38" t="n">
        <v>1</v>
      </c>
      <c r="H15" s="41" t="n">
        <v>0.05</v>
      </c>
      <c r="U15" s="46"/>
      <c r="V15" s="46"/>
      <c r="W15" s="46"/>
    </row>
    <row r="16" customFormat="false" ht="15" hidden="false" customHeight="false" outlineLevel="0" collapsed="false">
      <c r="A16" s="35" t="n">
        <v>3</v>
      </c>
      <c r="B16" s="36" t="s">
        <v>62</v>
      </c>
      <c r="C16" s="36" t="n">
        <f aca="false">SUMPRODUCT(C17:C20,$H17:$H20)</f>
        <v>8.6</v>
      </c>
      <c r="D16" s="36" t="n">
        <f aca="false">SUMPRODUCT(D17:D20,$H17:$H20)</f>
        <v>8.8</v>
      </c>
      <c r="E16" s="36" t="n">
        <f aca="false">SUMPRODUCT(E17:E20,$H17:$H20)</f>
        <v>8</v>
      </c>
      <c r="F16" s="36" t="n">
        <f aca="false">SUMPRODUCT(F17:F20,$H17:$H20)</f>
        <v>5.8</v>
      </c>
      <c r="G16" s="36" t="n">
        <f aca="false">SUMPRODUCT(G17:G20,$H17:$H20)</f>
        <v>11</v>
      </c>
      <c r="H16" s="37" t="n">
        <v>0.35</v>
      </c>
      <c r="U16" s="46"/>
      <c r="V16" s="46"/>
      <c r="W16" s="46"/>
    </row>
    <row r="17" customFormat="false" ht="15" hidden="false" customHeight="false" outlineLevel="0" collapsed="false">
      <c r="A17" s="40" t="n">
        <v>3.1</v>
      </c>
      <c r="B17" s="40" t="s">
        <v>74</v>
      </c>
      <c r="C17" s="38" t="n">
        <v>9</v>
      </c>
      <c r="D17" s="38" t="n">
        <v>8</v>
      </c>
      <c r="E17" s="38" t="n">
        <v>8</v>
      </c>
      <c r="F17" s="38" t="n">
        <v>0</v>
      </c>
      <c r="G17" s="38" t="n">
        <v>10</v>
      </c>
      <c r="H17" s="41" t="n">
        <v>0.4</v>
      </c>
      <c r="U17" s="46"/>
      <c r="V17" s="46"/>
      <c r="W17" s="46"/>
    </row>
    <row r="18" customFormat="false" ht="15" hidden="false" customHeight="false" outlineLevel="0" collapsed="false">
      <c r="A18" s="40" t="n">
        <v>3.2</v>
      </c>
      <c r="B18" s="40" t="s">
        <v>75</v>
      </c>
      <c r="C18" s="38" t="n">
        <v>5</v>
      </c>
      <c r="D18" s="38" t="n">
        <v>8</v>
      </c>
      <c r="E18" s="38" t="n">
        <v>3</v>
      </c>
      <c r="F18" s="38" t="n">
        <v>10</v>
      </c>
      <c r="G18" s="38" t="n">
        <v>8</v>
      </c>
      <c r="H18" s="41" t="n">
        <v>0.2</v>
      </c>
      <c r="U18" s="46"/>
      <c r="V18" s="46"/>
      <c r="W18" s="46"/>
    </row>
    <row r="19" customFormat="false" ht="15" hidden="false" customHeight="false" outlineLevel="0" collapsed="false">
      <c r="A19" s="40" t="n">
        <v>3.3</v>
      </c>
      <c r="B19" s="40" t="s">
        <v>76</v>
      </c>
      <c r="C19" s="38" t="n">
        <v>9</v>
      </c>
      <c r="D19" s="38" t="n">
        <v>6</v>
      </c>
      <c r="E19" s="38" t="n">
        <v>8</v>
      </c>
      <c r="F19" s="38" t="n">
        <v>8</v>
      </c>
      <c r="G19" s="38" t="n">
        <v>9</v>
      </c>
      <c r="H19" s="41" t="n">
        <v>0.4</v>
      </c>
      <c r="U19" s="46"/>
      <c r="V19" s="46"/>
      <c r="W19" s="46"/>
    </row>
    <row r="20" customFormat="false" ht="15" hidden="false" customHeight="false" outlineLevel="0" collapsed="false">
      <c r="A20" s="40" t="n">
        <v>3.4</v>
      </c>
      <c r="B20" s="40" t="s">
        <v>77</v>
      </c>
      <c r="C20" s="38" t="n">
        <v>2</v>
      </c>
      <c r="D20" s="38" t="n">
        <v>8</v>
      </c>
      <c r="E20" s="38" t="n">
        <v>5</v>
      </c>
      <c r="F20" s="38" t="n">
        <v>3</v>
      </c>
      <c r="G20" s="38" t="n">
        <v>9</v>
      </c>
      <c r="H20" s="41" t="n">
        <v>0.2</v>
      </c>
      <c r="U20" s="46"/>
      <c r="V20" s="46"/>
      <c r="W20" s="46"/>
    </row>
    <row r="21" customFormat="false" ht="15" hidden="false" customHeight="false" outlineLevel="0" collapsed="false">
      <c r="A21" s="35" t="n">
        <v>4</v>
      </c>
      <c r="B21" s="36" t="s">
        <v>64</v>
      </c>
      <c r="C21" s="36" t="n">
        <f aca="false">SUMPRODUCT(C22:C23,$H22:$H23)</f>
        <v>1</v>
      </c>
      <c r="D21" s="36" t="n">
        <f aca="false">SUMPRODUCT(D22:D23,$H22:$H23)</f>
        <v>3.9</v>
      </c>
      <c r="E21" s="36" t="n">
        <f aca="false">SUMPRODUCT(E22:E23,$H22:$H23)</f>
        <v>1.4</v>
      </c>
      <c r="F21" s="36" t="n">
        <f aca="false">SUMPRODUCT(F22:F23,$H22:$H23)</f>
        <v>0.2</v>
      </c>
      <c r="G21" s="36" t="n">
        <f aca="false">SUMPRODUCT(G22:G23,$H22:$H23)</f>
        <v>2</v>
      </c>
      <c r="H21" s="37" t="n">
        <v>0.07</v>
      </c>
      <c r="U21" s="46"/>
      <c r="V21" s="46"/>
      <c r="W21" s="46"/>
    </row>
    <row r="22" customFormat="false" ht="15" hidden="false" customHeight="false" outlineLevel="0" collapsed="false">
      <c r="A22" s="40" t="n">
        <v>4.1</v>
      </c>
      <c r="B22" s="40" t="s">
        <v>78</v>
      </c>
      <c r="C22" s="38" t="n">
        <v>0</v>
      </c>
      <c r="D22" s="38" t="n">
        <v>4</v>
      </c>
      <c r="E22" s="38" t="n">
        <v>1</v>
      </c>
      <c r="F22" s="38" t="n">
        <v>0</v>
      </c>
      <c r="G22" s="38" t="n">
        <v>2</v>
      </c>
      <c r="H22" s="41" t="n">
        <v>0.9</v>
      </c>
      <c r="U22" s="46"/>
      <c r="V22" s="46"/>
      <c r="W22" s="46"/>
    </row>
    <row r="23" customFormat="false" ht="15" hidden="false" customHeight="false" outlineLevel="0" collapsed="false">
      <c r="A23" s="40" t="n">
        <v>4.2</v>
      </c>
      <c r="B23" s="40" t="s">
        <v>79</v>
      </c>
      <c r="C23" s="38" t="n">
        <v>10</v>
      </c>
      <c r="D23" s="38" t="n">
        <v>3</v>
      </c>
      <c r="E23" s="38" t="n">
        <v>5</v>
      </c>
      <c r="F23" s="38" t="n">
        <v>2</v>
      </c>
      <c r="G23" s="38" t="n">
        <v>2</v>
      </c>
      <c r="H23" s="41" t="n">
        <v>0.1</v>
      </c>
      <c r="U23" s="46"/>
      <c r="V23" s="46"/>
      <c r="W23" s="46"/>
    </row>
    <row r="24" customFormat="false" ht="15" hidden="false" customHeight="false" outlineLevel="0" collapsed="false">
      <c r="A24" s="35" t="n">
        <v>5</v>
      </c>
      <c r="B24" s="36" t="s">
        <v>66</v>
      </c>
      <c r="C24" s="36" t="n">
        <v>4</v>
      </c>
      <c r="D24" s="36" t="n">
        <v>7</v>
      </c>
      <c r="E24" s="36" t="n">
        <v>6</v>
      </c>
      <c r="F24" s="36" t="n">
        <v>1</v>
      </c>
      <c r="G24" s="36" t="n">
        <v>10</v>
      </c>
      <c r="H24" s="37" t="n">
        <v>0.03</v>
      </c>
      <c r="U24" s="46"/>
      <c r="V24" s="46"/>
      <c r="W24" s="46"/>
    </row>
    <row r="25" customFormat="false" ht="15" hidden="false" customHeight="false" outlineLevel="0" collapsed="false">
      <c r="U25" s="46"/>
      <c r="V25" s="46"/>
      <c r="W25" s="46"/>
    </row>
    <row r="26" customFormat="false" ht="15" hidden="false" customHeight="false" outlineLevel="0" collapsed="false">
      <c r="A26" s="36" t="s">
        <v>80</v>
      </c>
      <c r="B26" s="36" t="s">
        <v>81</v>
      </c>
      <c r="C26" s="36"/>
      <c r="D26" s="36"/>
      <c r="E26" s="36"/>
      <c r="F26" s="36"/>
      <c r="G26" s="36"/>
      <c r="H26" s="36"/>
      <c r="U26" s="46"/>
      <c r="V26" s="46"/>
      <c r="W26" s="46"/>
    </row>
    <row r="27" customFormat="false" ht="69" hidden="false" customHeight="true" outlineLevel="0" collapsed="false">
      <c r="A27" s="38" t="s">
        <v>82</v>
      </c>
      <c r="B27" s="31" t="s">
        <v>83</v>
      </c>
      <c r="C27" s="31"/>
      <c r="D27" s="31"/>
      <c r="E27" s="31"/>
      <c r="F27" s="31"/>
      <c r="G27" s="31"/>
      <c r="H27" s="31"/>
    </row>
    <row r="28" customFormat="false" ht="69" hidden="false" customHeight="true" outlineLevel="0" collapsed="false">
      <c r="A28" s="38" t="s">
        <v>84</v>
      </c>
      <c r="B28" s="31" t="s">
        <v>85</v>
      </c>
      <c r="C28" s="31"/>
      <c r="D28" s="31"/>
      <c r="E28" s="31"/>
      <c r="F28" s="31"/>
      <c r="G28" s="31"/>
      <c r="H28" s="31"/>
    </row>
    <row r="29" customFormat="false" ht="69" hidden="false" customHeight="true" outlineLevel="0" collapsed="false">
      <c r="A29" s="38" t="s">
        <v>86</v>
      </c>
      <c r="B29" s="31" t="s">
        <v>87</v>
      </c>
      <c r="C29" s="31"/>
      <c r="D29" s="31"/>
      <c r="E29" s="31"/>
      <c r="F29" s="31"/>
      <c r="G29" s="31"/>
      <c r="H29" s="31"/>
    </row>
    <row r="30" customFormat="false" ht="102.6" hidden="false" customHeight="true" outlineLevel="0" collapsed="false">
      <c r="A30" s="38" t="s">
        <v>88</v>
      </c>
      <c r="B30" s="31" t="s">
        <v>89</v>
      </c>
      <c r="C30" s="31"/>
      <c r="D30" s="31"/>
      <c r="E30" s="31"/>
      <c r="F30" s="31"/>
      <c r="G30" s="31"/>
      <c r="H30" s="31"/>
    </row>
    <row r="31" customFormat="false" ht="85.8" hidden="false" customHeight="true" outlineLevel="0" collapsed="false">
      <c r="A31" s="38" t="s">
        <v>90</v>
      </c>
      <c r="B31" s="31" t="s">
        <v>91</v>
      </c>
      <c r="C31" s="31"/>
      <c r="D31" s="31"/>
      <c r="E31" s="31"/>
      <c r="F31" s="31"/>
      <c r="G31" s="31"/>
      <c r="H31" s="3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U11:W26"/>
    <mergeCell ref="B26:H26"/>
    <mergeCell ref="B27:H27"/>
    <mergeCell ref="B28:H28"/>
    <mergeCell ref="B29:H29"/>
    <mergeCell ref="B30:H30"/>
    <mergeCell ref="B31:H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>Danila Axyonov</cp:lastModifiedBy>
  <dcterms:modified xsi:type="dcterms:W3CDTF">2025-10-12T23:42:56Z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