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teffer/Documents.nosync/DFO PDF/Data/SSHI-sockeye/figs/"/>
    </mc:Choice>
  </mc:AlternateContent>
  <xr:revisionPtr revIDLastSave="0" documentId="13_ncr:1_{2F498703-64F4-5A48-B947-8EA87BEAA1A8}" xr6:coauthVersionLast="47" xr6:coauthVersionMax="47" xr10:uidLastSave="{00000000-0000-0000-0000-000000000000}"/>
  <bookViews>
    <workbookView xWindow="0" yWindow="500" windowWidth="28800" windowHeight="16240" activeTab="2" xr2:uid="{6C0C733A-7D01-9B4C-9E45-8937746ED38D}"/>
  </bookViews>
  <sheets>
    <sheet name="Agent prev posdet etc" sheetId="1" r:id="rId1"/>
    <sheet name="Table 1 redo" sheetId="8" r:id="rId2"/>
    <sheet name="Sheet1" sheetId="9" r:id="rId3"/>
    <sheet name="model output" sheetId="2" r:id="rId4"/>
    <sheet name="model output transpose" sheetId="7" r:id="rId5"/>
    <sheet name="Sheet2" sheetId="5" r:id="rId6"/>
    <sheet name="Supp_SST&amp;Pink" sheetId="6" r:id="rId7"/>
    <sheet name="Total fish by stock FWSW yr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E3" i="6"/>
  <c r="E2" i="6"/>
  <c r="M2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" i="3"/>
  <c r="J54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32" i="3"/>
  <c r="B54" i="3"/>
  <c r="C54" i="3"/>
  <c r="D54" i="3"/>
  <c r="E54" i="3"/>
  <c r="F54" i="3"/>
  <c r="G54" i="3"/>
  <c r="H54" i="3"/>
  <c r="I54" i="3"/>
  <c r="C28" i="3"/>
  <c r="B28" i="3"/>
  <c r="D28" i="3"/>
  <c r="E28" i="3"/>
  <c r="F28" i="3"/>
  <c r="G28" i="3"/>
  <c r="H28" i="3"/>
  <c r="I28" i="3"/>
  <c r="J28" i="3"/>
  <c r="K28" i="3"/>
  <c r="L28" i="3"/>
</calcChain>
</file>

<file path=xl/sharedStrings.xml><?xml version="1.0" encoding="utf-8"?>
<sst xmlns="http://schemas.openxmlformats.org/spreadsheetml/2006/main" count="958" uniqueCount="324">
  <si>
    <t>Classification</t>
  </si>
  <si>
    <t>Agent</t>
  </si>
  <si>
    <t>Assay name</t>
  </si>
  <si>
    <t>SW prev.</t>
  </si>
  <si>
    <t>SW assay total</t>
  </si>
  <si>
    <t>%fish run per SW assay</t>
  </si>
  <si>
    <t>SW total detect.</t>
  </si>
  <si>
    <t>Mean SW copy #</t>
  </si>
  <si>
    <t>FW prev.</t>
  </si>
  <si>
    <t>FW assay total</t>
  </si>
  <si>
    <t>%fish run per FW assay</t>
  </si>
  <si>
    <t>FW total detect.</t>
  </si>
  <si>
    <t>Mean FW copy #</t>
  </si>
  <si>
    <t>Actinobacteria</t>
  </si>
  <si>
    <t>Renibacterium salmoninarum </t>
  </si>
  <si>
    <t>re_sal</t>
  </si>
  <si>
    <t>Alphaproteobacteria</t>
  </si>
  <si>
    <t>Rickettsia-like organism </t>
  </si>
  <si>
    <t>rlo</t>
  </si>
  <si>
    <t>Betaproteobacteria</t>
  </si>
  <si>
    <t>Candidatus Branchiomonas cysticola</t>
  </si>
  <si>
    <t>c_b_cys</t>
  </si>
  <si>
    <t>Chlamydiae</t>
  </si>
  <si>
    <t>Candidatus Piscichlamydia salmonis</t>
  </si>
  <si>
    <t>pch_sal</t>
  </si>
  <si>
    <t>Candidatus Syngnamydia salmonis</t>
  </si>
  <si>
    <t>sch</t>
  </si>
  <si>
    <t>Flavobacteriia</t>
  </si>
  <si>
    <t>Flavobacterium psychrophilum </t>
  </si>
  <si>
    <t>fl_psy</t>
  </si>
  <si>
    <t>Tenacibaculum maritimum </t>
  </si>
  <si>
    <t>te_mar</t>
  </si>
  <si>
    <t>Gammaproteobacteria</t>
  </si>
  <si>
    <t>Aeromonas hydrophila </t>
  </si>
  <si>
    <t>ae_hyd</t>
  </si>
  <si>
    <t>NA</t>
  </si>
  <si>
    <t>Aeromonas salmonicida </t>
  </si>
  <si>
    <t>ae_sal</t>
  </si>
  <si>
    <t>Moritella viscosa </t>
  </si>
  <si>
    <t>mo_vis</t>
  </si>
  <si>
    <t>Piscirickettsia salmonis </t>
  </si>
  <si>
    <t>pisck_sal</t>
  </si>
  <si>
    <t>Discosea</t>
  </si>
  <si>
    <t>Neoparamoeba perurans </t>
  </si>
  <si>
    <t>ne_per</t>
  </si>
  <si>
    <t>Kinetoplastida</t>
  </si>
  <si>
    <t>Cryptobia salmositica </t>
  </si>
  <si>
    <t>cr_sal</t>
  </si>
  <si>
    <t>Kinetoplastida </t>
  </si>
  <si>
    <t>Ichthyobodo sp.</t>
  </si>
  <si>
    <t>IcD</t>
  </si>
  <si>
    <t>Mesomycetozoea</t>
  </si>
  <si>
    <t>Dermocystidium salmonis </t>
  </si>
  <si>
    <t>de_sal</t>
  </si>
  <si>
    <t>Ichthyophonus hoferi </t>
  </si>
  <si>
    <t>ic_hof</t>
  </si>
  <si>
    <t>Sphaerothecum destruens </t>
  </si>
  <si>
    <t>sp_sal</t>
  </si>
  <si>
    <t>Microsporea</t>
  </si>
  <si>
    <t>Facilispora margolisi </t>
  </si>
  <si>
    <t>fa_mar</t>
  </si>
  <si>
    <t>Loma salmonae </t>
  </si>
  <si>
    <t>lo_sal</t>
  </si>
  <si>
    <t>Nucleospora salmonis  </t>
  </si>
  <si>
    <t>nu_sal</t>
  </si>
  <si>
    <t>Paranucleospora theridion </t>
  </si>
  <si>
    <t>pa_ther</t>
  </si>
  <si>
    <t>Monogenea</t>
  </si>
  <si>
    <t>Gyrodactylus salaris </t>
  </si>
  <si>
    <t>gy_sal</t>
  </si>
  <si>
    <t>Myxosporea</t>
  </si>
  <si>
    <t>Ceratonova shasta </t>
  </si>
  <si>
    <t>ce_sha</t>
  </si>
  <si>
    <t>Kudoa thyrsites </t>
  </si>
  <si>
    <t>ku_thy</t>
  </si>
  <si>
    <t>Myxobolus arcticus </t>
  </si>
  <si>
    <t>my_arc</t>
  </si>
  <si>
    <t>Myxobolus cerebralis </t>
  </si>
  <si>
    <t>my_cer</t>
  </si>
  <si>
    <t>Myxobolus insidious </t>
  </si>
  <si>
    <t>my_ins</t>
  </si>
  <si>
    <t>Parvicapsula kabatai </t>
  </si>
  <si>
    <t>pa_kab</t>
  </si>
  <si>
    <t>Parvicapsula minibicornis </t>
  </si>
  <si>
    <t>pa_min</t>
  </si>
  <si>
    <t>Parvicapsula pseudobranchicola </t>
  </si>
  <si>
    <t>pa_pse</t>
  </si>
  <si>
    <t>Tetracapsuloides bryosalmonae </t>
  </si>
  <si>
    <t>te_bry</t>
  </si>
  <si>
    <t>Oligohymenophorea</t>
  </si>
  <si>
    <t>Ichthyophthirius multifiliis </t>
  </si>
  <si>
    <t>ic_mul</t>
  </si>
  <si>
    <t>Trematoda</t>
  </si>
  <si>
    <t>Nanophyetus salmincola </t>
  </si>
  <si>
    <t>na_sal</t>
  </si>
  <si>
    <t>Trepomonadea</t>
  </si>
  <si>
    <t>Spironucleus salmonicida </t>
  </si>
  <si>
    <t>sp_des</t>
  </si>
  <si>
    <t>Alloherpesviridae</t>
  </si>
  <si>
    <t>Salmon herpesvirus </t>
  </si>
  <si>
    <t>omv</t>
  </si>
  <si>
    <t>Arenaviridae</t>
  </si>
  <si>
    <t>Salmon Pescarenavirus 1</t>
  </si>
  <si>
    <t>spav-1</t>
  </si>
  <si>
    <t>Salmon Pescarenavirus 2</t>
  </si>
  <si>
    <t>spav-2</t>
  </si>
  <si>
    <t>Birnaviridae</t>
  </si>
  <si>
    <t>Infectious pancreatic necrosis</t>
  </si>
  <si>
    <t>ipnv</t>
  </si>
  <si>
    <t>Caliciviridae</t>
  </si>
  <si>
    <t>Atlantic Salmon Calicivirus</t>
  </si>
  <si>
    <t>ascv</t>
  </si>
  <si>
    <t>Circoviridae</t>
  </si>
  <si>
    <t>Circovirus</t>
  </si>
  <si>
    <t>circo</t>
  </si>
  <si>
    <t>Coronaviridae</t>
  </si>
  <si>
    <t>Pacific salmon nidovirus </t>
  </si>
  <si>
    <t>psnv</t>
  </si>
  <si>
    <t>Hepeviridae</t>
  </si>
  <si>
    <t>Cutthroat trout virus2 </t>
  </si>
  <si>
    <t>ctv-2</t>
  </si>
  <si>
    <t>Iridoviridae</t>
  </si>
  <si>
    <t>Erythrocytic necrosis virus </t>
  </si>
  <si>
    <t>ven</t>
  </si>
  <si>
    <t>Qinviridae</t>
  </si>
  <si>
    <t>Putative Qin-like virus </t>
  </si>
  <si>
    <t>p-qin</t>
  </si>
  <si>
    <t>Nodaviridae</t>
  </si>
  <si>
    <t>Viral encephalopathy retinopathy virus</t>
  </si>
  <si>
    <t>ver</t>
  </si>
  <si>
    <t>Orthomyxoviridae</t>
  </si>
  <si>
    <t>Infectious salmon anemia</t>
  </si>
  <si>
    <t>isav7</t>
  </si>
  <si>
    <t>Rainbow trout orthomyxovirus</t>
  </si>
  <si>
    <t>ortho</t>
  </si>
  <si>
    <t>Paramyxoviridae</t>
  </si>
  <si>
    <t>Atlantic Salmon Paramyxovirus</t>
  </si>
  <si>
    <t>aspv</t>
  </si>
  <si>
    <t>Parvoviridae</t>
  </si>
  <si>
    <t>Pacific salmon parvovirus</t>
  </si>
  <si>
    <t>pspv</t>
  </si>
  <si>
    <t>Picornaviridae</t>
  </si>
  <si>
    <t>Putative Picornavirus2</t>
  </si>
  <si>
    <t>picorna-2</t>
  </si>
  <si>
    <t>Poxviridae</t>
  </si>
  <si>
    <t>Salmon gill pox</t>
  </si>
  <si>
    <t>sgpv</t>
  </si>
  <si>
    <t>Reoviridae</t>
  </si>
  <si>
    <t>Chinook aquareovirus </t>
  </si>
  <si>
    <t>reov</t>
  </si>
  <si>
    <t>Piscine orthoreovirus </t>
  </si>
  <si>
    <t>prv</t>
  </si>
  <si>
    <t>Rhabdoviridae</t>
  </si>
  <si>
    <t>Infectious hematopoietic necrosis</t>
  </si>
  <si>
    <t>ihnv</t>
  </si>
  <si>
    <t>Putative Rhabdo-like virus (Deeg et al., 2022)</t>
  </si>
  <si>
    <t>rhabdo-3</t>
  </si>
  <si>
    <t>Togaviridae</t>
  </si>
  <si>
    <t>Salmon alphavirus </t>
  </si>
  <si>
    <t>sav</t>
  </si>
  <si>
    <t>Totiviridae</t>
  </si>
  <si>
    <t>Piscine myocarditis virus</t>
  </si>
  <si>
    <t>pmcv</t>
  </si>
  <si>
    <t>Putative toti-like virus</t>
  </si>
  <si>
    <t>toti</t>
  </si>
  <si>
    <t>Unclassified</t>
  </si>
  <si>
    <t>Putative RNA virus</t>
  </si>
  <si>
    <t>smallUK</t>
  </si>
  <si>
    <t>Narnaviridae</t>
  </si>
  <si>
    <t>Putative Narna-like virus (Mordecai et al., 2021)</t>
  </si>
  <si>
    <t>mitov</t>
  </si>
  <si>
    <t>SPAV-2</t>
  </si>
  <si>
    <t>Ca. B. cysticola</t>
  </si>
  <si>
    <t>C. shasta</t>
  </si>
  <si>
    <t>D. salmonis</t>
  </si>
  <si>
    <t>F. psychrophilum</t>
  </si>
  <si>
    <t>I. hoferi</t>
  </si>
  <si>
    <t>I. multifiliis</t>
  </si>
  <si>
    <t>K. thyrsites</t>
  </si>
  <si>
    <t>L. salmonae</t>
  </si>
  <si>
    <t>M. arcticus</t>
  </si>
  <si>
    <t>N. salmonis</t>
  </si>
  <si>
    <t>P. kabatai</t>
  </si>
  <si>
    <t>P. minibicornis</t>
  </si>
  <si>
    <t>P. pseudobranchicola</t>
  </si>
  <si>
    <t>P. theridion</t>
  </si>
  <si>
    <t>PRV</t>
  </si>
  <si>
    <t>PSPV</t>
  </si>
  <si>
    <t>RIB</t>
  </si>
  <si>
    <t>Richness</t>
  </si>
  <si>
    <t>RLO</t>
  </si>
  <si>
    <t>Ca. S. salmonis</t>
  </si>
  <si>
    <t>S. destruens</t>
  </si>
  <si>
    <t>T. bryosalmonae</t>
  </si>
  <si>
    <t>T. maritinum</t>
  </si>
  <si>
    <t>ENV</t>
  </si>
  <si>
    <t>FW</t>
  </si>
  <si>
    <t>SW</t>
  </si>
  <si>
    <t>MD 2.5%</t>
  </si>
  <si>
    <t>MD 25%</t>
  </si>
  <si>
    <t>MD 75%</t>
  </si>
  <si>
    <t>MD 97.5%</t>
  </si>
  <si>
    <t>Surv 2.5%</t>
  </si>
  <si>
    <t>Surv 25%</t>
  </si>
  <si>
    <t>Surv 50%</t>
  </si>
  <si>
    <t>Surv 75%</t>
  </si>
  <si>
    <t>Surv 97.5%</t>
  </si>
  <si>
    <t>Surv. PP</t>
  </si>
  <si>
    <t>MD PP</t>
  </si>
  <si>
    <t>MD SST PP</t>
  </si>
  <si>
    <t>St. Dev beta</t>
  </si>
  <si>
    <t>Mean beta</t>
  </si>
  <si>
    <t>MD 50%</t>
  </si>
  <si>
    <t>Birkenhead</t>
  </si>
  <si>
    <t>Bowron</t>
  </si>
  <si>
    <t>Central Coast</t>
  </si>
  <si>
    <t>Chilko</t>
  </si>
  <si>
    <t>Chilliwack</t>
  </si>
  <si>
    <t>Cultus</t>
  </si>
  <si>
    <t>Early Stuart</t>
  </si>
  <si>
    <t>Gates</t>
  </si>
  <si>
    <t>Harrison-Lillooet</t>
  </si>
  <si>
    <t>Harrison-Widgeon</t>
  </si>
  <si>
    <t>Late Shuswap</t>
  </si>
  <si>
    <t>Late Stuart</t>
  </si>
  <si>
    <t>Nadina</t>
  </si>
  <si>
    <t>Nahatlatch</t>
  </si>
  <si>
    <t>North Thompson</t>
  </si>
  <si>
    <t>Pitt</t>
  </si>
  <si>
    <t>Portage</t>
  </si>
  <si>
    <t>Quesnel</t>
  </si>
  <si>
    <t>Raft</t>
  </si>
  <si>
    <t>Scotch</t>
  </si>
  <si>
    <t>Seymour</t>
  </si>
  <si>
    <t>South Coast</t>
  </si>
  <si>
    <t>Stellako</t>
  </si>
  <si>
    <t>US</t>
  </si>
  <si>
    <t>VI</t>
  </si>
  <si>
    <t>Weaver</t>
  </si>
  <si>
    <t>SW Total</t>
  </si>
  <si>
    <t>FW Total</t>
  </si>
  <si>
    <t>Total</t>
  </si>
  <si>
    <t>FW.Mean beta</t>
  </si>
  <si>
    <t>FW.St. Dev beta</t>
  </si>
  <si>
    <t>FW.MD 50%</t>
  </si>
  <si>
    <t>FW.MD 2.5%</t>
  </si>
  <si>
    <t>FW.MD 25%</t>
  </si>
  <si>
    <t>FW.MD 75%</t>
  </si>
  <si>
    <t>FW.MD 97.5%</t>
  </si>
  <si>
    <t>FW.MD PP</t>
  </si>
  <si>
    <t>FW.Surv 2.5%</t>
  </si>
  <si>
    <t>FW.Surv 25%</t>
  </si>
  <si>
    <t>FW.Surv 50%</t>
  </si>
  <si>
    <t>FW.Surv 75%</t>
  </si>
  <si>
    <t>FW.Surv 97.5%</t>
  </si>
  <si>
    <t>FW.FW % Prev.</t>
  </si>
  <si>
    <t>FW.Surv. PP</t>
  </si>
  <si>
    <t>SW.Mean beta</t>
  </si>
  <si>
    <t>SW.St. Dev beta</t>
  </si>
  <si>
    <t>SW.MD 50%</t>
  </si>
  <si>
    <t>SW.MD 2.5%</t>
  </si>
  <si>
    <t>SW.MD 25%</t>
  </si>
  <si>
    <t>SW.MD 75%</t>
  </si>
  <si>
    <t>SW.MD 97.5%</t>
  </si>
  <si>
    <t>SW.MD PP</t>
  </si>
  <si>
    <t>SW.MD SST PP</t>
  </si>
  <si>
    <t>SW.Surv 2.5%</t>
  </si>
  <si>
    <t>SW.Surv 25%</t>
  </si>
  <si>
    <t>SW.Surv 50%</t>
  </si>
  <si>
    <t>SW.Surv 75%</t>
  </si>
  <si>
    <t>SW.Surv 97.5%</t>
  </si>
  <si>
    <t>SW.SW % Prev.</t>
  </si>
  <si>
    <t>SW.Surv. PP</t>
  </si>
  <si>
    <t>.</t>
  </si>
  <si>
    <t>SW MD</t>
  </si>
  <si>
    <t>FW MD</t>
  </si>
  <si>
    <t>Stock</t>
  </si>
  <si>
    <t>Pink abundance</t>
  </si>
  <si>
    <t>SST</t>
  </si>
  <si>
    <t>Fennell</t>
  </si>
  <si>
    <t>Harrison</t>
  </si>
  <si>
    <t>Freshwater</t>
  </si>
  <si>
    <t>Marine</t>
  </si>
  <si>
    <t xml:space="preserve"> % Prevalence</t>
  </si>
  <si>
    <t>% Prevalence</t>
  </si>
  <si>
    <t>Survival</t>
  </si>
  <si>
    <t>Mass Deviation</t>
  </si>
  <si>
    <t>PP</t>
  </si>
  <si>
    <t>SST PP</t>
  </si>
  <si>
    <t>isav8</t>
  </si>
  <si>
    <t>Ichthyophthirius multifiliis</t>
  </si>
  <si>
    <t>Parvicapsula  minibicornis </t>
  </si>
  <si>
    <t>Candidatus Syngnamydia salmonis</t>
  </si>
  <si>
    <t>Aeromonas salmonicida </t>
  </si>
  <si>
    <t>Parvicapsula kabatai </t>
  </si>
  <si>
    <t>Putative Narna-like virus</t>
  </si>
  <si>
    <t>Viral encephalopathy retinopathy virus</t>
  </si>
  <si>
    <t>Putative Qin-like virus</t>
  </si>
  <si>
    <t>Putative Rhabdo-like virus</t>
  </si>
  <si>
    <t>Candidatus Branchiomonas cysticola</t>
  </si>
  <si>
    <t>Rickettsia-like organism </t>
  </si>
  <si>
    <t>Pacific salmon nidovirus</t>
  </si>
  <si>
    <t>Infectious pancreatic necrosis</t>
  </si>
  <si>
    <t>Rainbow trout orthomyxovirus</t>
  </si>
  <si>
    <t>Atlantic salmon paramyxovirus</t>
  </si>
  <si>
    <t>Putative picornavirus2</t>
  </si>
  <si>
    <t>Salmon pescarenavirus 1</t>
  </si>
  <si>
    <t>Salmon pescarenavirus 2</t>
  </si>
  <si>
    <t>Atlantic salmon calicivirus </t>
  </si>
  <si>
    <t>Candidatus Piscichlamydia salmonis</t>
  </si>
  <si>
    <t>Putative Toti-like virus</t>
  </si>
  <si>
    <t>Infectious hematopoietic necrosis virus</t>
  </si>
  <si>
    <t>Mean SW copy#</t>
  </si>
  <si>
    <t>Mean FW copy#</t>
  </si>
  <si>
    <t>% FW prev.</t>
  </si>
  <si>
    <t>% SW prev.</t>
  </si>
  <si>
    <t>% fish run per FW assay</t>
  </si>
  <si>
    <t>% fish run per SW assay</t>
  </si>
  <si>
    <t>Salmon pescarenavirus1</t>
  </si>
  <si>
    <t>Salmon pescarenavirus2</t>
  </si>
  <si>
    <t>Atlantic salmon calicivirus </t>
  </si>
  <si>
    <t>Pacific salmon nidovirus</t>
  </si>
  <si>
    <t>Parvicapsula  minibicornis </t>
  </si>
  <si>
    <t>Atlantic salmon paramyxovirus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</si>
</sst>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2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0" fontId="4" fillId="0" borderId="0" xfId="0" applyNumberFormat="1" applyFont="1"/>
    <xf numFmtId="1" fontId="4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textRotation="90"/>
    </xf>
    <xf numFmtId="2" fontId="4" fillId="0" borderId="0" xfId="0" applyNumberFormat="1" applyFont="1" applyAlignment="1">
      <alignment horizontal="center" textRotation="90"/>
    </xf>
    <xf numFmtId="0" fontId="5" fillId="0" borderId="0" xfId="0" applyFont="1"/>
    <xf numFmtId="9" fontId="4" fillId="0" borderId="0" xfId="0" applyNumberFormat="1" applyFont="1"/>
    <xf numFmtId="0" fontId="4" fillId="0" borderId="1" xfId="0" applyFont="1" applyBorder="1" applyAlignment="1">
      <alignment textRotation="90"/>
    </xf>
    <xf numFmtId="2" fontId="4" fillId="0" borderId="1" xfId="0" applyNumberFormat="1" applyFont="1" applyBorder="1" applyAlignment="1">
      <alignment horizontal="center" textRotation="90"/>
    </xf>
    <xf numFmtId="2" fontId="6" fillId="0" borderId="1" xfId="0" applyNumberFormat="1" applyFont="1" applyBorder="1" applyAlignment="1">
      <alignment horizontal="center" textRotation="90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7" fillId="2" borderId="2" xfId="0" applyFont="1" applyFill="1" applyBorder="1"/>
    <xf numFmtId="0" fontId="0" fillId="0" borderId="0" xfId="0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3" xfId="0" applyFont="1" applyFill="1" applyBorder="1"/>
    <xf numFmtId="0" fontId="8" fillId="0" borderId="0" xfId="0" applyFont="1"/>
    <xf numFmtId="2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2" fontId="8" fillId="3" borderId="0" xfId="0" applyNumberFormat="1" applyFont="1" applyFill="1" applyAlignment="1">
      <alignment horizontal="left"/>
    </xf>
    <xf numFmtId="2" fontId="8" fillId="3" borderId="0" xfId="0" applyNumberFormat="1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left"/>
    </xf>
    <xf numFmtId="2" fontId="8" fillId="4" borderId="0" xfId="0" applyNumberFormat="1" applyFont="1" applyFill="1" applyAlignment="1">
      <alignment horizontal="left"/>
    </xf>
    <xf numFmtId="2" fontId="8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left"/>
    </xf>
    <xf numFmtId="0" fontId="10" fillId="0" borderId="0" xfId="0" applyFont="1"/>
    <xf numFmtId="2" fontId="10" fillId="0" borderId="0" xfId="0" applyNumberFormat="1" applyFont="1"/>
    <xf numFmtId="2" fontId="0" fillId="0" borderId="0" xfId="0" applyNumberFormat="1"/>
    <xf numFmtId="0" fontId="11" fillId="0" borderId="0" xfId="0" applyFont="1"/>
    <xf numFmtId="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" fontId="11" fillId="0" borderId="0" xfId="0" applyNumberFormat="1" applyFont="1"/>
    <xf numFmtId="10" fontId="11" fillId="0" borderId="0" xfId="0" applyNumberFormat="1" applyFont="1"/>
    <xf numFmtId="9" fontId="11" fillId="0" borderId="0" xfId="0" applyNumberFormat="1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2" fontId="13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left"/>
    </xf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2" fontId="13" fillId="0" borderId="1" xfId="0" applyNumberFormat="1" applyFont="1" applyBorder="1" applyAlignment="1">
      <alignment horizontal="left"/>
    </xf>
    <xf numFmtId="2" fontId="1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164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0" xfId="0" applyAlignment="1"/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FW.Surv. 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Sheet2!$J$2:$J$21</c:f>
              <c:numCache>
                <c:formatCode>0</c:formatCode>
                <c:ptCount val="20"/>
                <c:pt idx="0">
                  <c:v>1</c:v>
                </c:pt>
                <c:pt idx="1">
                  <c:v>51</c:v>
                </c:pt>
                <c:pt idx="3">
                  <c:v>56</c:v>
                </c:pt>
                <c:pt idx="4">
                  <c:v>59</c:v>
                </c:pt>
                <c:pt idx="5">
                  <c:v>12</c:v>
                </c:pt>
                <c:pt idx="6">
                  <c:v>2</c:v>
                </c:pt>
                <c:pt idx="7">
                  <c:v>10</c:v>
                </c:pt>
                <c:pt idx="8">
                  <c:v>88</c:v>
                </c:pt>
                <c:pt idx="10">
                  <c:v>10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9</c:v>
                </c:pt>
                <c:pt idx="17">
                  <c:v>3</c:v>
                </c:pt>
                <c:pt idx="18">
                  <c:v>1</c:v>
                </c:pt>
                <c:pt idx="19">
                  <c:v>38</c:v>
                </c:pt>
              </c:numCache>
            </c:numRef>
          </c:xVal>
          <c:yVal>
            <c:numRef>
              <c:f>Sheet2!$P$2:$P$21</c:f>
              <c:numCache>
                <c:formatCode>0.00</c:formatCode>
                <c:ptCount val="20"/>
                <c:pt idx="0">
                  <c:v>0.34699999999999998</c:v>
                </c:pt>
                <c:pt idx="1">
                  <c:v>0.59</c:v>
                </c:pt>
                <c:pt idx="2">
                  <c:v>0.79849999999999999</c:v>
                </c:pt>
                <c:pt idx="3">
                  <c:v>5.1499999999999997E-2</c:v>
                </c:pt>
                <c:pt idx="4">
                  <c:v>0.17899999999999999</c:v>
                </c:pt>
                <c:pt idx="5">
                  <c:v>0.314</c:v>
                </c:pt>
                <c:pt idx="6">
                  <c:v>6.2E-2</c:v>
                </c:pt>
                <c:pt idx="7">
                  <c:v>0.24099999999999999</c:v>
                </c:pt>
                <c:pt idx="8">
                  <c:v>0.28149999999999997</c:v>
                </c:pt>
                <c:pt idx="9">
                  <c:v>0.64449999999999996</c:v>
                </c:pt>
                <c:pt idx="10">
                  <c:v>0.57299999999999995</c:v>
                </c:pt>
                <c:pt idx="12">
                  <c:v>0.191</c:v>
                </c:pt>
                <c:pt idx="13">
                  <c:v>0.35849999999999999</c:v>
                </c:pt>
                <c:pt idx="15">
                  <c:v>0.44350000000000001</c:v>
                </c:pt>
                <c:pt idx="16">
                  <c:v>0.86550000000000005</c:v>
                </c:pt>
                <c:pt idx="17">
                  <c:v>0.28899999999999998</c:v>
                </c:pt>
                <c:pt idx="18">
                  <c:v>0.315</c:v>
                </c:pt>
                <c:pt idx="19">
                  <c:v>0.78349999999999997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3-794E-9BB5-3F562915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11631"/>
        <c:axId val="593317615"/>
      </c:scatterChart>
      <c:valAx>
        <c:axId val="1927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 Prev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17615"/>
        <c:crosses val="autoZero"/>
        <c:crossBetween val="midCat"/>
      </c:valAx>
      <c:valAx>
        <c:axId val="5933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 Surv 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FW.Surv 25%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Sheet2!$J$2:$J$23</c:f>
              <c:numCache>
                <c:formatCode>0</c:formatCode>
                <c:ptCount val="22"/>
                <c:pt idx="0">
                  <c:v>1</c:v>
                </c:pt>
                <c:pt idx="1">
                  <c:v>51</c:v>
                </c:pt>
                <c:pt idx="3">
                  <c:v>56</c:v>
                </c:pt>
                <c:pt idx="4">
                  <c:v>59</c:v>
                </c:pt>
                <c:pt idx="5">
                  <c:v>12</c:v>
                </c:pt>
                <c:pt idx="6">
                  <c:v>2</c:v>
                </c:pt>
                <c:pt idx="7">
                  <c:v>10</c:v>
                </c:pt>
                <c:pt idx="8">
                  <c:v>88</c:v>
                </c:pt>
                <c:pt idx="10">
                  <c:v>10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9</c:v>
                </c:pt>
                <c:pt idx="17">
                  <c:v>3</c:v>
                </c:pt>
                <c:pt idx="18">
                  <c:v>1</c:v>
                </c:pt>
                <c:pt idx="19">
                  <c:v>38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Sheet2!$I$2:$I$23</c:f>
              <c:numCache>
                <c:formatCode>0.00</c:formatCode>
                <c:ptCount val="22"/>
                <c:pt idx="1">
                  <c:v>0.99619999999999997</c:v>
                </c:pt>
                <c:pt idx="2">
                  <c:v>0.98929999999999996</c:v>
                </c:pt>
                <c:pt idx="3">
                  <c:v>0.9839</c:v>
                </c:pt>
                <c:pt idx="4">
                  <c:v>0.97833333333333306</c:v>
                </c:pt>
                <c:pt idx="5">
                  <c:v>0.97046666666666703</c:v>
                </c:pt>
                <c:pt idx="6">
                  <c:v>0.96933333333333305</c:v>
                </c:pt>
                <c:pt idx="7">
                  <c:v>0.87316666666666698</c:v>
                </c:pt>
                <c:pt idx="8">
                  <c:v>0.83656666666666701</c:v>
                </c:pt>
                <c:pt idx="9">
                  <c:v>0.82140000000000002</c:v>
                </c:pt>
                <c:pt idx="10">
                  <c:v>0.77969999999999995</c:v>
                </c:pt>
                <c:pt idx="11">
                  <c:v>0.76183333333333303</c:v>
                </c:pt>
                <c:pt idx="12">
                  <c:v>0.75690000000000002</c:v>
                </c:pt>
                <c:pt idx="13">
                  <c:v>0.70909999999999995</c:v>
                </c:pt>
                <c:pt idx="14">
                  <c:v>0.1895</c:v>
                </c:pt>
                <c:pt idx="15">
                  <c:v>0.105733333333333</c:v>
                </c:pt>
                <c:pt idx="16">
                  <c:v>7.3433333333333295E-2</c:v>
                </c:pt>
                <c:pt idx="17">
                  <c:v>6.6566666666666705E-2</c:v>
                </c:pt>
                <c:pt idx="18">
                  <c:v>0.06</c:v>
                </c:pt>
                <c:pt idx="19">
                  <c:v>4.3266666666666703E-2</c:v>
                </c:pt>
                <c:pt idx="20">
                  <c:v>3.1366666666666702E-2</c:v>
                </c:pt>
                <c:pt idx="21">
                  <c:v>1.7233333333333298E-2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F-3440-8057-07AAE872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5999"/>
        <c:axId val="522558399"/>
      </c:scatterChart>
      <c:valAx>
        <c:axId val="5230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 Prev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58399"/>
        <c:crosses val="autoZero"/>
        <c:crossBetween val="midCat"/>
      </c:valAx>
      <c:valAx>
        <c:axId val="5225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 MD 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3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Sheet2!$J$26</c:f>
              <c:strCache>
                <c:ptCount val="1"/>
                <c:pt idx="0">
                  <c:v>SW.SW % Prev.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Sheet2!$I$27:$I$53</c:f>
              <c:numCache>
                <c:formatCode>0.00</c:formatCode>
                <c:ptCount val="27"/>
                <c:pt idx="0">
                  <c:v>0.89363333333333295</c:v>
                </c:pt>
                <c:pt idx="1">
                  <c:v>0.80223333333333302</c:v>
                </c:pt>
                <c:pt idx="2">
                  <c:v>0.68903333333333305</c:v>
                </c:pt>
                <c:pt idx="3">
                  <c:v>0.68713333333333304</c:v>
                </c:pt>
                <c:pt idx="4">
                  <c:v>0.65663333333333296</c:v>
                </c:pt>
                <c:pt idx="5">
                  <c:v>0.63776666666666704</c:v>
                </c:pt>
                <c:pt idx="6">
                  <c:v>0.63123333333333298</c:v>
                </c:pt>
                <c:pt idx="7">
                  <c:v>0.62883333333333302</c:v>
                </c:pt>
                <c:pt idx="8">
                  <c:v>0.60933333333333295</c:v>
                </c:pt>
                <c:pt idx="9">
                  <c:v>0.57483333333333297</c:v>
                </c:pt>
                <c:pt idx="10">
                  <c:v>0.5302</c:v>
                </c:pt>
                <c:pt idx="11">
                  <c:v>0.47403333333333297</c:v>
                </c:pt>
                <c:pt idx="12">
                  <c:v>0.43786666666666701</c:v>
                </c:pt>
                <c:pt idx="13">
                  <c:v>0.3987</c:v>
                </c:pt>
                <c:pt idx="14">
                  <c:v>0.39436666666666698</c:v>
                </c:pt>
                <c:pt idx="15">
                  <c:v>0.38973333333333299</c:v>
                </c:pt>
                <c:pt idx="16">
                  <c:v>0.345766666666667</c:v>
                </c:pt>
                <c:pt idx="17">
                  <c:v>0.3246</c:v>
                </c:pt>
                <c:pt idx="18">
                  <c:v>0.258566666666667</c:v>
                </c:pt>
                <c:pt idx="19">
                  <c:v>0.20899999999999999</c:v>
                </c:pt>
                <c:pt idx="20">
                  <c:v>0.20369999999999999</c:v>
                </c:pt>
                <c:pt idx="21">
                  <c:v>0.18486666666666701</c:v>
                </c:pt>
                <c:pt idx="22">
                  <c:v>0.155266666666667</c:v>
                </c:pt>
                <c:pt idx="23">
                  <c:v>0.11650000000000001</c:v>
                </c:pt>
                <c:pt idx="24">
                  <c:v>6.0600000000000001E-2</c:v>
                </c:pt>
                <c:pt idx="25">
                  <c:v>4.3733333333333298E-2</c:v>
                </c:pt>
                <c:pt idx="26">
                  <c:v>5.3E-3</c:v>
                </c:pt>
              </c:numCache>
            </c:numRef>
          </c:xVal>
          <c:yVal>
            <c:numRef>
              <c:f>Sheet2!$J$27:$J$53</c:f>
              <c:numCache>
                <c:formatCode>0</c:formatCode>
                <c:ptCount val="27"/>
                <c:pt idx="0">
                  <c:v>41</c:v>
                </c:pt>
                <c:pt idx="1">
                  <c:v>2</c:v>
                </c:pt>
                <c:pt idx="2">
                  <c:v>53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19</c:v>
                </c:pt>
                <c:pt idx="7">
                  <c:v>80</c:v>
                </c:pt>
                <c:pt idx="8">
                  <c:v>18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12</c:v>
                </c:pt>
                <c:pt idx="19">
                  <c:v>75</c:v>
                </c:pt>
                <c:pt idx="20">
                  <c:v>2</c:v>
                </c:pt>
                <c:pt idx="21">
                  <c:v>56</c:v>
                </c:pt>
                <c:pt idx="22">
                  <c:v>0</c:v>
                </c:pt>
                <c:pt idx="23">
                  <c:v>23</c:v>
                </c:pt>
                <c:pt idx="24">
                  <c:v>65</c:v>
                </c:pt>
                <c:pt idx="25">
                  <c:v>89</c:v>
                </c:pt>
                <c:pt idx="2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6-6247-8093-53B3868B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4143"/>
        <c:axId val="193813759"/>
      </c:scatterChart>
      <c:valAx>
        <c:axId val="19355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3759"/>
        <c:crosses val="autoZero"/>
        <c:crossBetween val="midCat"/>
      </c:valAx>
      <c:valAx>
        <c:axId val="1938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Sheet2!$Q$26</c:f>
              <c:strCache>
                <c:ptCount val="1"/>
                <c:pt idx="0">
                  <c:v>SW.Surv. 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Sheet2!$J$27:$J$53</c:f>
              <c:strCache>
                <c:ptCount val="27"/>
                <c:pt idx="0">
                  <c:v>41</c:v>
                </c:pt>
                <c:pt idx="1">
                  <c:v>2</c:v>
                </c:pt>
                <c:pt idx="2">
                  <c:v>53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19</c:v>
                </c:pt>
                <c:pt idx="7">
                  <c:v>80</c:v>
                </c:pt>
                <c:pt idx="8">
                  <c:v>18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NA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12</c:v>
                </c:pt>
                <c:pt idx="19">
                  <c:v>75</c:v>
                </c:pt>
                <c:pt idx="20">
                  <c:v>2</c:v>
                </c:pt>
                <c:pt idx="21">
                  <c:v>56</c:v>
                </c:pt>
                <c:pt idx="22">
                  <c:v>NA</c:v>
                </c:pt>
                <c:pt idx="23">
                  <c:v>23</c:v>
                </c:pt>
                <c:pt idx="24">
                  <c:v>65</c:v>
                </c:pt>
                <c:pt idx="25">
                  <c:v>89</c:v>
                </c:pt>
                <c:pt idx="26">
                  <c:v>7</c:v>
                </c:pt>
              </c:strCache>
            </c:strRef>
          </c:xVal>
          <c:yVal>
            <c:numRef>
              <c:f>Sheet2!$Q$27:$Q$53</c:f>
              <c:numCache>
                <c:formatCode>0.00</c:formatCode>
                <c:ptCount val="27"/>
                <c:pt idx="0">
                  <c:v>0.66749999999999998</c:v>
                </c:pt>
                <c:pt idx="1">
                  <c:v>0.70299999999999996</c:v>
                </c:pt>
                <c:pt idx="2">
                  <c:v>0.22800000000000001</c:v>
                </c:pt>
                <c:pt idx="3">
                  <c:v>0.62250000000000005</c:v>
                </c:pt>
                <c:pt idx="4">
                  <c:v>0.496</c:v>
                </c:pt>
                <c:pt idx="5">
                  <c:v>0.61299999999999999</c:v>
                </c:pt>
                <c:pt idx="6">
                  <c:v>0.28549999999999998</c:v>
                </c:pt>
                <c:pt idx="7">
                  <c:v>0.23699999999999999</c:v>
                </c:pt>
                <c:pt idx="8">
                  <c:v>0.46500000000000002</c:v>
                </c:pt>
                <c:pt idx="9">
                  <c:v>0.36149999999999999</c:v>
                </c:pt>
                <c:pt idx="10">
                  <c:v>0.47099999999999997</c:v>
                </c:pt>
                <c:pt idx="11">
                  <c:v>0.78249999999999997</c:v>
                </c:pt>
                <c:pt idx="12">
                  <c:v>0.441</c:v>
                </c:pt>
                <c:pt idx="13">
                  <c:v>0.17649999999999999</c:v>
                </c:pt>
                <c:pt idx="14">
                  <c:v>0.80300000000000005</c:v>
                </c:pt>
                <c:pt idx="15">
                  <c:v>0.50049999999999994</c:v>
                </c:pt>
                <c:pt idx="16">
                  <c:v>8.3000000000000004E-2</c:v>
                </c:pt>
                <c:pt idx="17">
                  <c:v>0.65</c:v>
                </c:pt>
                <c:pt idx="18">
                  <c:v>0.3695</c:v>
                </c:pt>
                <c:pt idx="19">
                  <c:v>0.30299999999999999</c:v>
                </c:pt>
                <c:pt idx="20">
                  <c:v>0.50249999999999995</c:v>
                </c:pt>
                <c:pt idx="21">
                  <c:v>0.14000000000000001</c:v>
                </c:pt>
                <c:pt idx="22">
                  <c:v>0.8125</c:v>
                </c:pt>
                <c:pt idx="23">
                  <c:v>0.1245</c:v>
                </c:pt>
                <c:pt idx="24">
                  <c:v>0.60550000000000004</c:v>
                </c:pt>
                <c:pt idx="25">
                  <c:v>0.51</c:v>
                </c:pt>
                <c:pt idx="26">
                  <c:v>0.32700000000000001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7-C041-A29D-B9F4E13C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4623"/>
        <c:axId val="182498623"/>
      </c:scatterChart>
      <c:valAx>
        <c:axId val="18249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8623"/>
        <c:crosses val="autoZero"/>
        <c:crossBetween val="midCat"/>
      </c:valAx>
      <c:valAx>
        <c:axId val="18249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277813</xdr:colOff>
      <xdr:row>3</xdr:row>
      <xdr:rowOff>1588</xdr:rowOff>
    </xdr:from>
    <xdr:to>
      <xdr:col>27</xdr:col>
      <xdr:colOff>650875</xdr:colOff>
      <xdr:row>19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C7D2B-A17E-6FC8-480E-6C405ED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587375</xdr:colOff>
      <xdr:row>3</xdr:row>
      <xdr:rowOff>223838</xdr:rowOff>
    </xdr:from>
    <xdr:to>
      <xdr:col>21</xdr:col>
      <xdr:colOff>801688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9A2F4-6449-2B66-13F5-20526DFB3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642938</xdr:colOff>
      <xdr:row>25</xdr:row>
      <xdr:rowOff>17462</xdr:rowOff>
    </xdr:from>
    <xdr:to>
      <xdr:col>23</xdr:col>
      <xdr:colOff>0</xdr:colOff>
      <xdr:row>45</xdr:row>
      <xdr:rowOff>158749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CCFEEE-CB1E-5683-BA03-514F45C90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166687</xdr:colOff>
      <xdr:row>24</xdr:row>
      <xdr:rowOff>128587</xdr:rowOff>
    </xdr:from>
    <xdr:to>
      <xdr:col>28</xdr:col>
      <xdr:colOff>539749</xdr:colOff>
      <xdr:row>45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5E664-04D4-C65A-5480-7A834BCD6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A0FB-2B25-7C40-AC46-D36F65C2366C}">
  <dimension ref="A1:M65"/>
  <sheetViews>
    <sheetView zoomScale="130" zoomScaleNormal="130" workbookViewId="0">
      <selection activeCell="D33" sqref="D14:D33"/>
    </sheetView>
  </sheetViews>
  <sheetFormatPr baseColWidth="10" defaultRowHeight="11" x14ac:dyDescent="0.15"/>
  <cols>
    <col min="1" max="3" width="11" style="1" customWidth="1"/>
    <col min="4" max="4" width="11" style="3" customWidth="1"/>
    <col min="5" max="5" width="11" style="2" customWidth="1"/>
    <col min="6" max="6" width="11" style="3" customWidth="1"/>
    <col min="7" max="7" width="11" style="2" customWidth="1"/>
    <col min="8" max="8" width="11" style="5" customWidth="1"/>
    <col min="9" max="9" width="11" style="3" customWidth="1"/>
    <col min="10" max="10" width="11" style="2" customWidth="1"/>
    <col min="11" max="11" width="11" style="3" customWidth="1"/>
    <col min="12" max="12" width="11" style="2" customWidth="1"/>
    <col min="13" max="13" width="11" style="5" customWidth="1"/>
    <col min="14" max="16384" width="10.83203125" style="1"/>
  </cols>
  <sheetData>
    <row r="1" spans="1:13" x14ac:dyDescent="0.15">
      <c r="A1" s="65" t="s">
        <v>0</v>
      </c>
      <c r="B1" s="65" t="s">
        <v>1</v>
      </c>
      <c r="C1" s="65" t="s">
        <v>2</v>
      </c>
      <c r="D1" s="8" t="s">
        <v>8</v>
      </c>
      <c r="E1" s="9" t="s">
        <v>9</v>
      </c>
      <c r="F1" s="10" t="s">
        <v>10</v>
      </c>
      <c r="G1" s="9" t="s">
        <v>11</v>
      </c>
      <c r="H1" s="11" t="s">
        <v>12</v>
      </c>
      <c r="I1" s="8" t="s">
        <v>3</v>
      </c>
      <c r="J1" s="9" t="s">
        <v>4</v>
      </c>
      <c r="K1" s="10" t="s">
        <v>5</v>
      </c>
      <c r="L1" s="9" t="s">
        <v>6</v>
      </c>
      <c r="M1" s="11" t="s">
        <v>7</v>
      </c>
    </row>
    <row r="2" spans="1:13" x14ac:dyDescent="0.15">
      <c r="A2" s="66" t="s">
        <v>13</v>
      </c>
      <c r="B2" s="67" t="s">
        <v>14</v>
      </c>
      <c r="C2" s="66" t="s">
        <v>15</v>
      </c>
      <c r="D2" s="3">
        <v>0</v>
      </c>
      <c r="E2" s="2">
        <v>874</v>
      </c>
      <c r="F2" s="3">
        <v>0.55739795918367396</v>
      </c>
      <c r="G2" s="2">
        <v>0</v>
      </c>
      <c r="I2" s="3">
        <v>2.38237045860631E-3</v>
      </c>
      <c r="J2" s="2">
        <v>1679</v>
      </c>
      <c r="K2" s="3">
        <v>0.56627318718381103</v>
      </c>
      <c r="L2" s="2">
        <v>4</v>
      </c>
      <c r="M2" s="5">
        <v>0.99461575999999996</v>
      </c>
    </row>
    <row r="3" spans="1:13" x14ac:dyDescent="0.15">
      <c r="A3" s="66" t="s">
        <v>98</v>
      </c>
      <c r="B3" s="66" t="s">
        <v>99</v>
      </c>
      <c r="C3" s="66" t="s">
        <v>100</v>
      </c>
      <c r="D3" s="3">
        <v>0</v>
      </c>
      <c r="E3" s="2">
        <v>757</v>
      </c>
      <c r="F3" s="3">
        <v>0.48278061224489799</v>
      </c>
      <c r="G3" s="2">
        <v>0</v>
      </c>
      <c r="I3" s="3">
        <v>0</v>
      </c>
      <c r="J3" s="2">
        <v>1213</v>
      </c>
      <c r="K3" s="3">
        <v>0.409106239460371</v>
      </c>
      <c r="L3" s="2">
        <v>0</v>
      </c>
    </row>
    <row r="4" spans="1:13" x14ac:dyDescent="0.15">
      <c r="A4" s="66" t="s">
        <v>16</v>
      </c>
      <c r="B4" s="67" t="s">
        <v>17</v>
      </c>
      <c r="C4" s="66" t="s">
        <v>18</v>
      </c>
      <c r="D4" s="3">
        <v>9.1533180778032006E-2</v>
      </c>
      <c r="E4" s="2">
        <v>874</v>
      </c>
      <c r="F4" s="3">
        <v>0.55739795918367396</v>
      </c>
      <c r="G4" s="2">
        <v>80</v>
      </c>
      <c r="H4" s="5">
        <v>19.8045956927125</v>
      </c>
      <c r="I4" s="3">
        <v>1.4302741358760401E-2</v>
      </c>
      <c r="J4" s="2">
        <v>1678</v>
      </c>
      <c r="K4" s="3">
        <v>0.56593591905564899</v>
      </c>
      <c r="L4" s="2">
        <v>24</v>
      </c>
      <c r="M4" s="5">
        <v>71.337412946624994</v>
      </c>
    </row>
    <row r="5" spans="1:13" x14ac:dyDescent="0.15">
      <c r="A5" s="66" t="s">
        <v>101</v>
      </c>
      <c r="B5" s="66" t="s">
        <v>102</v>
      </c>
      <c r="C5" s="66" t="s">
        <v>103</v>
      </c>
      <c r="D5" s="3">
        <v>0</v>
      </c>
      <c r="E5" s="2">
        <v>125</v>
      </c>
      <c r="F5" s="3">
        <v>7.9719387755101997E-2</v>
      </c>
      <c r="G5" s="2">
        <v>0</v>
      </c>
      <c r="I5" s="3">
        <v>4.0404040404040404E-3</v>
      </c>
      <c r="J5" s="2">
        <v>495</v>
      </c>
      <c r="K5" s="3">
        <v>0.166947723440135</v>
      </c>
      <c r="L5" s="2">
        <v>2</v>
      </c>
      <c r="M5" s="5">
        <v>1.1485818590000001</v>
      </c>
    </row>
    <row r="6" spans="1:13" x14ac:dyDescent="0.15">
      <c r="A6" s="66" t="s">
        <v>101</v>
      </c>
      <c r="B6" s="66" t="s">
        <v>104</v>
      </c>
      <c r="C6" s="66" t="s">
        <v>105</v>
      </c>
      <c r="D6" s="3">
        <v>7.7922077922077906E-2</v>
      </c>
      <c r="E6" s="2">
        <v>308</v>
      </c>
      <c r="F6" s="3">
        <v>0.19642857142857101</v>
      </c>
      <c r="G6" s="2">
        <v>24</v>
      </c>
      <c r="H6" s="5">
        <v>221274.271207446</v>
      </c>
      <c r="I6" s="3">
        <v>0.42183908045976998</v>
      </c>
      <c r="J6" s="2">
        <v>870</v>
      </c>
      <c r="K6" s="3">
        <v>0.29342327150084302</v>
      </c>
      <c r="L6" s="2">
        <v>367</v>
      </c>
      <c r="M6" s="5">
        <v>236242.16132035499</v>
      </c>
    </row>
    <row r="7" spans="1:13" x14ac:dyDescent="0.15">
      <c r="A7" s="66" t="s">
        <v>19</v>
      </c>
      <c r="B7" s="67" t="s">
        <v>20</v>
      </c>
      <c r="C7" s="66" t="s">
        <v>21</v>
      </c>
      <c r="D7" s="3">
        <v>0.85697940503432501</v>
      </c>
      <c r="E7" s="2">
        <v>874</v>
      </c>
      <c r="F7" s="3">
        <v>0.55739795918367396</v>
      </c>
      <c r="G7" s="2">
        <v>749</v>
      </c>
      <c r="H7" s="5">
        <v>8074.8172754652396</v>
      </c>
      <c r="I7" s="3">
        <v>0.90611750454270101</v>
      </c>
      <c r="J7" s="2">
        <v>1651</v>
      </c>
      <c r="K7" s="3">
        <v>0.55682967959527796</v>
      </c>
      <c r="L7" s="2">
        <v>1496</v>
      </c>
      <c r="M7" s="5">
        <v>31383.484858121999</v>
      </c>
    </row>
    <row r="8" spans="1:13" x14ac:dyDescent="0.15">
      <c r="A8" s="66" t="s">
        <v>106</v>
      </c>
      <c r="B8" s="66" t="s">
        <v>107</v>
      </c>
      <c r="C8" s="66" t="s">
        <v>108</v>
      </c>
      <c r="D8" s="3">
        <v>0</v>
      </c>
      <c r="E8" s="2">
        <v>757</v>
      </c>
      <c r="F8" s="3">
        <v>0.48278061224489799</v>
      </c>
      <c r="G8" s="2">
        <v>0</v>
      </c>
      <c r="I8" s="3">
        <v>0</v>
      </c>
      <c r="J8" s="2">
        <v>1213</v>
      </c>
      <c r="K8" s="3">
        <v>0.409106239460371</v>
      </c>
      <c r="L8" s="2">
        <v>0</v>
      </c>
    </row>
    <row r="9" spans="1:13" x14ac:dyDescent="0.15">
      <c r="A9" s="66" t="s">
        <v>109</v>
      </c>
      <c r="B9" s="66" t="s">
        <v>110</v>
      </c>
      <c r="C9" s="66" t="s">
        <v>111</v>
      </c>
      <c r="D9" s="3">
        <v>0</v>
      </c>
      <c r="E9" s="2">
        <v>124</v>
      </c>
      <c r="F9" s="3">
        <v>7.9081632653061201E-2</v>
      </c>
      <c r="G9" s="2">
        <v>0</v>
      </c>
      <c r="I9" s="3">
        <v>4.0733197556008099E-3</v>
      </c>
      <c r="J9" s="2">
        <v>491</v>
      </c>
      <c r="K9" s="3">
        <v>0.16559865092748699</v>
      </c>
      <c r="L9" s="2">
        <v>2</v>
      </c>
      <c r="M9" s="5">
        <v>0.38643345299999998</v>
      </c>
    </row>
    <row r="10" spans="1:13" x14ac:dyDescent="0.15">
      <c r="A10" s="66" t="s">
        <v>22</v>
      </c>
      <c r="B10" s="67" t="s">
        <v>23</v>
      </c>
      <c r="C10" s="66" t="s">
        <v>24</v>
      </c>
      <c r="D10" s="3">
        <v>1.15606936416185E-3</v>
      </c>
      <c r="E10" s="2">
        <v>865</v>
      </c>
      <c r="F10" s="3">
        <v>0.55165816326530603</v>
      </c>
      <c r="G10" s="2">
        <v>1</v>
      </c>
      <c r="H10" s="5">
        <v>199835.77220000001</v>
      </c>
      <c r="I10" s="3">
        <v>5.9523809523809497E-4</v>
      </c>
      <c r="J10" s="2">
        <v>1680</v>
      </c>
      <c r="K10" s="3">
        <v>0.56661045531197296</v>
      </c>
      <c r="L10" s="2">
        <v>1</v>
      </c>
      <c r="M10" s="5">
        <v>16857.91172</v>
      </c>
    </row>
    <row r="11" spans="1:13" x14ac:dyDescent="0.15">
      <c r="A11" s="66" t="s">
        <v>22</v>
      </c>
      <c r="B11" s="67" t="s">
        <v>25</v>
      </c>
      <c r="C11" s="66" t="s">
        <v>26</v>
      </c>
      <c r="D11" s="3">
        <v>4.5766590389016001E-3</v>
      </c>
      <c r="E11" s="2">
        <v>874</v>
      </c>
      <c r="F11" s="3">
        <v>0.55739795918367396</v>
      </c>
      <c r="G11" s="2">
        <v>4</v>
      </c>
      <c r="H11" s="5">
        <v>0.61316165199999995</v>
      </c>
      <c r="I11" s="3">
        <v>0.20011911852292999</v>
      </c>
      <c r="J11" s="2">
        <v>1679</v>
      </c>
      <c r="K11" s="3">
        <v>0.56627318718381103</v>
      </c>
      <c r="L11" s="2">
        <v>336</v>
      </c>
      <c r="M11" s="5">
        <v>26.770162344541699</v>
      </c>
    </row>
    <row r="12" spans="1:13" x14ac:dyDescent="0.15">
      <c r="A12" s="66" t="s">
        <v>112</v>
      </c>
      <c r="B12" s="66" t="s">
        <v>113</v>
      </c>
      <c r="C12" s="66" t="s">
        <v>114</v>
      </c>
      <c r="D12" s="3">
        <v>1.8604651162790701E-2</v>
      </c>
      <c r="E12" s="2">
        <v>215</v>
      </c>
      <c r="F12" s="3">
        <v>0.137117346938776</v>
      </c>
      <c r="G12" s="2">
        <v>4</v>
      </c>
      <c r="H12" s="5">
        <v>100.79894588025</v>
      </c>
      <c r="I12" s="3">
        <v>1.99733688415446E-2</v>
      </c>
      <c r="J12" s="2">
        <v>751</v>
      </c>
      <c r="K12" s="3">
        <v>0.25328836424957801</v>
      </c>
      <c r="L12" s="2">
        <v>15</v>
      </c>
      <c r="M12" s="5">
        <v>28.4091457723333</v>
      </c>
    </row>
    <row r="13" spans="1:13" x14ac:dyDescent="0.15">
      <c r="A13" s="66" t="s">
        <v>115</v>
      </c>
      <c r="B13" s="66" t="s">
        <v>116</v>
      </c>
      <c r="C13" s="66" t="s">
        <v>117</v>
      </c>
      <c r="D13" s="3">
        <v>0</v>
      </c>
      <c r="E13" s="2">
        <v>123</v>
      </c>
      <c r="F13" s="3">
        <v>7.8443877551020405E-2</v>
      </c>
      <c r="G13" s="2">
        <v>0</v>
      </c>
      <c r="I13" s="3">
        <v>0</v>
      </c>
      <c r="J13" s="2">
        <v>490</v>
      </c>
      <c r="K13" s="3">
        <v>0.16526138279932501</v>
      </c>
      <c r="L13" s="2">
        <v>0</v>
      </c>
    </row>
    <row r="14" spans="1:13" x14ac:dyDescent="0.15">
      <c r="A14" s="66" t="s">
        <v>42</v>
      </c>
      <c r="B14" s="67" t="s">
        <v>43</v>
      </c>
      <c r="C14" s="66" t="s">
        <v>44</v>
      </c>
      <c r="D14" s="3">
        <v>0</v>
      </c>
      <c r="E14" s="2">
        <v>861</v>
      </c>
      <c r="F14" s="3">
        <v>0.54910714285714302</v>
      </c>
      <c r="G14" s="2">
        <v>0</v>
      </c>
      <c r="I14" s="3">
        <v>0</v>
      </c>
      <c r="J14" s="2">
        <v>1597</v>
      </c>
      <c r="K14" s="3">
        <v>0.538617200674536</v>
      </c>
      <c r="L14" s="2">
        <v>0</v>
      </c>
    </row>
    <row r="15" spans="1:13" x14ac:dyDescent="0.15">
      <c r="A15" s="66" t="s">
        <v>27</v>
      </c>
      <c r="B15" s="67" t="s">
        <v>28</v>
      </c>
      <c r="C15" s="66" t="s">
        <v>29</v>
      </c>
      <c r="D15" s="3">
        <v>9.1533180778032006E-2</v>
      </c>
      <c r="E15" s="2">
        <v>874</v>
      </c>
      <c r="F15" s="3">
        <v>0.55739795918367396</v>
      </c>
      <c r="G15" s="2">
        <v>80</v>
      </c>
      <c r="H15" s="5">
        <v>813.91402195441299</v>
      </c>
      <c r="I15" s="3">
        <v>1.3103037522334699E-2</v>
      </c>
      <c r="J15" s="2">
        <v>1679</v>
      </c>
      <c r="K15" s="3">
        <v>0.56627318718381103</v>
      </c>
      <c r="L15" s="2">
        <v>22</v>
      </c>
      <c r="M15" s="5">
        <v>11.6201925152273</v>
      </c>
    </row>
    <row r="16" spans="1:13" x14ac:dyDescent="0.15">
      <c r="A16" s="66" t="s">
        <v>27</v>
      </c>
      <c r="B16" s="67" t="s">
        <v>30</v>
      </c>
      <c r="C16" s="66" t="s">
        <v>31</v>
      </c>
      <c r="D16" s="3">
        <v>4.65116279069767E-3</v>
      </c>
      <c r="E16" s="2">
        <v>860</v>
      </c>
      <c r="F16" s="3">
        <v>0.54846938775510201</v>
      </c>
      <c r="G16" s="2">
        <v>4</v>
      </c>
      <c r="H16" s="5">
        <v>146.97042002000001</v>
      </c>
      <c r="I16" s="3">
        <v>2.1540469973890301E-2</v>
      </c>
      <c r="J16" s="2">
        <v>1532</v>
      </c>
      <c r="K16" s="3">
        <v>0.51669477234401395</v>
      </c>
      <c r="L16" s="2">
        <v>33</v>
      </c>
      <c r="M16" s="5">
        <v>478.45447100230302</v>
      </c>
    </row>
    <row r="17" spans="1:13" x14ac:dyDescent="0.15">
      <c r="A17" s="66" t="s">
        <v>32</v>
      </c>
      <c r="B17" s="67" t="s">
        <v>33</v>
      </c>
      <c r="C17" s="66" t="s">
        <v>34</v>
      </c>
      <c r="D17" s="3">
        <v>0</v>
      </c>
      <c r="E17" s="2">
        <v>757</v>
      </c>
      <c r="F17" s="3">
        <v>0.48278061224489799</v>
      </c>
      <c r="G17" s="2">
        <v>0</v>
      </c>
      <c r="I17" s="3">
        <v>0</v>
      </c>
      <c r="J17" s="2">
        <v>1213</v>
      </c>
      <c r="K17" s="3">
        <v>0.409106239460371</v>
      </c>
      <c r="L17" s="2">
        <v>0</v>
      </c>
    </row>
    <row r="18" spans="1:13" x14ac:dyDescent="0.15">
      <c r="A18" s="66" t="s">
        <v>32</v>
      </c>
      <c r="B18" s="67" t="s">
        <v>36</v>
      </c>
      <c r="C18" s="66" t="s">
        <v>37</v>
      </c>
      <c r="D18" s="3">
        <v>0</v>
      </c>
      <c r="E18" s="2">
        <v>874</v>
      </c>
      <c r="F18" s="3">
        <v>0.55739795918367396</v>
      </c>
      <c r="G18" s="2">
        <v>0</v>
      </c>
      <c r="I18" s="3">
        <v>0</v>
      </c>
      <c r="J18" s="2">
        <v>1665</v>
      </c>
      <c r="K18" s="3">
        <v>0.56155143338954505</v>
      </c>
      <c r="L18" s="2">
        <v>0</v>
      </c>
    </row>
    <row r="19" spans="1:13" x14ac:dyDescent="0.15">
      <c r="A19" s="66" t="s">
        <v>32</v>
      </c>
      <c r="B19" s="67" t="s">
        <v>38</v>
      </c>
      <c r="C19" s="66" t="s">
        <v>39</v>
      </c>
      <c r="D19" s="3">
        <v>0</v>
      </c>
      <c r="E19" s="2">
        <v>743</v>
      </c>
      <c r="F19" s="3">
        <v>0.47385204081632698</v>
      </c>
      <c r="G19" s="2">
        <v>0</v>
      </c>
      <c r="I19" s="3">
        <v>3.7523452157598499E-3</v>
      </c>
      <c r="J19" s="2">
        <v>1066</v>
      </c>
      <c r="K19" s="3">
        <v>0.35952782462057298</v>
      </c>
      <c r="L19" s="2">
        <v>4</v>
      </c>
      <c r="M19" s="5">
        <v>265.87052006674998</v>
      </c>
    </row>
    <row r="20" spans="1:13" x14ac:dyDescent="0.15">
      <c r="A20" s="66" t="s">
        <v>32</v>
      </c>
      <c r="B20" s="67" t="s">
        <v>40</v>
      </c>
      <c r="C20" s="66" t="s">
        <v>41</v>
      </c>
      <c r="D20" s="3">
        <v>0</v>
      </c>
      <c r="E20" s="2">
        <v>874</v>
      </c>
      <c r="F20" s="3">
        <v>0.55739795918367396</v>
      </c>
      <c r="G20" s="2">
        <v>0</v>
      </c>
      <c r="I20" s="3">
        <v>5.9630292188431698E-4</v>
      </c>
      <c r="J20" s="2">
        <v>1677</v>
      </c>
      <c r="K20" s="3">
        <v>0.56559865092748696</v>
      </c>
      <c r="L20" s="2">
        <v>1</v>
      </c>
      <c r="M20" s="5">
        <v>5.5333208000000002E-2</v>
      </c>
    </row>
    <row r="21" spans="1:13" x14ac:dyDescent="0.15">
      <c r="A21" s="66" t="s">
        <v>118</v>
      </c>
      <c r="B21" s="66" t="s">
        <v>119</v>
      </c>
      <c r="C21" s="66" t="s">
        <v>120</v>
      </c>
      <c r="D21" s="3">
        <v>0</v>
      </c>
      <c r="E21" s="2">
        <v>124</v>
      </c>
      <c r="F21" s="3">
        <v>7.9081632653061201E-2</v>
      </c>
      <c r="G21" s="2">
        <v>0</v>
      </c>
      <c r="I21" s="3">
        <v>2.0449897750511202E-3</v>
      </c>
      <c r="J21" s="2">
        <v>489</v>
      </c>
      <c r="K21" s="3">
        <v>0.164924114671164</v>
      </c>
      <c r="L21" s="2">
        <v>1</v>
      </c>
      <c r="M21" s="5">
        <v>2.629335E-3</v>
      </c>
    </row>
    <row r="22" spans="1:13" x14ac:dyDescent="0.15">
      <c r="A22" s="66" t="s">
        <v>121</v>
      </c>
      <c r="B22" s="66" t="s">
        <v>122</v>
      </c>
      <c r="C22" s="66" t="s">
        <v>123</v>
      </c>
      <c r="D22" s="3">
        <v>2.2883295194508001E-3</v>
      </c>
      <c r="E22" s="2">
        <v>874</v>
      </c>
      <c r="F22" s="3">
        <v>0.55739795918367396</v>
      </c>
      <c r="G22" s="2">
        <v>2</v>
      </c>
      <c r="H22" s="5">
        <v>0.43843995349999998</v>
      </c>
      <c r="I22" s="3">
        <v>0.20989862850328</v>
      </c>
      <c r="J22" s="2">
        <v>1677</v>
      </c>
      <c r="K22" s="3">
        <v>0.56559865092748696</v>
      </c>
      <c r="L22" s="2">
        <v>352</v>
      </c>
      <c r="M22" s="5">
        <v>6.83154069964489</v>
      </c>
    </row>
    <row r="23" spans="1:13" x14ac:dyDescent="0.15">
      <c r="A23" s="66" t="s">
        <v>45</v>
      </c>
      <c r="B23" s="67" t="s">
        <v>46</v>
      </c>
      <c r="C23" s="66" t="s">
        <v>47</v>
      </c>
      <c r="D23" s="3">
        <v>1.1441647597254E-3</v>
      </c>
      <c r="E23" s="2">
        <v>874</v>
      </c>
      <c r="F23" s="3">
        <v>0.55739795918367396</v>
      </c>
      <c r="G23" s="2">
        <v>1</v>
      </c>
      <c r="H23" s="5">
        <v>1070.339252</v>
      </c>
      <c r="I23" s="3">
        <v>1.2012012012012001E-3</v>
      </c>
      <c r="J23" s="2">
        <v>1665</v>
      </c>
      <c r="K23" s="3">
        <v>0.56155143338954505</v>
      </c>
      <c r="L23" s="2">
        <v>2</v>
      </c>
      <c r="M23" s="5">
        <v>2.9749784770000001</v>
      </c>
    </row>
    <row r="24" spans="1:13" x14ac:dyDescent="0.15">
      <c r="A24" s="66" t="s">
        <v>48</v>
      </c>
      <c r="B24" s="67" t="s">
        <v>49</v>
      </c>
      <c r="C24" s="66" t="s">
        <v>50</v>
      </c>
      <c r="D24" s="3">
        <v>0.59069767441860499</v>
      </c>
      <c r="E24" s="2">
        <v>215</v>
      </c>
      <c r="F24" s="3">
        <v>0.137117346938776</v>
      </c>
      <c r="G24" s="2">
        <v>127</v>
      </c>
      <c r="H24" s="5">
        <v>25440.107657473</v>
      </c>
      <c r="I24" s="3">
        <v>0.83089214380825605</v>
      </c>
      <c r="J24" s="2">
        <v>751</v>
      </c>
      <c r="K24" s="3">
        <v>0.25328836424957801</v>
      </c>
      <c r="L24" s="2">
        <v>624</v>
      </c>
      <c r="M24" s="5">
        <v>6894904.6723026</v>
      </c>
    </row>
    <row r="25" spans="1:13" x14ac:dyDescent="0.15">
      <c r="A25" s="66" t="s">
        <v>51</v>
      </c>
      <c r="B25" s="67" t="s">
        <v>52</v>
      </c>
      <c r="C25" s="66" t="s">
        <v>53</v>
      </c>
      <c r="D25" s="3">
        <v>1.3729977116704799E-2</v>
      </c>
      <c r="E25" s="2">
        <v>874</v>
      </c>
      <c r="F25" s="3">
        <v>0.55739795918367396</v>
      </c>
      <c r="G25" s="2">
        <v>12</v>
      </c>
      <c r="H25" s="5">
        <v>6787.2566885463302</v>
      </c>
      <c r="I25" s="3">
        <v>9.6793708408953408E-3</v>
      </c>
      <c r="J25" s="2">
        <v>1653</v>
      </c>
      <c r="K25" s="3">
        <v>0.55750421585160204</v>
      </c>
      <c r="L25" s="2">
        <v>16</v>
      </c>
      <c r="M25" s="5">
        <v>72920.176117384806</v>
      </c>
    </row>
    <row r="26" spans="1:13" x14ac:dyDescent="0.15">
      <c r="A26" s="66" t="s">
        <v>51</v>
      </c>
      <c r="B26" s="67" t="s">
        <v>54</v>
      </c>
      <c r="C26" s="66" t="s">
        <v>55</v>
      </c>
      <c r="D26" s="3">
        <v>1.83066361556064E-2</v>
      </c>
      <c r="E26" s="2">
        <v>874</v>
      </c>
      <c r="F26" s="3">
        <v>0.55739795918367396</v>
      </c>
      <c r="G26" s="2">
        <v>16</v>
      </c>
      <c r="H26" s="5">
        <v>131.72768576499999</v>
      </c>
      <c r="I26" s="3">
        <v>8.8252832438879006E-2</v>
      </c>
      <c r="J26" s="2">
        <v>1677</v>
      </c>
      <c r="K26" s="3">
        <v>0.56559865092748696</v>
      </c>
      <c r="L26" s="2">
        <v>148</v>
      </c>
      <c r="M26" s="5">
        <v>75953.510703120905</v>
      </c>
    </row>
    <row r="27" spans="1:13" x14ac:dyDescent="0.15">
      <c r="A27" s="66" t="s">
        <v>51</v>
      </c>
      <c r="B27" s="67" t="s">
        <v>56</v>
      </c>
      <c r="C27" s="66" t="s">
        <v>57</v>
      </c>
      <c r="D27" s="3">
        <v>0</v>
      </c>
      <c r="E27" s="2">
        <v>757</v>
      </c>
      <c r="F27" s="3">
        <v>0.48278061224489799</v>
      </c>
      <c r="G27" s="2">
        <v>0</v>
      </c>
      <c r="I27" s="3">
        <v>0</v>
      </c>
      <c r="J27" s="2">
        <v>1213</v>
      </c>
      <c r="K27" s="3">
        <v>0.409106239460371</v>
      </c>
      <c r="L27" s="2">
        <v>0</v>
      </c>
    </row>
    <row r="28" spans="1:13" x14ac:dyDescent="0.15">
      <c r="A28" s="66" t="s">
        <v>58</v>
      </c>
      <c r="B28" s="67" t="s">
        <v>59</v>
      </c>
      <c r="C28" s="66" t="s">
        <v>60</v>
      </c>
      <c r="D28" s="3">
        <v>0</v>
      </c>
      <c r="E28" s="2">
        <v>874</v>
      </c>
      <c r="F28" s="3">
        <v>0.55739795918367396</v>
      </c>
      <c r="G28" s="2">
        <v>0</v>
      </c>
      <c r="I28" s="3">
        <v>1.7878426698450502E-2</v>
      </c>
      <c r="J28" s="2">
        <v>1678</v>
      </c>
      <c r="K28" s="3">
        <v>0.56593591905564899</v>
      </c>
      <c r="L28" s="2">
        <v>30</v>
      </c>
      <c r="M28" s="5">
        <v>387.750280709067</v>
      </c>
    </row>
    <row r="29" spans="1:13" x14ac:dyDescent="0.15">
      <c r="A29" s="66" t="s">
        <v>58</v>
      </c>
      <c r="B29" s="67" t="s">
        <v>61</v>
      </c>
      <c r="C29" s="66" t="s">
        <v>62</v>
      </c>
      <c r="D29" s="3">
        <v>9.1533180778032002E-3</v>
      </c>
      <c r="E29" s="2">
        <v>874</v>
      </c>
      <c r="F29" s="3">
        <v>0.55739795918367396</v>
      </c>
      <c r="G29" s="2">
        <v>8</v>
      </c>
      <c r="H29" s="5">
        <v>18434.643384821899</v>
      </c>
      <c r="I29" s="3">
        <v>7.5820895522388104E-2</v>
      </c>
      <c r="J29" s="2">
        <v>1675</v>
      </c>
      <c r="K29" s="3">
        <v>0.56492411467116399</v>
      </c>
      <c r="L29" s="2">
        <v>127</v>
      </c>
      <c r="M29" s="5">
        <v>170.34821762979499</v>
      </c>
    </row>
    <row r="30" spans="1:13" x14ac:dyDescent="0.15">
      <c r="A30" s="66" t="s">
        <v>58</v>
      </c>
      <c r="B30" s="67" t="s">
        <v>63</v>
      </c>
      <c r="C30" s="66" t="s">
        <v>64</v>
      </c>
      <c r="D30" s="3">
        <v>0</v>
      </c>
      <c r="E30" s="2">
        <v>182</v>
      </c>
      <c r="F30" s="3">
        <v>0.11607142857142901</v>
      </c>
      <c r="G30" s="2">
        <v>0</v>
      </c>
      <c r="I30" s="3">
        <v>9.2764378478664197E-3</v>
      </c>
      <c r="J30" s="2">
        <v>539</v>
      </c>
      <c r="K30" s="3">
        <v>0.181787521079258</v>
      </c>
      <c r="L30" s="2">
        <v>5</v>
      </c>
      <c r="M30" s="5">
        <v>0.31884545780000001</v>
      </c>
    </row>
    <row r="31" spans="1:13" x14ac:dyDescent="0.15">
      <c r="A31" s="66" t="s">
        <v>58</v>
      </c>
      <c r="B31" s="67" t="s">
        <v>65</v>
      </c>
      <c r="C31" s="66" t="s">
        <v>66</v>
      </c>
      <c r="D31" s="3">
        <v>1.6036655211912901E-2</v>
      </c>
      <c r="E31" s="2">
        <v>873</v>
      </c>
      <c r="F31" s="3">
        <v>0.55676020408163296</v>
      </c>
      <c r="G31" s="2">
        <v>14</v>
      </c>
      <c r="H31" s="5">
        <v>882.48354444192898</v>
      </c>
      <c r="I31" s="3">
        <v>0.79022646007151398</v>
      </c>
      <c r="J31" s="2">
        <v>1678</v>
      </c>
      <c r="K31" s="3">
        <v>0.56593591905564899</v>
      </c>
      <c r="L31" s="2">
        <v>1326</v>
      </c>
      <c r="M31" s="5">
        <v>1063.7302956096801</v>
      </c>
    </row>
    <row r="32" spans="1:13" x14ac:dyDescent="0.15">
      <c r="A32" s="66" t="s">
        <v>67</v>
      </c>
      <c r="B32" s="67" t="s">
        <v>68</v>
      </c>
      <c r="C32" s="66" t="s">
        <v>69</v>
      </c>
      <c r="D32" s="3">
        <v>0</v>
      </c>
      <c r="E32" s="2">
        <v>757</v>
      </c>
      <c r="F32" s="3">
        <v>0.48278061224489799</v>
      </c>
      <c r="G32" s="2">
        <v>0</v>
      </c>
      <c r="I32" s="3">
        <v>0</v>
      </c>
      <c r="J32" s="2">
        <v>1213</v>
      </c>
      <c r="K32" s="3">
        <v>0.409106239460371</v>
      </c>
      <c r="L32" s="2">
        <v>0</v>
      </c>
    </row>
    <row r="33" spans="1:13" x14ac:dyDescent="0.15">
      <c r="A33" s="66" t="s">
        <v>70</v>
      </c>
      <c r="B33" s="67" t="s">
        <v>71</v>
      </c>
      <c r="C33" s="66" t="s">
        <v>72</v>
      </c>
      <c r="D33" s="3">
        <v>3.8901601830663601E-2</v>
      </c>
      <c r="E33" s="2">
        <v>874</v>
      </c>
      <c r="F33" s="3">
        <v>0.55739795918367396</v>
      </c>
      <c r="G33" s="2">
        <v>34</v>
      </c>
      <c r="H33" s="5">
        <v>10.7023033277059</v>
      </c>
      <c r="I33" s="3">
        <v>4.7079856972586397E-2</v>
      </c>
      <c r="J33" s="2">
        <v>1678</v>
      </c>
      <c r="K33" s="3">
        <v>0.56593591905564899</v>
      </c>
      <c r="L33" s="2">
        <v>79</v>
      </c>
      <c r="M33" s="5">
        <v>1056.4553870525101</v>
      </c>
    </row>
    <row r="34" spans="1:13" x14ac:dyDescent="0.15">
      <c r="A34" s="66" t="s">
        <v>70</v>
      </c>
      <c r="B34" s="67" t="s">
        <v>73</v>
      </c>
      <c r="C34" s="66" t="s">
        <v>74</v>
      </c>
      <c r="D34" s="3">
        <v>0</v>
      </c>
      <c r="E34" s="2">
        <v>874</v>
      </c>
      <c r="F34" s="3">
        <v>0.55739795918367396</v>
      </c>
      <c r="G34" s="2">
        <v>0</v>
      </c>
      <c r="I34" s="3">
        <v>1.0720667063728401E-2</v>
      </c>
      <c r="J34" s="2">
        <v>1679</v>
      </c>
      <c r="K34" s="3">
        <v>0.56627318718381103</v>
      </c>
      <c r="L34" s="2">
        <v>18</v>
      </c>
      <c r="M34" s="5">
        <v>2.9724680353888902</v>
      </c>
    </row>
    <row r="35" spans="1:13" x14ac:dyDescent="0.15">
      <c r="A35" s="66" t="s">
        <v>70</v>
      </c>
      <c r="B35" s="67" t="s">
        <v>75</v>
      </c>
      <c r="C35" s="66" t="s">
        <v>76</v>
      </c>
      <c r="D35" s="3">
        <v>0.70480549199084697</v>
      </c>
      <c r="E35" s="2">
        <v>874</v>
      </c>
      <c r="F35" s="3">
        <v>0.55739795918367396</v>
      </c>
      <c r="G35" s="2">
        <v>616</v>
      </c>
      <c r="H35" s="5">
        <v>251347.56621993901</v>
      </c>
      <c r="I35" s="3">
        <v>0.72304943418701595</v>
      </c>
      <c r="J35" s="2">
        <v>1679</v>
      </c>
      <c r="K35" s="3">
        <v>0.56627318718381103</v>
      </c>
      <c r="L35" s="2">
        <v>1214</v>
      </c>
      <c r="M35" s="5">
        <v>434902.00713023101</v>
      </c>
    </row>
    <row r="36" spans="1:13" x14ac:dyDescent="0.15">
      <c r="A36" s="66" t="s">
        <v>70</v>
      </c>
      <c r="B36" s="67" t="s">
        <v>77</v>
      </c>
      <c r="C36" s="66" t="s">
        <v>78</v>
      </c>
      <c r="D36" s="3">
        <v>0</v>
      </c>
      <c r="E36" s="2">
        <v>14</v>
      </c>
      <c r="F36" s="3">
        <v>8.9285714285714298E-3</v>
      </c>
      <c r="G36" s="2">
        <v>0</v>
      </c>
      <c r="I36" s="3">
        <v>0</v>
      </c>
      <c r="J36" s="2">
        <v>151</v>
      </c>
      <c r="K36" s="3">
        <v>5.0927487352445198E-2</v>
      </c>
      <c r="L36" s="2">
        <v>0</v>
      </c>
    </row>
    <row r="37" spans="1:13" x14ac:dyDescent="0.15">
      <c r="A37" s="66" t="s">
        <v>70</v>
      </c>
      <c r="B37" s="67" t="s">
        <v>79</v>
      </c>
      <c r="C37" s="66" t="s">
        <v>80</v>
      </c>
      <c r="D37" s="3">
        <v>0</v>
      </c>
      <c r="E37" s="2">
        <v>874</v>
      </c>
      <c r="F37" s="3">
        <v>0.55739795918367396</v>
      </c>
      <c r="G37" s="2">
        <v>0</v>
      </c>
      <c r="I37" s="3">
        <v>0</v>
      </c>
      <c r="J37" s="2">
        <v>1653</v>
      </c>
      <c r="K37" s="3">
        <v>0.55750421585160204</v>
      </c>
      <c r="L37" s="2">
        <v>0</v>
      </c>
    </row>
    <row r="38" spans="1:13" x14ac:dyDescent="0.15">
      <c r="A38" s="66" t="s">
        <v>70</v>
      </c>
      <c r="B38" s="67" t="s">
        <v>81</v>
      </c>
      <c r="C38" s="66" t="s">
        <v>82</v>
      </c>
      <c r="D38" s="3">
        <v>9.1533180778032002E-3</v>
      </c>
      <c r="E38" s="2">
        <v>874</v>
      </c>
      <c r="F38" s="3">
        <v>0.55739795918367396</v>
      </c>
      <c r="G38" s="2">
        <v>8</v>
      </c>
      <c r="H38" s="5">
        <v>235.6461002655</v>
      </c>
      <c r="I38" s="3">
        <v>0.25327771156138301</v>
      </c>
      <c r="J38" s="2">
        <v>1678</v>
      </c>
      <c r="K38" s="3">
        <v>0.56593591905564899</v>
      </c>
      <c r="L38" s="2">
        <v>425</v>
      </c>
      <c r="M38" s="5">
        <v>869.52003237616896</v>
      </c>
    </row>
    <row r="39" spans="1:13" x14ac:dyDescent="0.15">
      <c r="A39" s="66" t="s">
        <v>70</v>
      </c>
      <c r="B39" s="67" t="s">
        <v>83</v>
      </c>
      <c r="C39" s="66" t="s">
        <v>84</v>
      </c>
      <c r="D39" s="3">
        <v>0.11212814645308899</v>
      </c>
      <c r="E39" s="2">
        <v>874</v>
      </c>
      <c r="F39" s="3">
        <v>0.55739795918367396</v>
      </c>
      <c r="G39" s="2">
        <v>98</v>
      </c>
      <c r="H39" s="5">
        <v>3602.4868239159</v>
      </c>
      <c r="I39" s="3">
        <v>0.54529201430274099</v>
      </c>
      <c r="J39" s="2">
        <v>1678</v>
      </c>
      <c r="K39" s="3">
        <v>0.56593591905564899</v>
      </c>
      <c r="L39" s="2">
        <v>915</v>
      </c>
      <c r="M39" s="5">
        <v>1037228.88494883</v>
      </c>
    </row>
    <row r="40" spans="1:13" x14ac:dyDescent="0.15">
      <c r="A40" s="66" t="s">
        <v>70</v>
      </c>
      <c r="B40" s="67" t="s">
        <v>85</v>
      </c>
      <c r="C40" s="66" t="s">
        <v>86</v>
      </c>
      <c r="D40" s="3">
        <v>9.1533180778032002E-3</v>
      </c>
      <c r="E40" s="2">
        <v>874</v>
      </c>
      <c r="F40" s="3">
        <v>0.55739795918367396</v>
      </c>
      <c r="G40" s="2">
        <v>8</v>
      </c>
      <c r="H40" s="5">
        <v>5054.6541460825001</v>
      </c>
      <c r="I40" s="3">
        <v>0.109654350417163</v>
      </c>
      <c r="J40" s="2">
        <v>1678</v>
      </c>
      <c r="K40" s="3">
        <v>0.56593591905564899</v>
      </c>
      <c r="L40" s="2">
        <v>184</v>
      </c>
      <c r="M40" s="5">
        <v>1090.5405442040201</v>
      </c>
    </row>
    <row r="41" spans="1:13" x14ac:dyDescent="0.15">
      <c r="A41" s="66" t="s">
        <v>70</v>
      </c>
      <c r="B41" s="67" t="s">
        <v>87</v>
      </c>
      <c r="C41" s="66" t="s">
        <v>88</v>
      </c>
      <c r="D41" s="3">
        <v>2.8604118993134999E-2</v>
      </c>
      <c r="E41" s="2">
        <v>874</v>
      </c>
      <c r="F41" s="3">
        <v>0.55739795918367396</v>
      </c>
      <c r="G41" s="2">
        <v>25</v>
      </c>
      <c r="H41" s="5">
        <v>433.74357629472001</v>
      </c>
      <c r="I41" s="3">
        <v>1.3103037522334699E-2</v>
      </c>
      <c r="J41" s="2">
        <v>1679</v>
      </c>
      <c r="K41" s="3">
        <v>0.56627318718381103</v>
      </c>
      <c r="L41" s="2">
        <v>22</v>
      </c>
      <c r="M41" s="5">
        <v>673.44340935318201</v>
      </c>
    </row>
    <row r="42" spans="1:13" x14ac:dyDescent="0.15">
      <c r="A42" s="66" t="s">
        <v>168</v>
      </c>
      <c r="B42" s="66" t="s">
        <v>169</v>
      </c>
      <c r="C42" s="66" t="s">
        <v>170</v>
      </c>
      <c r="D42" s="3">
        <v>0</v>
      </c>
      <c r="E42" s="2">
        <v>125</v>
      </c>
      <c r="F42" s="3">
        <v>7.9719387755101997E-2</v>
      </c>
      <c r="G42" s="2">
        <v>0</v>
      </c>
      <c r="I42" s="3">
        <v>0</v>
      </c>
      <c r="J42" s="2">
        <v>479</v>
      </c>
      <c r="K42" s="3">
        <v>0.161551433389545</v>
      </c>
      <c r="L42" s="2">
        <v>0</v>
      </c>
    </row>
    <row r="43" spans="1:13" x14ac:dyDescent="0.15">
      <c r="A43" s="66" t="s">
        <v>127</v>
      </c>
      <c r="B43" s="66" t="s">
        <v>128</v>
      </c>
      <c r="C43" s="66" t="s">
        <v>129</v>
      </c>
      <c r="D43" s="3">
        <v>0</v>
      </c>
      <c r="E43" s="2">
        <v>874</v>
      </c>
      <c r="F43" s="3">
        <v>0.55739795918367396</v>
      </c>
      <c r="G43" s="2">
        <v>0</v>
      </c>
      <c r="I43" s="3">
        <v>0</v>
      </c>
      <c r="J43" s="2">
        <v>1664</v>
      </c>
      <c r="K43" s="3">
        <v>0.56121416526138301</v>
      </c>
      <c r="L43" s="2">
        <v>0</v>
      </c>
    </row>
    <row r="44" spans="1:13" x14ac:dyDescent="0.15">
      <c r="A44" s="66" t="s">
        <v>89</v>
      </c>
      <c r="B44" s="67" t="s">
        <v>90</v>
      </c>
      <c r="C44" s="66" t="s">
        <v>91</v>
      </c>
      <c r="D44" s="3">
        <v>0.419908466819222</v>
      </c>
      <c r="E44" s="2">
        <v>874</v>
      </c>
      <c r="F44" s="3">
        <v>0.55739795918367396</v>
      </c>
      <c r="G44" s="2">
        <v>367</v>
      </c>
      <c r="H44" s="5">
        <v>61.009092088198898</v>
      </c>
      <c r="I44" s="3">
        <v>4.9278846153846201E-2</v>
      </c>
      <c r="J44" s="2">
        <v>1664</v>
      </c>
      <c r="K44" s="3">
        <v>0.56121416526138301</v>
      </c>
      <c r="L44" s="2">
        <v>82</v>
      </c>
      <c r="M44" s="5">
        <v>0.378027949609756</v>
      </c>
    </row>
    <row r="45" spans="1:13" x14ac:dyDescent="0.15">
      <c r="A45" s="66" t="s">
        <v>130</v>
      </c>
      <c r="B45" s="66" t="s">
        <v>131</v>
      </c>
      <c r="C45" s="66" t="s">
        <v>132</v>
      </c>
      <c r="D45" s="3">
        <v>0</v>
      </c>
      <c r="E45" s="2">
        <v>757</v>
      </c>
      <c r="F45" s="3">
        <v>0.48278061224489799</v>
      </c>
      <c r="G45" s="2">
        <v>0</v>
      </c>
      <c r="I45" s="3">
        <v>8.2440230832646301E-4</v>
      </c>
      <c r="J45" s="2">
        <v>1213</v>
      </c>
      <c r="K45" s="3">
        <v>0.409106239460371</v>
      </c>
      <c r="L45" s="2">
        <v>1</v>
      </c>
      <c r="M45" s="5">
        <v>6.8537298240000002</v>
      </c>
    </row>
    <row r="46" spans="1:13" x14ac:dyDescent="0.15">
      <c r="A46" s="66" t="s">
        <v>130</v>
      </c>
      <c r="B46" s="66" t="s">
        <v>133</v>
      </c>
      <c r="C46" s="66" t="s">
        <v>134</v>
      </c>
      <c r="D46" s="3">
        <v>0</v>
      </c>
      <c r="E46" s="2">
        <v>121</v>
      </c>
      <c r="F46" s="3">
        <v>7.7168367346938799E-2</v>
      </c>
      <c r="G46" s="2">
        <v>0</v>
      </c>
      <c r="I46" s="3">
        <v>0</v>
      </c>
      <c r="J46" s="2">
        <v>473</v>
      </c>
      <c r="K46" s="3">
        <v>0.15952782462057299</v>
      </c>
      <c r="L46" s="2">
        <v>0</v>
      </c>
    </row>
    <row r="47" spans="1:13" x14ac:dyDescent="0.15">
      <c r="A47" s="66" t="s">
        <v>135</v>
      </c>
      <c r="B47" s="66" t="s">
        <v>136</v>
      </c>
      <c r="C47" s="66" t="s">
        <v>137</v>
      </c>
      <c r="D47" s="3">
        <v>0</v>
      </c>
      <c r="E47" s="2">
        <v>14</v>
      </c>
      <c r="F47" s="3">
        <v>8.9285714285714298E-3</v>
      </c>
      <c r="G47" s="2">
        <v>0</v>
      </c>
      <c r="I47" s="3">
        <v>0</v>
      </c>
      <c r="J47" s="2">
        <v>151</v>
      </c>
      <c r="K47" s="3">
        <v>5.0927487352445198E-2</v>
      </c>
      <c r="L47" s="2">
        <v>0</v>
      </c>
    </row>
    <row r="48" spans="1:13" x14ac:dyDescent="0.15">
      <c r="A48" s="66" t="s">
        <v>138</v>
      </c>
      <c r="B48" s="66" t="s">
        <v>139</v>
      </c>
      <c r="C48" s="66" t="s">
        <v>140</v>
      </c>
      <c r="D48" s="3">
        <v>0.63157894736842102</v>
      </c>
      <c r="E48" s="2">
        <v>874</v>
      </c>
      <c r="F48" s="3">
        <v>0.55739795918367396</v>
      </c>
      <c r="G48" s="2">
        <v>552</v>
      </c>
      <c r="H48" s="5">
        <v>17518.5196042922</v>
      </c>
      <c r="I48" s="3">
        <v>0.61754176610978495</v>
      </c>
      <c r="J48" s="2">
        <v>1676</v>
      </c>
      <c r="K48" s="3">
        <v>0.56526138279932503</v>
      </c>
      <c r="L48" s="2">
        <v>1035</v>
      </c>
      <c r="M48" s="5">
        <v>6684.4806835783102</v>
      </c>
    </row>
    <row r="49" spans="1:13" x14ac:dyDescent="0.15">
      <c r="A49" s="66" t="s">
        <v>141</v>
      </c>
      <c r="B49" s="66" t="s">
        <v>142</v>
      </c>
      <c r="C49" s="66" t="s">
        <v>143</v>
      </c>
      <c r="D49" s="3">
        <v>0</v>
      </c>
      <c r="E49" s="2">
        <v>215</v>
      </c>
      <c r="F49" s="3">
        <v>0.137117346938776</v>
      </c>
      <c r="G49" s="2">
        <v>0</v>
      </c>
      <c r="I49" s="3">
        <v>1.3315579227696399E-3</v>
      </c>
      <c r="J49" s="2">
        <v>751</v>
      </c>
      <c r="K49" s="3">
        <v>0.25328836424957801</v>
      </c>
      <c r="L49" s="2">
        <v>1</v>
      </c>
      <c r="M49" s="5">
        <v>0.66193400000000002</v>
      </c>
    </row>
    <row r="50" spans="1:13" x14ac:dyDescent="0.15">
      <c r="A50" s="66" t="s">
        <v>144</v>
      </c>
      <c r="B50" s="66" t="s">
        <v>145</v>
      </c>
      <c r="C50" s="66" t="s">
        <v>146</v>
      </c>
      <c r="D50" s="3">
        <v>0</v>
      </c>
      <c r="E50" s="2">
        <v>49</v>
      </c>
      <c r="F50" s="3">
        <v>3.125E-2</v>
      </c>
      <c r="G50" s="2">
        <v>0</v>
      </c>
      <c r="I50" s="3">
        <v>0</v>
      </c>
      <c r="J50" s="2">
        <v>413</v>
      </c>
      <c r="K50" s="3">
        <v>0.13929173693086</v>
      </c>
      <c r="L50" s="2">
        <v>0</v>
      </c>
    </row>
    <row r="51" spans="1:13" x14ac:dyDescent="0.15">
      <c r="A51" s="66" t="s">
        <v>124</v>
      </c>
      <c r="B51" s="66" t="s">
        <v>125</v>
      </c>
      <c r="C51" s="66" t="s">
        <v>126</v>
      </c>
      <c r="D51" s="3">
        <v>8.8372093023255799E-2</v>
      </c>
      <c r="E51" s="2">
        <v>215</v>
      </c>
      <c r="F51" s="3">
        <v>0.137117346938776</v>
      </c>
      <c r="G51" s="2">
        <v>19</v>
      </c>
      <c r="H51" s="5">
        <v>115.481577274316</v>
      </c>
      <c r="I51" s="3">
        <v>5.9920106524633802E-2</v>
      </c>
      <c r="J51" s="2">
        <v>751</v>
      </c>
      <c r="K51" s="3">
        <v>0.25328836424957801</v>
      </c>
      <c r="L51" s="2">
        <v>45</v>
      </c>
      <c r="M51" s="5">
        <v>203.77139927911099</v>
      </c>
    </row>
    <row r="52" spans="1:13" x14ac:dyDescent="0.15">
      <c r="A52" s="66" t="s">
        <v>147</v>
      </c>
      <c r="B52" s="66" t="s">
        <v>148</v>
      </c>
      <c r="C52" s="66" t="s">
        <v>149</v>
      </c>
      <c r="D52" s="3">
        <v>0</v>
      </c>
      <c r="E52" s="2">
        <v>125</v>
      </c>
      <c r="F52" s="3">
        <v>7.9719387755101997E-2</v>
      </c>
      <c r="G52" s="2">
        <v>0</v>
      </c>
      <c r="I52" s="3">
        <v>0</v>
      </c>
      <c r="J52" s="2">
        <v>483</v>
      </c>
      <c r="K52" s="3">
        <v>0.16290050590219199</v>
      </c>
      <c r="L52" s="2">
        <v>0</v>
      </c>
    </row>
    <row r="53" spans="1:13" x14ac:dyDescent="0.15">
      <c r="A53" s="66" t="s">
        <v>147</v>
      </c>
      <c r="B53" s="66" t="s">
        <v>150</v>
      </c>
      <c r="C53" s="66" t="s">
        <v>151</v>
      </c>
      <c r="D53" s="3">
        <v>2.2883295194508001E-3</v>
      </c>
      <c r="E53" s="2">
        <v>874</v>
      </c>
      <c r="F53" s="3">
        <v>0.55739795918367396</v>
      </c>
      <c r="G53" s="2">
        <v>2</v>
      </c>
      <c r="H53" s="5">
        <v>8.2095675000000007E-2</v>
      </c>
      <c r="I53" s="3">
        <v>6.6585956416464901E-3</v>
      </c>
      <c r="J53" s="2">
        <v>1652</v>
      </c>
      <c r="K53" s="3">
        <v>0.55716694772344</v>
      </c>
      <c r="L53" s="2">
        <v>11</v>
      </c>
      <c r="M53" s="5">
        <v>0.55336548363636395</v>
      </c>
    </row>
    <row r="54" spans="1:13" x14ac:dyDescent="0.15">
      <c r="A54" s="66" t="s">
        <v>152</v>
      </c>
      <c r="B54" s="66" t="s">
        <v>153</v>
      </c>
      <c r="C54" s="66" t="s">
        <v>154</v>
      </c>
      <c r="D54" s="3">
        <v>5.7208237986270003E-3</v>
      </c>
      <c r="E54" s="2">
        <v>874</v>
      </c>
      <c r="F54" s="3">
        <v>0.55739795918367396</v>
      </c>
      <c r="G54" s="2">
        <v>5</v>
      </c>
      <c r="H54" s="5">
        <v>7307.0232206789997</v>
      </c>
      <c r="I54" s="3">
        <v>4.7675804529201402E-3</v>
      </c>
      <c r="J54" s="2">
        <v>1678</v>
      </c>
      <c r="K54" s="3">
        <v>0.56593591905564899</v>
      </c>
      <c r="L54" s="2">
        <v>8</v>
      </c>
      <c r="M54" s="5">
        <v>19964.355314462999</v>
      </c>
    </row>
    <row r="55" spans="1:13" x14ac:dyDescent="0.15">
      <c r="A55" s="66" t="s">
        <v>152</v>
      </c>
      <c r="B55" s="66" t="s">
        <v>155</v>
      </c>
      <c r="C55" s="66" t="s">
        <v>156</v>
      </c>
      <c r="D55" s="3">
        <v>0</v>
      </c>
      <c r="E55" s="2">
        <v>215</v>
      </c>
      <c r="F55" s="3">
        <v>0.137117346938776</v>
      </c>
      <c r="G55" s="2">
        <v>0</v>
      </c>
      <c r="I55" s="3">
        <v>6.6577896138481996E-3</v>
      </c>
      <c r="J55" s="2">
        <v>751</v>
      </c>
      <c r="K55" s="3">
        <v>0.25328836424957801</v>
      </c>
      <c r="L55" s="2">
        <v>5</v>
      </c>
      <c r="M55" s="5">
        <v>91.066943695800006</v>
      </c>
    </row>
    <row r="56" spans="1:13" x14ac:dyDescent="0.15">
      <c r="A56" s="66" t="s">
        <v>157</v>
      </c>
      <c r="B56" s="66" t="s">
        <v>158</v>
      </c>
      <c r="C56" s="66" t="s">
        <v>159</v>
      </c>
      <c r="D56" s="3">
        <v>0</v>
      </c>
      <c r="E56" s="2">
        <v>757</v>
      </c>
      <c r="F56" s="3">
        <v>0.48278061224489799</v>
      </c>
      <c r="G56" s="2">
        <v>0</v>
      </c>
      <c r="I56" s="3">
        <v>0</v>
      </c>
      <c r="J56" s="2">
        <v>1213</v>
      </c>
      <c r="K56" s="3">
        <v>0.409106239460371</v>
      </c>
      <c r="L56" s="2">
        <v>0</v>
      </c>
    </row>
    <row r="57" spans="1:13" x14ac:dyDescent="0.15">
      <c r="A57" s="66" t="s">
        <v>160</v>
      </c>
      <c r="B57" s="66" t="s">
        <v>161</v>
      </c>
      <c r="C57" s="66" t="s">
        <v>162</v>
      </c>
      <c r="D57" s="3">
        <v>0</v>
      </c>
      <c r="E57" s="2">
        <v>757</v>
      </c>
      <c r="F57" s="3">
        <v>0.48278061224489799</v>
      </c>
      <c r="G57" s="2">
        <v>0</v>
      </c>
      <c r="I57" s="3">
        <v>0</v>
      </c>
      <c r="J57" s="2">
        <v>1213</v>
      </c>
      <c r="K57" s="3">
        <v>0.409106239460371</v>
      </c>
      <c r="L57" s="2">
        <v>0</v>
      </c>
    </row>
    <row r="58" spans="1:13" x14ac:dyDescent="0.15">
      <c r="A58" s="66" t="s">
        <v>160</v>
      </c>
      <c r="B58" s="66" t="s">
        <v>163</v>
      </c>
      <c r="C58" s="66" t="s">
        <v>164</v>
      </c>
      <c r="D58" s="3">
        <v>0</v>
      </c>
      <c r="E58" s="2">
        <v>125</v>
      </c>
      <c r="F58" s="3">
        <v>7.9719387755101997E-2</v>
      </c>
      <c r="G58" s="2">
        <v>0</v>
      </c>
      <c r="I58" s="3">
        <v>2.0920502092050199E-3</v>
      </c>
      <c r="J58" s="2">
        <v>478</v>
      </c>
      <c r="K58" s="3">
        <v>0.16121416526138299</v>
      </c>
      <c r="L58" s="2">
        <v>1</v>
      </c>
      <c r="M58" s="5">
        <v>0.68197594100000003</v>
      </c>
    </row>
    <row r="59" spans="1:13" x14ac:dyDescent="0.15">
      <c r="A59" s="66" t="s">
        <v>92</v>
      </c>
      <c r="B59" s="67" t="s">
        <v>93</v>
      </c>
      <c r="C59" s="66" t="s">
        <v>94</v>
      </c>
      <c r="D59" s="3">
        <v>0</v>
      </c>
      <c r="E59" s="2">
        <v>874</v>
      </c>
      <c r="F59" s="3">
        <v>0.55739795918367396</v>
      </c>
      <c r="G59" s="2">
        <v>0</v>
      </c>
      <c r="I59" s="3">
        <v>5.9594755661501796E-4</v>
      </c>
      <c r="J59" s="2">
        <v>1678</v>
      </c>
      <c r="K59" s="3">
        <v>0.56593591905564899</v>
      </c>
      <c r="L59" s="2">
        <v>1</v>
      </c>
      <c r="M59" s="5">
        <v>6.758749E-2</v>
      </c>
    </row>
    <row r="60" spans="1:13" x14ac:dyDescent="0.15">
      <c r="A60" s="66" t="s">
        <v>95</v>
      </c>
      <c r="B60" s="67" t="s">
        <v>96</v>
      </c>
      <c r="C60" s="66" t="s">
        <v>97</v>
      </c>
      <c r="D60" s="3">
        <v>6.8649885583523997E-3</v>
      </c>
      <c r="E60" s="2">
        <v>874</v>
      </c>
      <c r="F60" s="3">
        <v>0.55739795918367396</v>
      </c>
      <c r="G60" s="2">
        <v>6</v>
      </c>
      <c r="H60" s="5">
        <v>43.774614190999998</v>
      </c>
      <c r="I60" s="3">
        <v>1.6225961538461502E-2</v>
      </c>
      <c r="J60" s="2">
        <v>1664</v>
      </c>
      <c r="K60" s="3">
        <v>0.56121416526138301</v>
      </c>
      <c r="L60" s="2">
        <v>27</v>
      </c>
      <c r="M60" s="5">
        <v>506.75266465200002</v>
      </c>
    </row>
    <row r="61" spans="1:13" x14ac:dyDescent="0.15">
      <c r="A61" s="65" t="s">
        <v>165</v>
      </c>
      <c r="B61" s="65" t="s">
        <v>166</v>
      </c>
      <c r="C61" s="65" t="s">
        <v>167</v>
      </c>
      <c r="D61" s="12">
        <v>0</v>
      </c>
      <c r="E61" s="13">
        <v>125</v>
      </c>
      <c r="F61" s="12">
        <v>7.9719387755101997E-2</v>
      </c>
      <c r="G61" s="13">
        <v>0</v>
      </c>
      <c r="H61" s="14"/>
      <c r="I61" s="12">
        <v>6.0728744939271299E-3</v>
      </c>
      <c r="J61" s="13">
        <v>494</v>
      </c>
      <c r="K61" s="12">
        <v>0.16661045531197299</v>
      </c>
      <c r="L61" s="13">
        <v>3</v>
      </c>
      <c r="M61" s="14">
        <v>1.38571217633333</v>
      </c>
    </row>
    <row r="62" spans="1:13" x14ac:dyDescent="0.15">
      <c r="A62" s="66"/>
      <c r="B62" s="66"/>
      <c r="C62" s="66"/>
    </row>
    <row r="63" spans="1:13" x14ac:dyDescent="0.15">
      <c r="A63" s="66"/>
      <c r="B63" s="67"/>
      <c r="C63" s="66"/>
    </row>
    <row r="64" spans="1:13" x14ac:dyDescent="0.15">
      <c r="A64" s="66"/>
      <c r="B64" s="67"/>
      <c r="C64" s="66"/>
    </row>
    <row r="65" spans="1:3" x14ac:dyDescent="0.15">
      <c r="A65" s="66"/>
      <c r="B65" s="67"/>
      <c r="C65" s="66"/>
    </row>
  </sheetData>
  <sortState xmlns:xlrd2="http://schemas.microsoft.com/office/spreadsheetml/2017/richdata2" ref="A2:M61">
    <sortCondition ref="A2:A61"/>
    <sortCondition ref="B2:B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0EE0-1639-6146-82E9-4E5F43EE3918}">
  <dimension ref="A1:X100"/>
  <sheetViews>
    <sheetView zoomScale="140" zoomScaleNormal="140" workbookViewId="0">
      <selection activeCell="N11" sqref="N11"/>
    </sheetView>
  </sheetViews>
  <sheetFormatPr baseColWidth="10" defaultRowHeight="16" x14ac:dyDescent="0.2"/>
  <cols>
    <col min="1" max="1" width="13.1640625" style="79" bestFit="1" customWidth="1"/>
    <col min="2" max="2" width="10.33203125" style="81" customWidth="1"/>
    <col min="3" max="3" width="6.1640625" style="79" customWidth="1"/>
    <col min="4" max="4" width="4.33203125" style="82" bestFit="1" customWidth="1"/>
    <col min="5" max="5" width="3.83203125" style="78" bestFit="1" customWidth="1"/>
    <col min="6" max="6" width="5" style="82" bestFit="1" customWidth="1"/>
    <col min="7" max="7" width="4.1640625" style="78" bestFit="1" customWidth="1"/>
    <col min="8" max="8" width="5.1640625" style="78" customWidth="1"/>
    <col min="9" max="9" width="4.6640625" style="82" customWidth="1"/>
    <col min="10" max="10" width="3.83203125" style="78" bestFit="1" customWidth="1"/>
    <col min="11" max="11" width="6.1640625" style="82" bestFit="1" customWidth="1"/>
    <col min="12" max="12" width="4.1640625" style="78" bestFit="1" customWidth="1"/>
    <col min="13" max="13" width="5.83203125" style="78" bestFit="1" customWidth="1"/>
    <col min="14" max="14" width="10.83203125" style="79"/>
    <col min="15" max="24" width="10.83203125" style="83"/>
    <col min="25" max="16384" width="10.83203125" style="79"/>
  </cols>
  <sheetData>
    <row r="1" spans="1:24" s="72" customFormat="1" ht="48" x14ac:dyDescent="0.2">
      <c r="A1" s="68" t="s">
        <v>0</v>
      </c>
      <c r="B1" s="68" t="s">
        <v>1</v>
      </c>
      <c r="C1" s="68" t="s">
        <v>2</v>
      </c>
      <c r="D1" s="69" t="s">
        <v>314</v>
      </c>
      <c r="E1" s="70" t="s">
        <v>9</v>
      </c>
      <c r="F1" s="71" t="s">
        <v>10</v>
      </c>
      <c r="G1" s="70" t="s">
        <v>11</v>
      </c>
      <c r="H1" s="70" t="s">
        <v>313</v>
      </c>
      <c r="I1" s="69" t="s">
        <v>315</v>
      </c>
      <c r="J1" s="70" t="s">
        <v>4</v>
      </c>
      <c r="K1" s="71" t="s">
        <v>5</v>
      </c>
      <c r="L1" s="70" t="s">
        <v>6</v>
      </c>
      <c r="M1" s="70" t="s">
        <v>312</v>
      </c>
      <c r="O1" s="69"/>
      <c r="P1" s="70"/>
      <c r="Q1" s="71"/>
      <c r="R1" s="70"/>
      <c r="S1" s="70"/>
      <c r="T1" s="69"/>
      <c r="U1" s="70"/>
      <c r="V1" s="71"/>
      <c r="W1" s="70"/>
      <c r="X1" s="70"/>
    </row>
    <row r="2" spans="1:24" ht="24" x14ac:dyDescent="0.2">
      <c r="A2" s="73" t="s">
        <v>13</v>
      </c>
      <c r="B2" s="74" t="s">
        <v>14</v>
      </c>
      <c r="C2" s="73" t="s">
        <v>15</v>
      </c>
      <c r="D2" s="75">
        <v>0</v>
      </c>
      <c r="E2" s="76">
        <v>874</v>
      </c>
      <c r="F2" s="77">
        <v>0.55700000000000005</v>
      </c>
      <c r="G2" s="76">
        <v>0</v>
      </c>
      <c r="I2" s="75">
        <v>2E-3</v>
      </c>
      <c r="J2" s="76">
        <v>1679</v>
      </c>
      <c r="K2" s="77">
        <v>0.56599999999999995</v>
      </c>
      <c r="L2" s="76">
        <v>4</v>
      </c>
      <c r="M2" s="76">
        <v>1</v>
      </c>
    </row>
    <row r="3" spans="1:24" ht="24" x14ac:dyDescent="0.2">
      <c r="A3" s="73" t="s">
        <v>98</v>
      </c>
      <c r="B3" s="80" t="s">
        <v>99</v>
      </c>
      <c r="C3" s="73" t="s">
        <v>100</v>
      </c>
      <c r="D3" s="75">
        <v>0</v>
      </c>
      <c r="E3" s="76">
        <v>757</v>
      </c>
      <c r="F3" s="77">
        <v>0.48299999999999998</v>
      </c>
      <c r="G3" s="76">
        <v>0</v>
      </c>
      <c r="I3" s="75">
        <v>0</v>
      </c>
      <c r="J3" s="76">
        <v>1213</v>
      </c>
      <c r="K3" s="77">
        <v>0.40899999999999997</v>
      </c>
      <c r="L3" s="76">
        <v>0</v>
      </c>
    </row>
    <row r="4" spans="1:24" x14ac:dyDescent="0.2">
      <c r="A4" s="87" t="s">
        <v>16</v>
      </c>
      <c r="B4" s="88" t="s">
        <v>300</v>
      </c>
      <c r="C4" s="87" t="s">
        <v>18</v>
      </c>
      <c r="D4" s="85">
        <v>9.1999999999999998E-2</v>
      </c>
      <c r="E4" s="84">
        <v>874</v>
      </c>
      <c r="F4" s="86">
        <v>0.55700000000000005</v>
      </c>
      <c r="G4" s="84">
        <v>80</v>
      </c>
      <c r="H4" s="84">
        <v>20</v>
      </c>
      <c r="I4" s="85">
        <v>1.4E-2</v>
      </c>
      <c r="J4" s="84">
        <v>1678</v>
      </c>
      <c r="K4" s="86">
        <v>0.56599999999999995</v>
      </c>
      <c r="L4" s="84">
        <v>24</v>
      </c>
      <c r="M4" s="84">
        <v>71</v>
      </c>
    </row>
    <row r="5" spans="1:24" ht="5" customHeight="1" x14ac:dyDescent="0.2">
      <c r="A5" s="87"/>
      <c r="B5" s="88"/>
      <c r="C5" s="87"/>
      <c r="D5" s="85"/>
      <c r="E5" s="84"/>
      <c r="F5" s="86"/>
      <c r="G5" s="84"/>
      <c r="H5" s="84"/>
      <c r="I5" s="85"/>
      <c r="J5" s="84"/>
      <c r="K5" s="86"/>
      <c r="L5" s="84"/>
      <c r="M5" s="84"/>
    </row>
    <row r="6" spans="1:24" ht="24" x14ac:dyDescent="0.2">
      <c r="A6" s="73" t="s">
        <v>101</v>
      </c>
      <c r="B6" s="80" t="s">
        <v>306</v>
      </c>
      <c r="C6" s="73" t="s">
        <v>103</v>
      </c>
      <c r="D6" s="75">
        <v>0</v>
      </c>
      <c r="E6" s="76">
        <v>125</v>
      </c>
      <c r="F6" s="77">
        <v>0.08</v>
      </c>
      <c r="G6" s="76">
        <v>0</v>
      </c>
      <c r="I6" s="75">
        <v>4.0000000000000001E-3</v>
      </c>
      <c r="J6" s="76">
        <v>495</v>
      </c>
      <c r="K6" s="77">
        <v>0.16700000000000001</v>
      </c>
      <c r="L6" s="76">
        <v>2</v>
      </c>
      <c r="M6" s="76">
        <v>1</v>
      </c>
    </row>
    <row r="7" spans="1:24" ht="24" x14ac:dyDescent="0.2">
      <c r="A7" s="73" t="s">
        <v>101</v>
      </c>
      <c r="B7" s="80" t="s">
        <v>307</v>
      </c>
      <c r="C7" s="73" t="s">
        <v>105</v>
      </c>
      <c r="D7" s="75">
        <v>7.8E-2</v>
      </c>
      <c r="E7" s="76">
        <v>308</v>
      </c>
      <c r="F7" s="77">
        <v>0.19600000000000001</v>
      </c>
      <c r="G7" s="76">
        <v>24</v>
      </c>
      <c r="H7" s="76">
        <v>221274</v>
      </c>
      <c r="I7" s="75">
        <v>0.42199999999999999</v>
      </c>
      <c r="J7" s="76">
        <v>870</v>
      </c>
      <c r="K7" s="77">
        <v>0.29299999999999998</v>
      </c>
      <c r="L7" s="76">
        <v>367</v>
      </c>
      <c r="M7" s="76">
        <v>236242</v>
      </c>
    </row>
    <row r="8" spans="1:24" x14ac:dyDescent="0.2">
      <c r="A8" s="87" t="s">
        <v>19</v>
      </c>
      <c r="B8" s="88" t="s">
        <v>299</v>
      </c>
      <c r="C8" s="87" t="s">
        <v>21</v>
      </c>
      <c r="D8" s="85">
        <v>0.85699999999999998</v>
      </c>
      <c r="E8" s="84">
        <v>874</v>
      </c>
      <c r="F8" s="86">
        <v>0.55700000000000005</v>
      </c>
      <c r="G8" s="84">
        <v>749</v>
      </c>
      <c r="H8" s="84">
        <v>8075</v>
      </c>
      <c r="I8" s="85">
        <v>0.90600000000000003</v>
      </c>
      <c r="J8" s="84">
        <v>1651</v>
      </c>
      <c r="K8" s="86">
        <v>0.55700000000000005</v>
      </c>
      <c r="L8" s="84">
        <v>1496</v>
      </c>
      <c r="M8" s="84">
        <v>31383</v>
      </c>
    </row>
    <row r="9" spans="1:24" x14ac:dyDescent="0.2">
      <c r="A9" s="87"/>
      <c r="B9" s="88"/>
      <c r="C9" s="87"/>
      <c r="D9" s="85"/>
      <c r="E9" s="84"/>
      <c r="F9" s="86"/>
      <c r="G9" s="84"/>
      <c r="H9" s="84"/>
      <c r="I9" s="85"/>
      <c r="J9" s="84"/>
      <c r="K9" s="86"/>
      <c r="L9" s="84"/>
      <c r="M9" s="84"/>
    </row>
    <row r="10" spans="1:24" x14ac:dyDescent="0.2">
      <c r="A10" s="87" t="s">
        <v>106</v>
      </c>
      <c r="B10" s="90" t="s">
        <v>302</v>
      </c>
      <c r="C10" s="87" t="s">
        <v>108</v>
      </c>
      <c r="D10" s="85">
        <v>0</v>
      </c>
      <c r="E10" s="84">
        <v>757</v>
      </c>
      <c r="F10" s="86">
        <v>0.48299999999999998</v>
      </c>
      <c r="G10" s="84">
        <v>0</v>
      </c>
      <c r="H10" s="89"/>
      <c r="I10" s="85">
        <v>0</v>
      </c>
      <c r="J10" s="84">
        <v>1213</v>
      </c>
      <c r="K10" s="86">
        <v>0.40899999999999997</v>
      </c>
      <c r="L10" s="84">
        <v>0</v>
      </c>
      <c r="M10" s="89"/>
    </row>
    <row r="11" spans="1:24" x14ac:dyDescent="0.2">
      <c r="A11" s="87"/>
      <c r="B11" s="90"/>
      <c r="C11" s="87"/>
      <c r="D11" s="85"/>
      <c r="E11" s="84"/>
      <c r="F11" s="86"/>
      <c r="G11" s="84"/>
      <c r="H11" s="89"/>
      <c r="I11" s="85"/>
      <c r="J11" s="84"/>
      <c r="K11" s="86"/>
      <c r="L11" s="84"/>
      <c r="M11" s="89"/>
    </row>
    <row r="12" spans="1:24" x14ac:dyDescent="0.2">
      <c r="A12" s="87" t="s">
        <v>109</v>
      </c>
      <c r="B12" s="90" t="s">
        <v>308</v>
      </c>
      <c r="C12" s="87" t="s">
        <v>111</v>
      </c>
      <c r="D12" s="85">
        <v>0</v>
      </c>
      <c r="E12" s="84">
        <v>124</v>
      </c>
      <c r="F12" s="86">
        <v>7.9000000000000001E-2</v>
      </c>
      <c r="G12" s="84">
        <v>0</v>
      </c>
      <c r="H12" s="89"/>
      <c r="I12" s="85">
        <v>4.0000000000000001E-3</v>
      </c>
      <c r="J12" s="84">
        <v>491</v>
      </c>
      <c r="K12" s="86">
        <v>0.16600000000000001</v>
      </c>
      <c r="L12" s="84">
        <v>2</v>
      </c>
      <c r="M12" s="84">
        <v>0</v>
      </c>
    </row>
    <row r="13" spans="1:24" x14ac:dyDescent="0.2">
      <c r="A13" s="87"/>
      <c r="B13" s="90"/>
      <c r="C13" s="87"/>
      <c r="D13" s="85"/>
      <c r="E13" s="84"/>
      <c r="F13" s="86"/>
      <c r="G13" s="84"/>
      <c r="H13" s="89"/>
      <c r="I13" s="85"/>
      <c r="J13" s="84"/>
      <c r="K13" s="86"/>
      <c r="L13" s="84"/>
      <c r="M13" s="84"/>
    </row>
    <row r="14" spans="1:24" x14ac:dyDescent="0.2">
      <c r="A14" s="87" t="s">
        <v>22</v>
      </c>
      <c r="B14" s="88" t="s">
        <v>309</v>
      </c>
      <c r="C14" s="87" t="s">
        <v>24</v>
      </c>
      <c r="D14" s="85">
        <v>1E-3</v>
      </c>
      <c r="E14" s="84">
        <v>865</v>
      </c>
      <c r="F14" s="86">
        <v>0.55200000000000005</v>
      </c>
      <c r="G14" s="84">
        <v>1</v>
      </c>
      <c r="H14" s="84">
        <v>199836</v>
      </c>
      <c r="I14" s="85">
        <v>1E-3</v>
      </c>
      <c r="J14" s="84">
        <v>1680</v>
      </c>
      <c r="K14" s="86">
        <v>0.56699999999999995</v>
      </c>
      <c r="L14" s="84">
        <v>1</v>
      </c>
      <c r="M14" s="84">
        <v>16858</v>
      </c>
    </row>
    <row r="15" spans="1:24" x14ac:dyDescent="0.2">
      <c r="A15" s="87"/>
      <c r="B15" s="88"/>
      <c r="C15" s="87"/>
      <c r="D15" s="85"/>
      <c r="E15" s="84"/>
      <c r="F15" s="86"/>
      <c r="G15" s="84"/>
      <c r="H15" s="84"/>
      <c r="I15" s="85"/>
      <c r="J15" s="84"/>
      <c r="K15" s="86"/>
      <c r="L15" s="84"/>
      <c r="M15" s="84"/>
    </row>
    <row r="16" spans="1:24" x14ac:dyDescent="0.2">
      <c r="A16" s="87" t="s">
        <v>22</v>
      </c>
      <c r="B16" s="88" t="s">
        <v>292</v>
      </c>
      <c r="C16" s="87" t="s">
        <v>26</v>
      </c>
      <c r="D16" s="85">
        <v>5.0000000000000001E-3</v>
      </c>
      <c r="E16" s="84">
        <v>874</v>
      </c>
      <c r="F16" s="86">
        <v>0.55700000000000005</v>
      </c>
      <c r="G16" s="84">
        <v>4</v>
      </c>
      <c r="H16" s="84">
        <v>1</v>
      </c>
      <c r="I16" s="85">
        <v>0.2</v>
      </c>
      <c r="J16" s="84">
        <v>1679</v>
      </c>
      <c r="K16" s="86">
        <v>0.56599999999999995</v>
      </c>
      <c r="L16" s="84">
        <v>336</v>
      </c>
      <c r="M16" s="84">
        <v>27</v>
      </c>
    </row>
    <row r="17" spans="1:13" ht="4" customHeight="1" x14ac:dyDescent="0.2">
      <c r="A17" s="87"/>
      <c r="B17" s="88"/>
      <c r="C17" s="87"/>
      <c r="D17" s="85"/>
      <c r="E17" s="84"/>
      <c r="F17" s="86"/>
      <c r="G17" s="84"/>
      <c r="H17" s="84"/>
      <c r="I17" s="85"/>
      <c r="J17" s="84"/>
      <c r="K17" s="86"/>
      <c r="L17" s="84"/>
      <c r="M17" s="84"/>
    </row>
    <row r="18" spans="1:13" x14ac:dyDescent="0.2">
      <c r="A18" s="73" t="s">
        <v>112</v>
      </c>
      <c r="B18" s="80" t="s">
        <v>113</v>
      </c>
      <c r="C18" s="73" t="s">
        <v>114</v>
      </c>
      <c r="D18" s="75">
        <v>1.9E-2</v>
      </c>
      <c r="E18" s="76">
        <v>215</v>
      </c>
      <c r="F18" s="77">
        <v>0.13700000000000001</v>
      </c>
      <c r="G18" s="76">
        <v>4</v>
      </c>
      <c r="H18" s="76">
        <v>101</v>
      </c>
      <c r="I18" s="75">
        <v>0.02</v>
      </c>
      <c r="J18" s="76">
        <v>751</v>
      </c>
      <c r="K18" s="77">
        <v>0.253</v>
      </c>
      <c r="L18" s="76">
        <v>15</v>
      </c>
      <c r="M18" s="76">
        <v>28</v>
      </c>
    </row>
    <row r="19" spans="1:13" x14ac:dyDescent="0.2">
      <c r="A19" s="87" t="s">
        <v>115</v>
      </c>
      <c r="B19" s="90" t="s">
        <v>301</v>
      </c>
      <c r="C19" s="87" t="s">
        <v>117</v>
      </c>
      <c r="D19" s="85">
        <v>0</v>
      </c>
      <c r="E19" s="84">
        <v>123</v>
      </c>
      <c r="F19" s="86">
        <v>7.8E-2</v>
      </c>
      <c r="G19" s="84">
        <v>0</v>
      </c>
      <c r="H19" s="89"/>
      <c r="I19" s="85">
        <v>0</v>
      </c>
      <c r="J19" s="84">
        <v>490</v>
      </c>
      <c r="K19" s="86">
        <v>0.16500000000000001</v>
      </c>
      <c r="L19" s="84">
        <v>0</v>
      </c>
      <c r="M19" s="89"/>
    </row>
    <row r="20" spans="1:13" ht="1" customHeight="1" x14ac:dyDescent="0.2">
      <c r="A20" s="87"/>
      <c r="B20" s="90"/>
      <c r="C20" s="87"/>
      <c r="D20" s="85"/>
      <c r="E20" s="84"/>
      <c r="F20" s="86"/>
      <c r="G20" s="84"/>
      <c r="H20" s="89"/>
      <c r="I20" s="85"/>
      <c r="J20" s="84"/>
      <c r="K20" s="86"/>
      <c r="L20" s="84"/>
      <c r="M20" s="89"/>
    </row>
    <row r="21" spans="1:13" x14ac:dyDescent="0.2">
      <c r="A21" s="87" t="s">
        <v>42</v>
      </c>
      <c r="B21" s="88" t="s">
        <v>43</v>
      </c>
      <c r="C21" s="87" t="s">
        <v>44</v>
      </c>
      <c r="D21" s="85">
        <v>0</v>
      </c>
      <c r="E21" s="84">
        <v>861</v>
      </c>
      <c r="F21" s="86">
        <v>0.54900000000000004</v>
      </c>
      <c r="G21" s="84">
        <v>0</v>
      </c>
      <c r="H21" s="89"/>
      <c r="I21" s="85">
        <v>0</v>
      </c>
      <c r="J21" s="84">
        <v>1597</v>
      </c>
      <c r="K21" s="86">
        <v>0.53900000000000003</v>
      </c>
      <c r="L21" s="84">
        <v>0</v>
      </c>
      <c r="M21" s="89"/>
    </row>
    <row r="22" spans="1:13" x14ac:dyDescent="0.2">
      <c r="A22" s="87"/>
      <c r="B22" s="88"/>
      <c r="C22" s="87"/>
      <c r="D22" s="85"/>
      <c r="E22" s="84"/>
      <c r="F22" s="86"/>
      <c r="G22" s="84"/>
      <c r="H22" s="89"/>
      <c r="I22" s="85"/>
      <c r="J22" s="84"/>
      <c r="K22" s="86"/>
      <c r="L22" s="84"/>
      <c r="M22" s="89"/>
    </row>
    <row r="23" spans="1:13" x14ac:dyDescent="0.2">
      <c r="A23" s="87" t="s">
        <v>27</v>
      </c>
      <c r="B23" s="88" t="s">
        <v>28</v>
      </c>
      <c r="C23" s="87" t="s">
        <v>29</v>
      </c>
      <c r="D23" s="85">
        <v>9.1999999999999998E-2</v>
      </c>
      <c r="E23" s="84">
        <v>874</v>
      </c>
      <c r="F23" s="86">
        <v>0.55700000000000005</v>
      </c>
      <c r="G23" s="84">
        <v>80</v>
      </c>
      <c r="H23" s="84">
        <v>814</v>
      </c>
      <c r="I23" s="85">
        <v>1.2999999999999999E-2</v>
      </c>
      <c r="J23" s="84">
        <v>1679</v>
      </c>
      <c r="K23" s="86">
        <v>0.56599999999999995</v>
      </c>
      <c r="L23" s="84">
        <v>22</v>
      </c>
      <c r="M23" s="84">
        <v>12</v>
      </c>
    </row>
    <row r="24" spans="1:13" x14ac:dyDescent="0.2">
      <c r="A24" s="87"/>
      <c r="B24" s="88"/>
      <c r="C24" s="87"/>
      <c r="D24" s="85"/>
      <c r="E24" s="84"/>
      <c r="F24" s="86"/>
      <c r="G24" s="84"/>
      <c r="H24" s="84"/>
      <c r="I24" s="85"/>
      <c r="J24" s="84"/>
      <c r="K24" s="86"/>
      <c r="L24" s="84"/>
      <c r="M24" s="84"/>
    </row>
    <row r="25" spans="1:13" x14ac:dyDescent="0.2">
      <c r="A25" s="87" t="s">
        <v>27</v>
      </c>
      <c r="B25" s="88" t="s">
        <v>30</v>
      </c>
      <c r="C25" s="87" t="s">
        <v>31</v>
      </c>
      <c r="D25" s="85">
        <v>5.0000000000000001E-3</v>
      </c>
      <c r="E25" s="84">
        <v>860</v>
      </c>
      <c r="F25" s="86">
        <v>0.54800000000000004</v>
      </c>
      <c r="G25" s="84">
        <v>4</v>
      </c>
      <c r="H25" s="84">
        <v>147</v>
      </c>
      <c r="I25" s="85">
        <v>2.1999999999999999E-2</v>
      </c>
      <c r="J25" s="84">
        <v>1532</v>
      </c>
      <c r="K25" s="86">
        <v>0.51700000000000002</v>
      </c>
      <c r="L25" s="84">
        <v>33</v>
      </c>
      <c r="M25" s="84">
        <v>478</v>
      </c>
    </row>
    <row r="26" spans="1:13" x14ac:dyDescent="0.2">
      <c r="A26" s="87"/>
      <c r="B26" s="88"/>
      <c r="C26" s="87"/>
      <c r="D26" s="85"/>
      <c r="E26" s="84"/>
      <c r="F26" s="86"/>
      <c r="G26" s="84"/>
      <c r="H26" s="84"/>
      <c r="I26" s="85"/>
      <c r="J26" s="84"/>
      <c r="K26" s="86"/>
      <c r="L26" s="84"/>
      <c r="M26" s="84"/>
    </row>
    <row r="27" spans="1:13" x14ac:dyDescent="0.2">
      <c r="A27" s="87" t="s">
        <v>32</v>
      </c>
      <c r="B27" s="88" t="s">
        <v>33</v>
      </c>
      <c r="C27" s="87" t="s">
        <v>34</v>
      </c>
      <c r="D27" s="85">
        <v>0</v>
      </c>
      <c r="E27" s="84">
        <v>757</v>
      </c>
      <c r="F27" s="86">
        <v>0.48299999999999998</v>
      </c>
      <c r="G27" s="84">
        <v>0</v>
      </c>
      <c r="H27" s="89"/>
      <c r="I27" s="85">
        <v>0</v>
      </c>
      <c r="J27" s="84">
        <v>1213</v>
      </c>
      <c r="K27" s="86">
        <v>0.40899999999999997</v>
      </c>
      <c r="L27" s="84">
        <v>0</v>
      </c>
      <c r="M27" s="89"/>
    </row>
    <row r="28" spans="1:13" x14ac:dyDescent="0.2">
      <c r="A28" s="87"/>
      <c r="B28" s="88"/>
      <c r="C28" s="87"/>
      <c r="D28" s="85"/>
      <c r="E28" s="84"/>
      <c r="F28" s="86"/>
      <c r="G28" s="84"/>
      <c r="H28" s="89"/>
      <c r="I28" s="85"/>
      <c r="J28" s="84"/>
      <c r="K28" s="86"/>
      <c r="L28" s="84"/>
      <c r="M28" s="89"/>
    </row>
    <row r="29" spans="1:13" x14ac:dyDescent="0.2">
      <c r="A29" s="87" t="s">
        <v>32</v>
      </c>
      <c r="B29" s="88" t="s">
        <v>293</v>
      </c>
      <c r="C29" s="87" t="s">
        <v>37</v>
      </c>
      <c r="D29" s="85">
        <v>0</v>
      </c>
      <c r="E29" s="84">
        <v>874</v>
      </c>
      <c r="F29" s="86">
        <v>0.55700000000000005</v>
      </c>
      <c r="G29" s="84">
        <v>0</v>
      </c>
      <c r="H29" s="89"/>
      <c r="I29" s="85">
        <v>0</v>
      </c>
      <c r="J29" s="84">
        <v>1665</v>
      </c>
      <c r="K29" s="86">
        <v>0.56200000000000006</v>
      </c>
      <c r="L29" s="84">
        <v>0</v>
      </c>
      <c r="M29" s="89"/>
    </row>
    <row r="30" spans="1:13" x14ac:dyDescent="0.2">
      <c r="A30" s="87"/>
      <c r="B30" s="88"/>
      <c r="C30" s="87"/>
      <c r="D30" s="85"/>
      <c r="E30" s="84"/>
      <c r="F30" s="86"/>
      <c r="G30" s="84"/>
      <c r="H30" s="89"/>
      <c r="I30" s="85"/>
      <c r="J30" s="84"/>
      <c r="K30" s="86"/>
      <c r="L30" s="84"/>
      <c r="M30" s="89"/>
    </row>
    <row r="31" spans="1:13" ht="24" x14ac:dyDescent="0.2">
      <c r="A31" s="73" t="s">
        <v>32</v>
      </c>
      <c r="B31" s="74" t="s">
        <v>38</v>
      </c>
      <c r="C31" s="73" t="s">
        <v>39</v>
      </c>
      <c r="D31" s="75">
        <v>0</v>
      </c>
      <c r="E31" s="76">
        <v>743</v>
      </c>
      <c r="F31" s="77">
        <v>0.47399999999999998</v>
      </c>
      <c r="G31" s="76">
        <v>0</v>
      </c>
      <c r="I31" s="75">
        <v>4.0000000000000001E-3</v>
      </c>
      <c r="J31" s="76">
        <v>1066</v>
      </c>
      <c r="K31" s="77">
        <v>0.36</v>
      </c>
      <c r="L31" s="76">
        <v>4</v>
      </c>
      <c r="M31" s="76">
        <v>266</v>
      </c>
    </row>
    <row r="32" spans="1:13" x14ac:dyDescent="0.2">
      <c r="A32" s="87" t="s">
        <v>32</v>
      </c>
      <c r="B32" s="88" t="s">
        <v>40</v>
      </c>
      <c r="C32" s="87" t="s">
        <v>41</v>
      </c>
      <c r="D32" s="85">
        <v>0</v>
      </c>
      <c r="E32" s="84">
        <v>874</v>
      </c>
      <c r="F32" s="86">
        <v>0.55700000000000005</v>
      </c>
      <c r="G32" s="84">
        <v>0</v>
      </c>
      <c r="H32" s="89"/>
      <c r="I32" s="85">
        <v>1E-3</v>
      </c>
      <c r="J32" s="84">
        <v>1677</v>
      </c>
      <c r="K32" s="86">
        <v>0.56599999999999995</v>
      </c>
      <c r="L32" s="84">
        <v>1</v>
      </c>
      <c r="M32" s="84">
        <v>0</v>
      </c>
    </row>
    <row r="33" spans="1:13" x14ac:dyDescent="0.2">
      <c r="A33" s="87"/>
      <c r="B33" s="88"/>
      <c r="C33" s="87"/>
      <c r="D33" s="85"/>
      <c r="E33" s="84"/>
      <c r="F33" s="86"/>
      <c r="G33" s="84"/>
      <c r="H33" s="89"/>
      <c r="I33" s="85"/>
      <c r="J33" s="84"/>
      <c r="K33" s="86"/>
      <c r="L33" s="84"/>
      <c r="M33" s="84"/>
    </row>
    <row r="34" spans="1:13" x14ac:dyDescent="0.2">
      <c r="A34" s="87" t="s">
        <v>118</v>
      </c>
      <c r="B34" s="90" t="s">
        <v>119</v>
      </c>
      <c r="C34" s="87" t="s">
        <v>120</v>
      </c>
      <c r="D34" s="85">
        <v>0</v>
      </c>
      <c r="E34" s="84">
        <v>124</v>
      </c>
      <c r="F34" s="86">
        <v>7.9000000000000001E-2</v>
      </c>
      <c r="G34" s="84">
        <v>0</v>
      </c>
      <c r="H34" s="89"/>
      <c r="I34" s="85">
        <v>2E-3</v>
      </c>
      <c r="J34" s="84">
        <v>489</v>
      </c>
      <c r="K34" s="86">
        <v>0.16500000000000001</v>
      </c>
      <c r="L34" s="84">
        <v>1</v>
      </c>
      <c r="M34" s="84">
        <v>0</v>
      </c>
    </row>
    <row r="35" spans="1:13" x14ac:dyDescent="0.2">
      <c r="A35" s="87"/>
      <c r="B35" s="90"/>
      <c r="C35" s="87"/>
      <c r="D35" s="85"/>
      <c r="E35" s="84"/>
      <c r="F35" s="86"/>
      <c r="G35" s="84"/>
      <c r="H35" s="89"/>
      <c r="I35" s="85"/>
      <c r="J35" s="84"/>
      <c r="K35" s="86"/>
      <c r="L35" s="84"/>
      <c r="M35" s="84"/>
    </row>
    <row r="36" spans="1:13" x14ac:dyDescent="0.2">
      <c r="A36" s="87" t="s">
        <v>121</v>
      </c>
      <c r="B36" s="90" t="s">
        <v>122</v>
      </c>
      <c r="C36" s="87" t="s">
        <v>123</v>
      </c>
      <c r="D36" s="85">
        <v>2E-3</v>
      </c>
      <c r="E36" s="84">
        <v>874</v>
      </c>
      <c r="F36" s="86">
        <v>0.55700000000000005</v>
      </c>
      <c r="G36" s="84">
        <v>2</v>
      </c>
      <c r="H36" s="84">
        <v>0</v>
      </c>
      <c r="I36" s="85">
        <v>0.21</v>
      </c>
      <c r="J36" s="84">
        <v>1677</v>
      </c>
      <c r="K36" s="86">
        <v>0.56599999999999995</v>
      </c>
      <c r="L36" s="84">
        <v>352</v>
      </c>
      <c r="M36" s="84">
        <v>7</v>
      </c>
    </row>
    <row r="37" spans="1:13" x14ac:dyDescent="0.2">
      <c r="A37" s="87"/>
      <c r="B37" s="90"/>
      <c r="C37" s="87"/>
      <c r="D37" s="85"/>
      <c r="E37" s="84"/>
      <c r="F37" s="86"/>
      <c r="G37" s="84"/>
      <c r="H37" s="84"/>
      <c r="I37" s="85"/>
      <c r="J37" s="84"/>
      <c r="K37" s="86"/>
      <c r="L37" s="84"/>
      <c r="M37" s="84"/>
    </row>
    <row r="38" spans="1:13" x14ac:dyDescent="0.2">
      <c r="A38" s="87" t="s">
        <v>45</v>
      </c>
      <c r="B38" s="88" t="s">
        <v>46</v>
      </c>
      <c r="C38" s="87" t="s">
        <v>47</v>
      </c>
      <c r="D38" s="85">
        <v>1E-3</v>
      </c>
      <c r="E38" s="84">
        <v>874</v>
      </c>
      <c r="F38" s="86">
        <v>0.55700000000000005</v>
      </c>
      <c r="G38" s="84">
        <v>1</v>
      </c>
      <c r="H38" s="84">
        <v>1070</v>
      </c>
      <c r="I38" s="85">
        <v>1E-3</v>
      </c>
      <c r="J38" s="84">
        <v>1665</v>
      </c>
      <c r="K38" s="86">
        <v>0.56200000000000006</v>
      </c>
      <c r="L38" s="84">
        <v>2</v>
      </c>
      <c r="M38" s="84">
        <v>3</v>
      </c>
    </row>
    <row r="39" spans="1:13" x14ac:dyDescent="0.2">
      <c r="A39" s="87"/>
      <c r="B39" s="88"/>
      <c r="C39" s="87"/>
      <c r="D39" s="85"/>
      <c r="E39" s="84"/>
      <c r="F39" s="86"/>
      <c r="G39" s="84"/>
      <c r="H39" s="84"/>
      <c r="I39" s="85"/>
      <c r="J39" s="84"/>
      <c r="K39" s="86"/>
      <c r="L39" s="84"/>
      <c r="M39" s="84"/>
    </row>
    <row r="40" spans="1:13" x14ac:dyDescent="0.2">
      <c r="A40" s="73" t="s">
        <v>48</v>
      </c>
      <c r="B40" s="74" t="s">
        <v>49</v>
      </c>
      <c r="C40" s="73" t="s">
        <v>50</v>
      </c>
      <c r="D40" s="75">
        <v>0.59099999999999997</v>
      </c>
      <c r="E40" s="76">
        <v>215</v>
      </c>
      <c r="F40" s="77">
        <v>0.13700000000000001</v>
      </c>
      <c r="G40" s="76">
        <v>127</v>
      </c>
      <c r="H40" s="76">
        <v>25440</v>
      </c>
      <c r="I40" s="75">
        <v>0.83099999999999996</v>
      </c>
      <c r="J40" s="76">
        <v>751</v>
      </c>
      <c r="K40" s="77">
        <v>0.253</v>
      </c>
      <c r="L40" s="76">
        <v>624</v>
      </c>
      <c r="M40" s="76">
        <v>6894905</v>
      </c>
    </row>
    <row r="41" spans="1:13" x14ac:dyDescent="0.2">
      <c r="A41" s="87" t="s">
        <v>51</v>
      </c>
      <c r="B41" s="88" t="s">
        <v>52</v>
      </c>
      <c r="C41" s="87" t="s">
        <v>53</v>
      </c>
      <c r="D41" s="85">
        <v>1.4E-2</v>
      </c>
      <c r="E41" s="84">
        <v>874</v>
      </c>
      <c r="F41" s="86">
        <v>0.55700000000000005</v>
      </c>
      <c r="G41" s="84">
        <v>12</v>
      </c>
      <c r="H41" s="84">
        <v>6787</v>
      </c>
      <c r="I41" s="85">
        <v>0.01</v>
      </c>
      <c r="J41" s="84">
        <v>1653</v>
      </c>
      <c r="K41" s="86">
        <v>0.55800000000000005</v>
      </c>
      <c r="L41" s="84">
        <v>16</v>
      </c>
      <c r="M41" s="84">
        <v>72920</v>
      </c>
    </row>
    <row r="42" spans="1:13" x14ac:dyDescent="0.2">
      <c r="A42" s="87"/>
      <c r="B42" s="88"/>
      <c r="C42" s="87"/>
      <c r="D42" s="85"/>
      <c r="E42" s="84"/>
      <c r="F42" s="86"/>
      <c r="G42" s="84"/>
      <c r="H42" s="84"/>
      <c r="I42" s="85"/>
      <c r="J42" s="84"/>
      <c r="K42" s="86"/>
      <c r="L42" s="84"/>
      <c r="M42" s="84"/>
    </row>
    <row r="43" spans="1:13" x14ac:dyDescent="0.2">
      <c r="A43" s="87" t="s">
        <v>51</v>
      </c>
      <c r="B43" s="88" t="s">
        <v>54</v>
      </c>
      <c r="C43" s="87" t="s">
        <v>55</v>
      </c>
      <c r="D43" s="85">
        <v>1.7999999999999999E-2</v>
      </c>
      <c r="E43" s="84">
        <v>874</v>
      </c>
      <c r="F43" s="86">
        <v>0.55700000000000005</v>
      </c>
      <c r="G43" s="84">
        <v>16</v>
      </c>
      <c r="H43" s="84">
        <v>132</v>
      </c>
      <c r="I43" s="85">
        <v>8.7999999999999995E-2</v>
      </c>
      <c r="J43" s="84">
        <v>1677</v>
      </c>
      <c r="K43" s="86">
        <v>0.56599999999999995</v>
      </c>
      <c r="L43" s="84">
        <v>148</v>
      </c>
      <c r="M43" s="84">
        <v>75954</v>
      </c>
    </row>
    <row r="44" spans="1:13" x14ac:dyDescent="0.2">
      <c r="A44" s="87"/>
      <c r="B44" s="88"/>
      <c r="C44" s="87"/>
      <c r="D44" s="85"/>
      <c r="E44" s="84"/>
      <c r="F44" s="86"/>
      <c r="G44" s="84"/>
      <c r="H44" s="84"/>
      <c r="I44" s="85"/>
      <c r="J44" s="84"/>
      <c r="K44" s="86"/>
      <c r="L44" s="84"/>
      <c r="M44" s="84"/>
    </row>
    <row r="45" spans="1:13" x14ac:dyDescent="0.2">
      <c r="A45" s="87" t="s">
        <v>51</v>
      </c>
      <c r="B45" s="88" t="s">
        <v>56</v>
      </c>
      <c r="C45" s="87" t="s">
        <v>57</v>
      </c>
      <c r="D45" s="85">
        <v>0</v>
      </c>
      <c r="E45" s="84">
        <v>757</v>
      </c>
      <c r="F45" s="86">
        <v>0.48299999999999998</v>
      </c>
      <c r="G45" s="84">
        <v>0</v>
      </c>
      <c r="H45" s="89"/>
      <c r="I45" s="85">
        <v>0</v>
      </c>
      <c r="J45" s="84">
        <v>1213</v>
      </c>
      <c r="K45" s="86">
        <v>0.40899999999999997</v>
      </c>
      <c r="L45" s="84">
        <v>0</v>
      </c>
      <c r="M45" s="89"/>
    </row>
    <row r="46" spans="1:13" x14ac:dyDescent="0.2">
      <c r="A46" s="87"/>
      <c r="B46" s="88"/>
      <c r="C46" s="87"/>
      <c r="D46" s="85"/>
      <c r="E46" s="84"/>
      <c r="F46" s="86"/>
      <c r="G46" s="84"/>
      <c r="H46" s="89"/>
      <c r="I46" s="85"/>
      <c r="J46" s="84"/>
      <c r="K46" s="86"/>
      <c r="L46" s="84"/>
      <c r="M46" s="89"/>
    </row>
    <row r="47" spans="1:13" x14ac:dyDescent="0.2">
      <c r="A47" s="87" t="s">
        <v>58</v>
      </c>
      <c r="B47" s="88" t="s">
        <v>59</v>
      </c>
      <c r="C47" s="87" t="s">
        <v>60</v>
      </c>
      <c r="D47" s="85">
        <v>0</v>
      </c>
      <c r="E47" s="84">
        <v>874</v>
      </c>
      <c r="F47" s="86">
        <v>0.55700000000000005</v>
      </c>
      <c r="G47" s="84">
        <v>0</v>
      </c>
      <c r="H47" s="89"/>
      <c r="I47" s="85">
        <v>1.7999999999999999E-2</v>
      </c>
      <c r="J47" s="84">
        <v>1678</v>
      </c>
      <c r="K47" s="86">
        <v>0.56599999999999995</v>
      </c>
      <c r="L47" s="84">
        <v>30</v>
      </c>
      <c r="M47" s="84">
        <v>388</v>
      </c>
    </row>
    <row r="48" spans="1:13" x14ac:dyDescent="0.2">
      <c r="A48" s="87"/>
      <c r="B48" s="88"/>
      <c r="C48" s="87"/>
      <c r="D48" s="85"/>
      <c r="E48" s="84"/>
      <c r="F48" s="86"/>
      <c r="G48" s="84"/>
      <c r="H48" s="89"/>
      <c r="I48" s="85"/>
      <c r="J48" s="84"/>
      <c r="K48" s="86"/>
      <c r="L48" s="84"/>
      <c r="M48" s="84"/>
    </row>
    <row r="49" spans="1:13" x14ac:dyDescent="0.2">
      <c r="A49" s="73" t="s">
        <v>58</v>
      </c>
      <c r="B49" s="74" t="s">
        <v>61</v>
      </c>
      <c r="C49" s="73" t="s">
        <v>62</v>
      </c>
      <c r="D49" s="75">
        <v>8.9999999999999993E-3</v>
      </c>
      <c r="E49" s="76">
        <v>874</v>
      </c>
      <c r="F49" s="77">
        <v>0.55700000000000005</v>
      </c>
      <c r="G49" s="76">
        <v>8</v>
      </c>
      <c r="H49" s="76">
        <v>18435</v>
      </c>
      <c r="I49" s="75">
        <v>7.5999999999999998E-2</v>
      </c>
      <c r="J49" s="76">
        <v>1675</v>
      </c>
      <c r="K49" s="77">
        <v>0.56499999999999995</v>
      </c>
      <c r="L49" s="76">
        <v>127</v>
      </c>
      <c r="M49" s="76">
        <v>170</v>
      </c>
    </row>
    <row r="50" spans="1:13" x14ac:dyDescent="0.2">
      <c r="A50" s="87" t="s">
        <v>58</v>
      </c>
      <c r="B50" s="88" t="s">
        <v>63</v>
      </c>
      <c r="C50" s="87" t="s">
        <v>64</v>
      </c>
      <c r="D50" s="85">
        <v>0</v>
      </c>
      <c r="E50" s="84">
        <v>182</v>
      </c>
      <c r="F50" s="86">
        <v>0.11600000000000001</v>
      </c>
      <c r="G50" s="84">
        <v>0</v>
      </c>
      <c r="H50" s="89"/>
      <c r="I50" s="85">
        <v>8.9999999999999993E-3</v>
      </c>
      <c r="J50" s="84">
        <v>539</v>
      </c>
      <c r="K50" s="86">
        <v>0.182</v>
      </c>
      <c r="L50" s="84">
        <v>5</v>
      </c>
      <c r="M50" s="84">
        <v>0</v>
      </c>
    </row>
    <row r="51" spans="1:13" x14ac:dyDescent="0.2">
      <c r="A51" s="87"/>
      <c r="B51" s="88"/>
      <c r="C51" s="87"/>
      <c r="D51" s="85"/>
      <c r="E51" s="84"/>
      <c r="F51" s="86"/>
      <c r="G51" s="84"/>
      <c r="H51" s="89"/>
      <c r="I51" s="85"/>
      <c r="J51" s="84"/>
      <c r="K51" s="86"/>
      <c r="L51" s="84"/>
      <c r="M51" s="84"/>
    </row>
    <row r="52" spans="1:13" x14ac:dyDescent="0.2">
      <c r="A52" s="87" t="s">
        <v>58</v>
      </c>
      <c r="B52" s="88" t="s">
        <v>65</v>
      </c>
      <c r="C52" s="87" t="s">
        <v>66</v>
      </c>
      <c r="D52" s="85">
        <v>1.6E-2</v>
      </c>
      <c r="E52" s="84">
        <v>873</v>
      </c>
      <c r="F52" s="86">
        <v>0.55700000000000005</v>
      </c>
      <c r="G52" s="84">
        <v>14</v>
      </c>
      <c r="H52" s="84">
        <v>882</v>
      </c>
      <c r="I52" s="85">
        <v>0.79</v>
      </c>
      <c r="J52" s="84">
        <v>1678</v>
      </c>
      <c r="K52" s="86">
        <v>0.56599999999999995</v>
      </c>
      <c r="L52" s="84">
        <v>1326</v>
      </c>
      <c r="M52" s="84">
        <v>1064</v>
      </c>
    </row>
    <row r="53" spans="1:13" x14ac:dyDescent="0.2">
      <c r="A53" s="87"/>
      <c r="B53" s="88"/>
      <c r="C53" s="87"/>
      <c r="D53" s="85"/>
      <c r="E53" s="84"/>
      <c r="F53" s="86"/>
      <c r="G53" s="84"/>
      <c r="H53" s="84"/>
      <c r="I53" s="85"/>
      <c r="J53" s="84"/>
      <c r="K53" s="86"/>
      <c r="L53" s="84"/>
      <c r="M53" s="84"/>
    </row>
    <row r="54" spans="1:13" x14ac:dyDescent="0.2">
      <c r="A54" s="87" t="s">
        <v>67</v>
      </c>
      <c r="B54" s="88" t="s">
        <v>68</v>
      </c>
      <c r="C54" s="87" t="s">
        <v>69</v>
      </c>
      <c r="D54" s="85">
        <v>0</v>
      </c>
      <c r="E54" s="84">
        <v>757</v>
      </c>
      <c r="F54" s="86">
        <v>0.48299999999999998</v>
      </c>
      <c r="G54" s="84">
        <v>0</v>
      </c>
      <c r="H54" s="89"/>
      <c r="I54" s="85">
        <v>0</v>
      </c>
      <c r="J54" s="84">
        <v>1213</v>
      </c>
      <c r="K54" s="86">
        <v>0.40899999999999997</v>
      </c>
      <c r="L54" s="84">
        <v>0</v>
      </c>
      <c r="M54" s="89"/>
    </row>
    <row r="55" spans="1:13" x14ac:dyDescent="0.2">
      <c r="A55" s="87"/>
      <c r="B55" s="88"/>
      <c r="C55" s="87"/>
      <c r="D55" s="85"/>
      <c r="E55" s="84"/>
      <c r="F55" s="86"/>
      <c r="G55" s="84"/>
      <c r="H55" s="89"/>
      <c r="I55" s="85"/>
      <c r="J55" s="84"/>
      <c r="K55" s="86"/>
      <c r="L55" s="84"/>
      <c r="M55" s="89"/>
    </row>
    <row r="56" spans="1:13" ht="24" x14ac:dyDescent="0.2">
      <c r="A56" s="73" t="s">
        <v>70</v>
      </c>
      <c r="B56" s="74" t="s">
        <v>71</v>
      </c>
      <c r="C56" s="73" t="s">
        <v>72</v>
      </c>
      <c r="D56" s="75">
        <v>3.9E-2</v>
      </c>
      <c r="E56" s="76">
        <v>874</v>
      </c>
      <c r="F56" s="77">
        <v>0.55700000000000005</v>
      </c>
      <c r="G56" s="76">
        <v>34</v>
      </c>
      <c r="H56" s="76">
        <v>11</v>
      </c>
      <c r="I56" s="75">
        <v>4.7E-2</v>
      </c>
      <c r="J56" s="76">
        <v>1678</v>
      </c>
      <c r="K56" s="77">
        <v>0.56599999999999995</v>
      </c>
      <c r="L56" s="76">
        <v>79</v>
      </c>
      <c r="M56" s="76">
        <v>1056</v>
      </c>
    </row>
    <row r="57" spans="1:13" x14ac:dyDescent="0.2">
      <c r="A57" s="73" t="s">
        <v>70</v>
      </c>
      <c r="B57" s="74" t="s">
        <v>73</v>
      </c>
      <c r="C57" s="73" t="s">
        <v>74</v>
      </c>
      <c r="D57" s="75">
        <v>0</v>
      </c>
      <c r="E57" s="76">
        <v>874</v>
      </c>
      <c r="F57" s="77">
        <v>0.55700000000000005</v>
      </c>
      <c r="G57" s="76">
        <v>0</v>
      </c>
      <c r="I57" s="75">
        <v>1.0999999999999999E-2</v>
      </c>
      <c r="J57" s="76">
        <v>1679</v>
      </c>
      <c r="K57" s="77">
        <v>0.56599999999999995</v>
      </c>
      <c r="L57" s="76">
        <v>18</v>
      </c>
      <c r="M57" s="76">
        <v>3</v>
      </c>
    </row>
    <row r="58" spans="1:13" ht="24" x14ac:dyDescent="0.2">
      <c r="A58" s="73" t="s">
        <v>70</v>
      </c>
      <c r="B58" s="74" t="s">
        <v>75</v>
      </c>
      <c r="C58" s="73" t="s">
        <v>76</v>
      </c>
      <c r="D58" s="75">
        <v>0.70499999999999996</v>
      </c>
      <c r="E58" s="76">
        <v>874</v>
      </c>
      <c r="F58" s="77">
        <v>0.55700000000000005</v>
      </c>
      <c r="G58" s="76">
        <v>616</v>
      </c>
      <c r="H58" s="76">
        <v>251348</v>
      </c>
      <c r="I58" s="75">
        <v>0.72299999999999998</v>
      </c>
      <c r="J58" s="76">
        <v>1679</v>
      </c>
      <c r="K58" s="77">
        <v>0.56599999999999995</v>
      </c>
      <c r="L58" s="76">
        <v>1214</v>
      </c>
      <c r="M58" s="76">
        <v>434902</v>
      </c>
    </row>
    <row r="59" spans="1:13" x14ac:dyDescent="0.2">
      <c r="A59" s="87" t="s">
        <v>70</v>
      </c>
      <c r="B59" s="88" t="s">
        <v>77</v>
      </c>
      <c r="C59" s="87" t="s">
        <v>78</v>
      </c>
      <c r="D59" s="85">
        <v>0</v>
      </c>
      <c r="E59" s="84">
        <v>14</v>
      </c>
      <c r="F59" s="86">
        <v>8.9999999999999993E-3</v>
      </c>
      <c r="G59" s="84">
        <v>0</v>
      </c>
      <c r="H59" s="89"/>
      <c r="I59" s="85">
        <v>0</v>
      </c>
      <c r="J59" s="84">
        <v>151</v>
      </c>
      <c r="K59" s="86">
        <v>5.0999999999999997E-2</v>
      </c>
      <c r="L59" s="84">
        <v>0</v>
      </c>
      <c r="M59" s="89"/>
    </row>
    <row r="60" spans="1:13" x14ac:dyDescent="0.2">
      <c r="A60" s="87"/>
      <c r="B60" s="88"/>
      <c r="C60" s="87"/>
      <c r="D60" s="85"/>
      <c r="E60" s="84"/>
      <c r="F60" s="86"/>
      <c r="G60" s="84"/>
      <c r="H60" s="89"/>
      <c r="I60" s="85"/>
      <c r="J60" s="84"/>
      <c r="K60" s="86"/>
      <c r="L60" s="84"/>
      <c r="M60" s="89"/>
    </row>
    <row r="61" spans="1:13" ht="24" x14ac:dyDescent="0.2">
      <c r="A61" s="73" t="s">
        <v>70</v>
      </c>
      <c r="B61" s="74" t="s">
        <v>79</v>
      </c>
      <c r="C61" s="73" t="s">
        <v>80</v>
      </c>
      <c r="D61" s="75">
        <v>0</v>
      </c>
      <c r="E61" s="76">
        <v>874</v>
      </c>
      <c r="F61" s="77">
        <v>0.55700000000000005</v>
      </c>
      <c r="G61" s="76">
        <v>0</v>
      </c>
      <c r="I61" s="75">
        <v>0</v>
      </c>
      <c r="J61" s="76">
        <v>1653</v>
      </c>
      <c r="K61" s="77">
        <v>0.55800000000000005</v>
      </c>
      <c r="L61" s="76">
        <v>0</v>
      </c>
    </row>
    <row r="62" spans="1:13" x14ac:dyDescent="0.2">
      <c r="A62" s="87" t="s">
        <v>70</v>
      </c>
      <c r="B62" s="88" t="s">
        <v>294</v>
      </c>
      <c r="C62" s="87" t="s">
        <v>82</v>
      </c>
      <c r="D62" s="85">
        <v>8.9999999999999993E-3</v>
      </c>
      <c r="E62" s="84">
        <v>874</v>
      </c>
      <c r="F62" s="86">
        <v>0.55700000000000005</v>
      </c>
      <c r="G62" s="84">
        <v>8</v>
      </c>
      <c r="H62" s="84">
        <v>236</v>
      </c>
      <c r="I62" s="85">
        <v>0.253</v>
      </c>
      <c r="J62" s="84">
        <v>1678</v>
      </c>
      <c r="K62" s="86">
        <v>0.56599999999999995</v>
      </c>
      <c r="L62" s="84">
        <v>425</v>
      </c>
      <c r="M62" s="84">
        <v>870</v>
      </c>
    </row>
    <row r="63" spans="1:13" x14ac:dyDescent="0.2">
      <c r="A63" s="87"/>
      <c r="B63" s="88"/>
      <c r="C63" s="87"/>
      <c r="D63" s="85"/>
      <c r="E63" s="84"/>
      <c r="F63" s="86"/>
      <c r="G63" s="84"/>
      <c r="H63" s="84"/>
      <c r="I63" s="85"/>
      <c r="J63" s="84"/>
      <c r="K63" s="86"/>
      <c r="L63" s="84"/>
      <c r="M63" s="84"/>
    </row>
    <row r="64" spans="1:13" x14ac:dyDescent="0.2">
      <c r="A64" s="87" t="s">
        <v>70</v>
      </c>
      <c r="B64" s="88" t="s">
        <v>291</v>
      </c>
      <c r="C64" s="87" t="s">
        <v>84</v>
      </c>
      <c r="D64" s="85">
        <v>0.112</v>
      </c>
      <c r="E64" s="84">
        <v>874</v>
      </c>
      <c r="F64" s="86">
        <v>0.55700000000000005</v>
      </c>
      <c r="G64" s="84">
        <v>98</v>
      </c>
      <c r="H64" s="84">
        <v>3602</v>
      </c>
      <c r="I64" s="85">
        <v>0.54500000000000004</v>
      </c>
      <c r="J64" s="84">
        <v>1678</v>
      </c>
      <c r="K64" s="86">
        <v>0.56599999999999995</v>
      </c>
      <c r="L64" s="84">
        <v>915</v>
      </c>
      <c r="M64" s="84">
        <v>1037229</v>
      </c>
    </row>
    <row r="65" spans="1:13" x14ac:dyDescent="0.2">
      <c r="A65" s="87"/>
      <c r="B65" s="88"/>
      <c r="C65" s="87"/>
      <c r="D65" s="85"/>
      <c r="E65" s="84"/>
      <c r="F65" s="86"/>
      <c r="G65" s="84"/>
      <c r="H65" s="84"/>
      <c r="I65" s="85"/>
      <c r="J65" s="84"/>
      <c r="K65" s="86"/>
      <c r="L65" s="84"/>
      <c r="M65" s="84"/>
    </row>
    <row r="66" spans="1:13" x14ac:dyDescent="0.2">
      <c r="A66" s="87" t="s">
        <v>70</v>
      </c>
      <c r="B66" s="88" t="s">
        <v>85</v>
      </c>
      <c r="C66" s="87" t="s">
        <v>86</v>
      </c>
      <c r="D66" s="85">
        <v>8.9999999999999993E-3</v>
      </c>
      <c r="E66" s="84">
        <v>874</v>
      </c>
      <c r="F66" s="86">
        <v>0.55700000000000005</v>
      </c>
      <c r="G66" s="84">
        <v>8</v>
      </c>
      <c r="H66" s="84">
        <v>5055</v>
      </c>
      <c r="I66" s="85">
        <v>0.11</v>
      </c>
      <c r="J66" s="84">
        <v>1678</v>
      </c>
      <c r="K66" s="86">
        <v>0.56599999999999995</v>
      </c>
      <c r="L66" s="84">
        <v>184</v>
      </c>
      <c r="M66" s="84">
        <v>1091</v>
      </c>
    </row>
    <row r="67" spans="1:13" x14ac:dyDescent="0.2">
      <c r="A67" s="87"/>
      <c r="B67" s="88"/>
      <c r="C67" s="87"/>
      <c r="D67" s="85"/>
      <c r="E67" s="84"/>
      <c r="F67" s="86"/>
      <c r="G67" s="84"/>
      <c r="H67" s="84"/>
      <c r="I67" s="85"/>
      <c r="J67" s="84"/>
      <c r="K67" s="86"/>
      <c r="L67" s="84"/>
      <c r="M67" s="84"/>
    </row>
    <row r="68" spans="1:13" x14ac:dyDescent="0.2">
      <c r="A68" s="87" t="s">
        <v>70</v>
      </c>
      <c r="B68" s="88" t="s">
        <v>87</v>
      </c>
      <c r="C68" s="87" t="s">
        <v>88</v>
      </c>
      <c r="D68" s="85">
        <v>2.9000000000000001E-2</v>
      </c>
      <c r="E68" s="84">
        <v>874</v>
      </c>
      <c r="F68" s="86">
        <v>0.55700000000000005</v>
      </c>
      <c r="G68" s="84">
        <v>25</v>
      </c>
      <c r="H68" s="84">
        <v>434</v>
      </c>
      <c r="I68" s="85">
        <v>1.2999999999999999E-2</v>
      </c>
      <c r="J68" s="84">
        <v>1679</v>
      </c>
      <c r="K68" s="86">
        <v>0.56599999999999995</v>
      </c>
      <c r="L68" s="84">
        <v>22</v>
      </c>
      <c r="M68" s="84">
        <v>673</v>
      </c>
    </row>
    <row r="69" spans="1:13" x14ac:dyDescent="0.2">
      <c r="A69" s="87"/>
      <c r="B69" s="88"/>
      <c r="C69" s="87"/>
      <c r="D69" s="85"/>
      <c r="E69" s="84"/>
      <c r="F69" s="86"/>
      <c r="G69" s="84"/>
      <c r="H69" s="84"/>
      <c r="I69" s="85"/>
      <c r="J69" s="84"/>
      <c r="K69" s="86"/>
      <c r="L69" s="84"/>
      <c r="M69" s="84"/>
    </row>
    <row r="70" spans="1:13" ht="24" x14ac:dyDescent="0.2">
      <c r="A70" s="73" t="s">
        <v>168</v>
      </c>
      <c r="B70" s="80" t="s">
        <v>295</v>
      </c>
      <c r="C70" s="73" t="s">
        <v>170</v>
      </c>
      <c r="D70" s="75">
        <v>0</v>
      </c>
      <c r="E70" s="76">
        <v>125</v>
      </c>
      <c r="F70" s="77">
        <v>0.08</v>
      </c>
      <c r="G70" s="76">
        <v>0</v>
      </c>
      <c r="I70" s="75">
        <v>0</v>
      </c>
      <c r="J70" s="76">
        <v>479</v>
      </c>
      <c r="K70" s="77">
        <v>0.16200000000000001</v>
      </c>
      <c r="L70" s="76">
        <v>0</v>
      </c>
    </row>
    <row r="71" spans="1:13" x14ac:dyDescent="0.2">
      <c r="A71" s="87" t="s">
        <v>127</v>
      </c>
      <c r="B71" s="90" t="s">
        <v>296</v>
      </c>
      <c r="C71" s="87" t="s">
        <v>129</v>
      </c>
      <c r="D71" s="85">
        <v>0</v>
      </c>
      <c r="E71" s="84">
        <v>874</v>
      </c>
      <c r="F71" s="86">
        <v>0.55700000000000005</v>
      </c>
      <c r="G71" s="84">
        <v>0</v>
      </c>
      <c r="H71" s="89"/>
      <c r="I71" s="85">
        <v>0</v>
      </c>
      <c r="J71" s="84">
        <v>1664</v>
      </c>
      <c r="K71" s="86">
        <v>0.56100000000000005</v>
      </c>
      <c r="L71" s="84">
        <v>0</v>
      </c>
      <c r="M71" s="89"/>
    </row>
    <row r="72" spans="1:13" x14ac:dyDescent="0.2">
      <c r="A72" s="87"/>
      <c r="B72" s="90"/>
      <c r="C72" s="87"/>
      <c r="D72" s="85"/>
      <c r="E72" s="84"/>
      <c r="F72" s="86"/>
      <c r="G72" s="84"/>
      <c r="H72" s="89"/>
      <c r="I72" s="85"/>
      <c r="J72" s="84"/>
      <c r="K72" s="86"/>
      <c r="L72" s="84"/>
      <c r="M72" s="89"/>
    </row>
    <row r="73" spans="1:13" x14ac:dyDescent="0.2">
      <c r="A73" s="87" t="s">
        <v>89</v>
      </c>
      <c r="B73" s="88" t="s">
        <v>290</v>
      </c>
      <c r="C73" s="87" t="s">
        <v>91</v>
      </c>
      <c r="D73" s="85">
        <v>0.42</v>
      </c>
      <c r="E73" s="84">
        <v>874</v>
      </c>
      <c r="F73" s="86">
        <v>0.55700000000000005</v>
      </c>
      <c r="G73" s="84">
        <v>367</v>
      </c>
      <c r="H73" s="84">
        <v>61</v>
      </c>
      <c r="I73" s="85">
        <v>4.9000000000000002E-2</v>
      </c>
      <c r="J73" s="84">
        <v>1664</v>
      </c>
      <c r="K73" s="86">
        <v>0.56100000000000005</v>
      </c>
      <c r="L73" s="84">
        <v>82</v>
      </c>
      <c r="M73" s="84">
        <v>0</v>
      </c>
    </row>
    <row r="74" spans="1:13" x14ac:dyDescent="0.2">
      <c r="A74" s="87"/>
      <c r="B74" s="88"/>
      <c r="C74" s="87"/>
      <c r="D74" s="85"/>
      <c r="E74" s="84"/>
      <c r="F74" s="86"/>
      <c r="G74" s="84"/>
      <c r="H74" s="84"/>
      <c r="I74" s="85"/>
      <c r="J74" s="84"/>
      <c r="K74" s="86"/>
      <c r="L74" s="84"/>
      <c r="M74" s="84"/>
    </row>
    <row r="75" spans="1:13" ht="24" x14ac:dyDescent="0.2">
      <c r="A75" s="73" t="s">
        <v>130</v>
      </c>
      <c r="B75" s="80" t="s">
        <v>131</v>
      </c>
      <c r="C75" s="73" t="s">
        <v>289</v>
      </c>
      <c r="D75" s="75">
        <v>0</v>
      </c>
      <c r="E75" s="76">
        <v>757</v>
      </c>
      <c r="F75" s="77">
        <v>0.48299999999999998</v>
      </c>
      <c r="G75" s="76">
        <v>0</v>
      </c>
      <c r="I75" s="75">
        <v>0</v>
      </c>
      <c r="J75" s="76">
        <v>1213</v>
      </c>
      <c r="K75" s="77">
        <v>0.40899999999999997</v>
      </c>
      <c r="L75" s="76">
        <v>0</v>
      </c>
      <c r="M75" s="76">
        <v>7</v>
      </c>
    </row>
    <row r="76" spans="1:13" x14ac:dyDescent="0.2">
      <c r="A76" s="87" t="s">
        <v>130</v>
      </c>
      <c r="B76" s="90" t="s">
        <v>303</v>
      </c>
      <c r="C76" s="87" t="s">
        <v>134</v>
      </c>
      <c r="D76" s="85">
        <v>0</v>
      </c>
      <c r="E76" s="84">
        <v>121</v>
      </c>
      <c r="F76" s="86">
        <v>7.6999999999999999E-2</v>
      </c>
      <c r="G76" s="84">
        <v>0</v>
      </c>
      <c r="H76" s="89"/>
      <c r="I76" s="85">
        <v>0</v>
      </c>
      <c r="J76" s="84">
        <v>473</v>
      </c>
      <c r="K76" s="86">
        <v>0.16</v>
      </c>
      <c r="L76" s="84">
        <v>0</v>
      </c>
      <c r="M76" s="89"/>
    </row>
    <row r="77" spans="1:13" x14ac:dyDescent="0.2">
      <c r="A77" s="87"/>
      <c r="B77" s="90"/>
      <c r="C77" s="87"/>
      <c r="D77" s="85"/>
      <c r="E77" s="84"/>
      <c r="F77" s="86"/>
      <c r="G77" s="84"/>
      <c r="H77" s="89"/>
      <c r="I77" s="85"/>
      <c r="J77" s="84"/>
      <c r="K77" s="86"/>
      <c r="L77" s="84"/>
      <c r="M77" s="89"/>
    </row>
    <row r="78" spans="1:13" x14ac:dyDescent="0.2">
      <c r="A78" s="87" t="s">
        <v>135</v>
      </c>
      <c r="B78" s="90" t="s">
        <v>304</v>
      </c>
      <c r="C78" s="87" t="s">
        <v>137</v>
      </c>
      <c r="D78" s="85">
        <v>0</v>
      </c>
      <c r="E78" s="84">
        <v>14</v>
      </c>
      <c r="F78" s="86">
        <v>8.9999999999999993E-3</v>
      </c>
      <c r="G78" s="84">
        <v>0</v>
      </c>
      <c r="H78" s="89"/>
      <c r="I78" s="85">
        <v>0</v>
      </c>
      <c r="J78" s="84">
        <v>151</v>
      </c>
      <c r="K78" s="86">
        <v>5.0999999999999997E-2</v>
      </c>
      <c r="L78" s="84">
        <v>0</v>
      </c>
      <c r="M78" s="89"/>
    </row>
    <row r="79" spans="1:13" x14ac:dyDescent="0.2">
      <c r="A79" s="87"/>
      <c r="B79" s="90"/>
      <c r="C79" s="87"/>
      <c r="D79" s="85"/>
      <c r="E79" s="84"/>
      <c r="F79" s="86"/>
      <c r="G79" s="84"/>
      <c r="H79" s="89"/>
      <c r="I79" s="85"/>
      <c r="J79" s="84"/>
      <c r="K79" s="86"/>
      <c r="L79" s="84"/>
      <c r="M79" s="89"/>
    </row>
    <row r="80" spans="1:13" ht="24" x14ac:dyDescent="0.2">
      <c r="A80" s="73" t="s">
        <v>138</v>
      </c>
      <c r="B80" s="80" t="s">
        <v>139</v>
      </c>
      <c r="C80" s="73" t="s">
        <v>140</v>
      </c>
      <c r="D80" s="75">
        <v>0.63200000000000001</v>
      </c>
      <c r="E80" s="76">
        <v>874</v>
      </c>
      <c r="F80" s="77">
        <v>0.55700000000000005</v>
      </c>
      <c r="G80" s="76">
        <v>552</v>
      </c>
      <c r="H80" s="76">
        <v>17519</v>
      </c>
      <c r="I80" s="75">
        <v>0.61799999999999999</v>
      </c>
      <c r="J80" s="76">
        <v>1676</v>
      </c>
      <c r="K80" s="77">
        <v>0.56499999999999995</v>
      </c>
      <c r="L80" s="76">
        <v>1035</v>
      </c>
      <c r="M80" s="76">
        <v>6684</v>
      </c>
    </row>
    <row r="81" spans="1:13" ht="24" x14ac:dyDescent="0.2">
      <c r="A81" s="73" t="s">
        <v>141</v>
      </c>
      <c r="B81" s="80" t="s">
        <v>305</v>
      </c>
      <c r="C81" s="73" t="s">
        <v>143</v>
      </c>
      <c r="D81" s="75">
        <v>0</v>
      </c>
      <c r="E81" s="76">
        <v>215</v>
      </c>
      <c r="F81" s="77">
        <v>0.13700000000000001</v>
      </c>
      <c r="G81" s="76">
        <v>0</v>
      </c>
      <c r="I81" s="75">
        <v>1E-3</v>
      </c>
      <c r="J81" s="76">
        <v>751</v>
      </c>
      <c r="K81" s="77">
        <v>0.253</v>
      </c>
      <c r="L81" s="76">
        <v>1</v>
      </c>
      <c r="M81" s="76">
        <v>1</v>
      </c>
    </row>
    <row r="82" spans="1:13" x14ac:dyDescent="0.2">
      <c r="A82" s="73" t="s">
        <v>144</v>
      </c>
      <c r="B82" s="80" t="s">
        <v>145</v>
      </c>
      <c r="C82" s="73" t="s">
        <v>146</v>
      </c>
      <c r="D82" s="75">
        <v>0</v>
      </c>
      <c r="E82" s="76">
        <v>49</v>
      </c>
      <c r="F82" s="77">
        <v>3.1E-2</v>
      </c>
      <c r="G82" s="76">
        <v>0</v>
      </c>
      <c r="I82" s="75">
        <v>0</v>
      </c>
      <c r="J82" s="76">
        <v>413</v>
      </c>
      <c r="K82" s="77">
        <v>0.13900000000000001</v>
      </c>
      <c r="L82" s="76">
        <v>0</v>
      </c>
    </row>
    <row r="83" spans="1:13" x14ac:dyDescent="0.2">
      <c r="A83" s="87" t="s">
        <v>124</v>
      </c>
      <c r="B83" s="90" t="s">
        <v>297</v>
      </c>
      <c r="C83" s="87" t="s">
        <v>126</v>
      </c>
      <c r="D83" s="85">
        <v>8.7999999999999995E-2</v>
      </c>
      <c r="E83" s="84">
        <v>215</v>
      </c>
      <c r="F83" s="86">
        <v>0.13700000000000001</v>
      </c>
      <c r="G83" s="84">
        <v>19</v>
      </c>
      <c r="H83" s="84">
        <v>115</v>
      </c>
      <c r="I83" s="85">
        <v>0.06</v>
      </c>
      <c r="J83" s="84">
        <v>751</v>
      </c>
      <c r="K83" s="86">
        <v>0.253</v>
      </c>
      <c r="L83" s="84">
        <v>45</v>
      </c>
      <c r="M83" s="84">
        <v>204</v>
      </c>
    </row>
    <row r="84" spans="1:13" x14ac:dyDescent="0.2">
      <c r="A84" s="87"/>
      <c r="B84" s="90"/>
      <c r="C84" s="87"/>
      <c r="D84" s="85"/>
      <c r="E84" s="84"/>
      <c r="F84" s="86"/>
      <c r="G84" s="84"/>
      <c r="H84" s="84"/>
      <c r="I84" s="85"/>
      <c r="J84" s="84"/>
      <c r="K84" s="86"/>
      <c r="L84" s="84"/>
      <c r="M84" s="84"/>
    </row>
    <row r="85" spans="1:13" x14ac:dyDescent="0.2">
      <c r="A85" s="87" t="s">
        <v>147</v>
      </c>
      <c r="B85" s="90" t="s">
        <v>148</v>
      </c>
      <c r="C85" s="87" t="s">
        <v>149</v>
      </c>
      <c r="D85" s="85">
        <v>0</v>
      </c>
      <c r="E85" s="84">
        <v>125</v>
      </c>
      <c r="F85" s="86">
        <v>0.08</v>
      </c>
      <c r="G85" s="84">
        <v>0</v>
      </c>
      <c r="H85" s="89"/>
      <c r="I85" s="85">
        <v>0</v>
      </c>
      <c r="J85" s="84">
        <v>483</v>
      </c>
      <c r="K85" s="86">
        <v>0.16300000000000001</v>
      </c>
      <c r="L85" s="84">
        <v>0</v>
      </c>
      <c r="M85" s="89"/>
    </row>
    <row r="86" spans="1:13" x14ac:dyDescent="0.2">
      <c r="A86" s="87"/>
      <c r="B86" s="90"/>
      <c r="C86" s="87"/>
      <c r="D86" s="85"/>
      <c r="E86" s="84"/>
      <c r="F86" s="86"/>
      <c r="G86" s="84"/>
      <c r="H86" s="89"/>
      <c r="I86" s="85"/>
      <c r="J86" s="84"/>
      <c r="K86" s="86"/>
      <c r="L86" s="84"/>
      <c r="M86" s="89"/>
    </row>
    <row r="87" spans="1:13" x14ac:dyDescent="0.2">
      <c r="A87" s="87" t="s">
        <v>147</v>
      </c>
      <c r="B87" s="90" t="s">
        <v>150</v>
      </c>
      <c r="C87" s="87" t="s">
        <v>151</v>
      </c>
      <c r="D87" s="85">
        <v>2E-3</v>
      </c>
      <c r="E87" s="84">
        <v>874</v>
      </c>
      <c r="F87" s="86">
        <v>0.55700000000000005</v>
      </c>
      <c r="G87" s="84">
        <v>2</v>
      </c>
      <c r="H87" s="84">
        <v>0</v>
      </c>
      <c r="I87" s="85">
        <v>7.0000000000000001E-3</v>
      </c>
      <c r="J87" s="84">
        <v>1652</v>
      </c>
      <c r="K87" s="86">
        <v>0.55700000000000005</v>
      </c>
      <c r="L87" s="84">
        <v>11</v>
      </c>
      <c r="M87" s="84">
        <v>1</v>
      </c>
    </row>
    <row r="88" spans="1:13" x14ac:dyDescent="0.2">
      <c r="A88" s="87"/>
      <c r="B88" s="90"/>
      <c r="C88" s="87"/>
      <c r="D88" s="85"/>
      <c r="E88" s="84"/>
      <c r="F88" s="86"/>
      <c r="G88" s="84"/>
      <c r="H88" s="84"/>
      <c r="I88" s="85"/>
      <c r="J88" s="84"/>
      <c r="K88" s="86"/>
      <c r="L88" s="84"/>
      <c r="M88" s="84"/>
    </row>
    <row r="89" spans="1:13" x14ac:dyDescent="0.2">
      <c r="A89" s="87" t="s">
        <v>152</v>
      </c>
      <c r="B89" s="90" t="s">
        <v>311</v>
      </c>
      <c r="C89" s="87" t="s">
        <v>154</v>
      </c>
      <c r="D89" s="85">
        <v>6.0000000000000001E-3</v>
      </c>
      <c r="E89" s="84">
        <v>874</v>
      </c>
      <c r="F89" s="86">
        <v>0.55700000000000005</v>
      </c>
      <c r="G89" s="84">
        <v>5</v>
      </c>
      <c r="H89" s="84">
        <v>7307</v>
      </c>
      <c r="I89" s="85">
        <v>5.0000000000000001E-3</v>
      </c>
      <c r="J89" s="84">
        <v>1678</v>
      </c>
      <c r="K89" s="86">
        <v>0.56599999999999995</v>
      </c>
      <c r="L89" s="84">
        <v>8</v>
      </c>
      <c r="M89" s="84">
        <v>19964</v>
      </c>
    </row>
    <row r="90" spans="1:13" x14ac:dyDescent="0.2">
      <c r="A90" s="87"/>
      <c r="B90" s="90"/>
      <c r="C90" s="87"/>
      <c r="D90" s="85"/>
      <c r="E90" s="84"/>
      <c r="F90" s="86"/>
      <c r="G90" s="84"/>
      <c r="H90" s="84"/>
      <c r="I90" s="85"/>
      <c r="J90" s="84"/>
      <c r="K90" s="86"/>
      <c r="L90" s="84"/>
      <c r="M90" s="84"/>
    </row>
    <row r="91" spans="1:13" x14ac:dyDescent="0.2">
      <c r="A91" s="87" t="s">
        <v>152</v>
      </c>
      <c r="B91" s="90" t="s">
        <v>298</v>
      </c>
      <c r="C91" s="87" t="s">
        <v>156</v>
      </c>
      <c r="D91" s="85">
        <v>0</v>
      </c>
      <c r="E91" s="84">
        <v>215</v>
      </c>
      <c r="F91" s="86">
        <v>0.13700000000000001</v>
      </c>
      <c r="G91" s="84">
        <v>0</v>
      </c>
      <c r="H91" s="89"/>
      <c r="I91" s="85">
        <v>7.0000000000000001E-3</v>
      </c>
      <c r="J91" s="84">
        <v>751</v>
      </c>
      <c r="K91" s="86">
        <v>0.253</v>
      </c>
      <c r="L91" s="84">
        <v>5</v>
      </c>
      <c r="M91" s="84">
        <v>91</v>
      </c>
    </row>
    <row r="92" spans="1:13" x14ac:dyDescent="0.2">
      <c r="A92" s="87"/>
      <c r="B92" s="90"/>
      <c r="C92" s="87"/>
      <c r="D92" s="85"/>
      <c r="E92" s="84"/>
      <c r="F92" s="86"/>
      <c r="G92" s="84"/>
      <c r="H92" s="89"/>
      <c r="I92" s="85"/>
      <c r="J92" s="84"/>
      <c r="K92" s="86"/>
      <c r="L92" s="84"/>
      <c r="M92" s="84"/>
    </row>
    <row r="93" spans="1:13" ht="24" x14ac:dyDescent="0.2">
      <c r="A93" s="73" t="s">
        <v>157</v>
      </c>
      <c r="B93" s="80" t="s">
        <v>158</v>
      </c>
      <c r="C93" s="73" t="s">
        <v>159</v>
      </c>
      <c r="D93" s="75">
        <v>0</v>
      </c>
      <c r="E93" s="76">
        <v>757</v>
      </c>
      <c r="F93" s="77">
        <v>0.48299999999999998</v>
      </c>
      <c r="G93" s="76">
        <v>0</v>
      </c>
      <c r="I93" s="75">
        <v>0</v>
      </c>
      <c r="J93" s="76">
        <v>1213</v>
      </c>
      <c r="K93" s="77">
        <v>0.40899999999999997</v>
      </c>
      <c r="L93" s="76">
        <v>0</v>
      </c>
    </row>
    <row r="94" spans="1:13" ht="24" x14ac:dyDescent="0.2">
      <c r="A94" s="73" t="s">
        <v>160</v>
      </c>
      <c r="B94" s="80" t="s">
        <v>161</v>
      </c>
      <c r="C94" s="73" t="s">
        <v>162</v>
      </c>
      <c r="D94" s="75">
        <v>0</v>
      </c>
      <c r="E94" s="76">
        <v>757</v>
      </c>
      <c r="F94" s="77">
        <v>0.48299999999999998</v>
      </c>
      <c r="G94" s="76">
        <v>0</v>
      </c>
      <c r="I94" s="75">
        <v>0</v>
      </c>
      <c r="J94" s="76">
        <v>1213</v>
      </c>
      <c r="K94" s="77">
        <v>0.40899999999999997</v>
      </c>
      <c r="L94" s="76">
        <v>0</v>
      </c>
    </row>
    <row r="95" spans="1:13" ht="24" x14ac:dyDescent="0.2">
      <c r="A95" s="73" t="s">
        <v>160</v>
      </c>
      <c r="B95" s="80" t="s">
        <v>310</v>
      </c>
      <c r="C95" s="73" t="s">
        <v>164</v>
      </c>
      <c r="D95" s="75">
        <v>0</v>
      </c>
      <c r="E95" s="76">
        <v>125</v>
      </c>
      <c r="F95" s="77">
        <v>0.08</v>
      </c>
      <c r="G95" s="76">
        <v>0</v>
      </c>
      <c r="I95" s="75">
        <v>2E-3</v>
      </c>
      <c r="J95" s="76">
        <v>478</v>
      </c>
      <c r="K95" s="77">
        <v>0.161</v>
      </c>
      <c r="L95" s="76">
        <v>1</v>
      </c>
      <c r="M95" s="76">
        <v>1</v>
      </c>
    </row>
    <row r="96" spans="1:13" x14ac:dyDescent="0.2">
      <c r="A96" s="87" t="s">
        <v>92</v>
      </c>
      <c r="B96" s="88" t="s">
        <v>93</v>
      </c>
      <c r="C96" s="87" t="s">
        <v>94</v>
      </c>
      <c r="D96" s="85">
        <v>0</v>
      </c>
      <c r="E96" s="84">
        <v>874</v>
      </c>
      <c r="F96" s="86">
        <v>0.55700000000000005</v>
      </c>
      <c r="G96" s="84">
        <v>0</v>
      </c>
      <c r="H96" s="89"/>
      <c r="I96" s="85">
        <v>1E-3</v>
      </c>
      <c r="J96" s="84">
        <v>1678</v>
      </c>
      <c r="K96" s="86">
        <v>0.56599999999999995</v>
      </c>
      <c r="L96" s="84">
        <v>1</v>
      </c>
      <c r="M96" s="84">
        <v>0</v>
      </c>
    </row>
    <row r="97" spans="1:13" x14ac:dyDescent="0.2">
      <c r="A97" s="87"/>
      <c r="B97" s="88"/>
      <c r="C97" s="87"/>
      <c r="D97" s="85"/>
      <c r="E97" s="84"/>
      <c r="F97" s="86"/>
      <c r="G97" s="84"/>
      <c r="H97" s="89"/>
      <c r="I97" s="85"/>
      <c r="J97" s="84"/>
      <c r="K97" s="86"/>
      <c r="L97" s="84"/>
      <c r="M97" s="84"/>
    </row>
    <row r="98" spans="1:13" x14ac:dyDescent="0.2">
      <c r="A98" s="87" t="s">
        <v>95</v>
      </c>
      <c r="B98" s="88" t="s">
        <v>96</v>
      </c>
      <c r="C98" s="87" t="s">
        <v>97</v>
      </c>
      <c r="D98" s="85">
        <v>7.0000000000000001E-3</v>
      </c>
      <c r="E98" s="84">
        <v>874</v>
      </c>
      <c r="F98" s="86">
        <v>0.55700000000000005</v>
      </c>
      <c r="G98" s="84">
        <v>6</v>
      </c>
      <c r="H98" s="84">
        <v>44</v>
      </c>
      <c r="I98" s="85">
        <v>1.6E-2</v>
      </c>
      <c r="J98" s="84">
        <v>1664</v>
      </c>
      <c r="K98" s="86">
        <v>0.56100000000000005</v>
      </c>
      <c r="L98" s="84">
        <v>27</v>
      </c>
      <c r="M98" s="84">
        <v>507</v>
      </c>
    </row>
    <row r="99" spans="1:13" x14ac:dyDescent="0.2">
      <c r="A99" s="87"/>
      <c r="B99" s="88"/>
      <c r="C99" s="87"/>
      <c r="D99" s="85"/>
      <c r="E99" s="84"/>
      <c r="F99" s="86"/>
      <c r="G99" s="84"/>
      <c r="H99" s="84"/>
      <c r="I99" s="85"/>
      <c r="J99" s="84"/>
      <c r="K99" s="86"/>
      <c r="L99" s="84"/>
      <c r="M99" s="84"/>
    </row>
    <row r="100" spans="1:13" ht="24" x14ac:dyDescent="0.2">
      <c r="A100" s="73" t="s">
        <v>165</v>
      </c>
      <c r="B100" s="80" t="s">
        <v>166</v>
      </c>
      <c r="C100" s="73" t="s">
        <v>167</v>
      </c>
      <c r="D100" s="75">
        <v>0</v>
      </c>
      <c r="E100" s="76">
        <v>125</v>
      </c>
      <c r="F100" s="77">
        <v>0.08</v>
      </c>
      <c r="G100" s="76">
        <v>0</v>
      </c>
      <c r="H100" s="76"/>
      <c r="I100" s="75">
        <v>6.0000000000000001E-3</v>
      </c>
      <c r="J100" s="76">
        <v>494</v>
      </c>
      <c r="K100" s="77">
        <v>0.16700000000000001</v>
      </c>
      <c r="L100" s="76">
        <v>3</v>
      </c>
      <c r="M100" s="76">
        <v>1</v>
      </c>
    </row>
  </sheetData>
  <mergeCells count="507">
    <mergeCell ref="M4:M5"/>
    <mergeCell ref="D4:D5"/>
    <mergeCell ref="E4:E5"/>
    <mergeCell ref="F4:F5"/>
    <mergeCell ref="G4:G5"/>
    <mergeCell ref="H4:H5"/>
    <mergeCell ref="A4:A5"/>
    <mergeCell ref="C4:C5"/>
    <mergeCell ref="I4:I5"/>
    <mergeCell ref="J4:J5"/>
    <mergeCell ref="K4:K5"/>
    <mergeCell ref="L4:L5"/>
    <mergeCell ref="B4:B5"/>
    <mergeCell ref="M8:M9"/>
    <mergeCell ref="D8:D9"/>
    <mergeCell ref="E8:E9"/>
    <mergeCell ref="F8:F9"/>
    <mergeCell ref="G8:G9"/>
    <mergeCell ref="H8:H9"/>
    <mergeCell ref="A8:A9"/>
    <mergeCell ref="C8:C9"/>
    <mergeCell ref="I8:I9"/>
    <mergeCell ref="J8:J9"/>
    <mergeCell ref="K8:K9"/>
    <mergeCell ref="L8:L9"/>
    <mergeCell ref="B8:B9"/>
    <mergeCell ref="M10:M11"/>
    <mergeCell ref="D10:D11"/>
    <mergeCell ref="E10:E11"/>
    <mergeCell ref="F10:F11"/>
    <mergeCell ref="G10:G11"/>
    <mergeCell ref="H10:H11"/>
    <mergeCell ref="A10:A11"/>
    <mergeCell ref="C10:C11"/>
    <mergeCell ref="I10:I11"/>
    <mergeCell ref="J10:J11"/>
    <mergeCell ref="K10:K11"/>
    <mergeCell ref="L10:L11"/>
    <mergeCell ref="B10:B11"/>
    <mergeCell ref="M12:M13"/>
    <mergeCell ref="D12:D13"/>
    <mergeCell ref="E12:E13"/>
    <mergeCell ref="F12:F13"/>
    <mergeCell ref="G12:G13"/>
    <mergeCell ref="H12:H13"/>
    <mergeCell ref="A12:A13"/>
    <mergeCell ref="C12:C13"/>
    <mergeCell ref="I12:I13"/>
    <mergeCell ref="J12:J13"/>
    <mergeCell ref="K12:K13"/>
    <mergeCell ref="L12:L13"/>
    <mergeCell ref="B12:B13"/>
    <mergeCell ref="M14:M15"/>
    <mergeCell ref="D14:D15"/>
    <mergeCell ref="E14:E15"/>
    <mergeCell ref="F14:F15"/>
    <mergeCell ref="G14:G15"/>
    <mergeCell ref="H14:H15"/>
    <mergeCell ref="A14:A15"/>
    <mergeCell ref="C14:C15"/>
    <mergeCell ref="I14:I15"/>
    <mergeCell ref="J14:J15"/>
    <mergeCell ref="K14:K15"/>
    <mergeCell ref="L14:L15"/>
    <mergeCell ref="B14:B15"/>
    <mergeCell ref="M16:M17"/>
    <mergeCell ref="D16:D17"/>
    <mergeCell ref="E16:E17"/>
    <mergeCell ref="F16:F17"/>
    <mergeCell ref="G16:G17"/>
    <mergeCell ref="H16:H17"/>
    <mergeCell ref="A16:A17"/>
    <mergeCell ref="C16:C17"/>
    <mergeCell ref="I16:I17"/>
    <mergeCell ref="J16:J17"/>
    <mergeCell ref="K16:K17"/>
    <mergeCell ref="L16:L17"/>
    <mergeCell ref="B16:B17"/>
    <mergeCell ref="M19:M20"/>
    <mergeCell ref="D19:D20"/>
    <mergeCell ref="E19:E20"/>
    <mergeCell ref="F19:F20"/>
    <mergeCell ref="G19:G20"/>
    <mergeCell ref="H19:H20"/>
    <mergeCell ref="A19:A20"/>
    <mergeCell ref="C19:C20"/>
    <mergeCell ref="I19:I20"/>
    <mergeCell ref="J19:J20"/>
    <mergeCell ref="K19:K20"/>
    <mergeCell ref="L19:L20"/>
    <mergeCell ref="B19:B20"/>
    <mergeCell ref="M21:M22"/>
    <mergeCell ref="D21:D22"/>
    <mergeCell ref="E21:E22"/>
    <mergeCell ref="F21:F22"/>
    <mergeCell ref="G21:G22"/>
    <mergeCell ref="H21:H22"/>
    <mergeCell ref="A21:A22"/>
    <mergeCell ref="C21:C22"/>
    <mergeCell ref="I21:I22"/>
    <mergeCell ref="J21:J22"/>
    <mergeCell ref="K21:K22"/>
    <mergeCell ref="L21:L22"/>
    <mergeCell ref="B21:B22"/>
    <mergeCell ref="M23:M24"/>
    <mergeCell ref="D23:D24"/>
    <mergeCell ref="E23:E24"/>
    <mergeCell ref="F23:F24"/>
    <mergeCell ref="G23:G24"/>
    <mergeCell ref="H23:H24"/>
    <mergeCell ref="A23:A24"/>
    <mergeCell ref="C23:C24"/>
    <mergeCell ref="I23:I24"/>
    <mergeCell ref="J23:J24"/>
    <mergeCell ref="K23:K24"/>
    <mergeCell ref="L23:L24"/>
    <mergeCell ref="B23:B24"/>
    <mergeCell ref="M25:M26"/>
    <mergeCell ref="D25:D26"/>
    <mergeCell ref="E25:E26"/>
    <mergeCell ref="F25:F26"/>
    <mergeCell ref="G25:G26"/>
    <mergeCell ref="H25:H26"/>
    <mergeCell ref="A25:A26"/>
    <mergeCell ref="C25:C26"/>
    <mergeCell ref="I25:I26"/>
    <mergeCell ref="J25:J26"/>
    <mergeCell ref="K25:K26"/>
    <mergeCell ref="L25:L26"/>
    <mergeCell ref="B25:B26"/>
    <mergeCell ref="M27:M28"/>
    <mergeCell ref="D27:D28"/>
    <mergeCell ref="E27:E28"/>
    <mergeCell ref="F27:F28"/>
    <mergeCell ref="G27:G28"/>
    <mergeCell ref="H27:H28"/>
    <mergeCell ref="A27:A28"/>
    <mergeCell ref="C27:C28"/>
    <mergeCell ref="I27:I28"/>
    <mergeCell ref="J27:J28"/>
    <mergeCell ref="K27:K28"/>
    <mergeCell ref="L27:L28"/>
    <mergeCell ref="B27:B28"/>
    <mergeCell ref="M29:M30"/>
    <mergeCell ref="D29:D30"/>
    <mergeCell ref="E29:E30"/>
    <mergeCell ref="F29:F30"/>
    <mergeCell ref="G29:G30"/>
    <mergeCell ref="H29:H30"/>
    <mergeCell ref="A29:A30"/>
    <mergeCell ref="C29:C30"/>
    <mergeCell ref="I29:I30"/>
    <mergeCell ref="J29:J30"/>
    <mergeCell ref="K29:K30"/>
    <mergeCell ref="L29:L30"/>
    <mergeCell ref="B29:B30"/>
    <mergeCell ref="M32:M33"/>
    <mergeCell ref="D32:D33"/>
    <mergeCell ref="E32:E33"/>
    <mergeCell ref="F32:F33"/>
    <mergeCell ref="G32:G33"/>
    <mergeCell ref="H32:H33"/>
    <mergeCell ref="A32:A33"/>
    <mergeCell ref="C32:C33"/>
    <mergeCell ref="I32:I33"/>
    <mergeCell ref="J32:J33"/>
    <mergeCell ref="K32:K33"/>
    <mergeCell ref="L32:L33"/>
    <mergeCell ref="B32:B33"/>
    <mergeCell ref="M34:M35"/>
    <mergeCell ref="D34:D35"/>
    <mergeCell ref="E34:E35"/>
    <mergeCell ref="F34:F35"/>
    <mergeCell ref="G34:G35"/>
    <mergeCell ref="H34:H35"/>
    <mergeCell ref="A34:A35"/>
    <mergeCell ref="C34:C35"/>
    <mergeCell ref="I34:I35"/>
    <mergeCell ref="J34:J35"/>
    <mergeCell ref="K34:K35"/>
    <mergeCell ref="L34:L35"/>
    <mergeCell ref="B34:B35"/>
    <mergeCell ref="M36:M37"/>
    <mergeCell ref="D36:D37"/>
    <mergeCell ref="E36:E37"/>
    <mergeCell ref="F36:F37"/>
    <mergeCell ref="G36:G37"/>
    <mergeCell ref="H36:H37"/>
    <mergeCell ref="A36:A37"/>
    <mergeCell ref="C36:C37"/>
    <mergeCell ref="I36:I37"/>
    <mergeCell ref="J36:J37"/>
    <mergeCell ref="K36:K37"/>
    <mergeCell ref="L36:L37"/>
    <mergeCell ref="B36:B37"/>
    <mergeCell ref="M38:M39"/>
    <mergeCell ref="D38:D39"/>
    <mergeCell ref="E38:E39"/>
    <mergeCell ref="F38:F39"/>
    <mergeCell ref="G38:G39"/>
    <mergeCell ref="H38:H39"/>
    <mergeCell ref="A38:A39"/>
    <mergeCell ref="C38:C39"/>
    <mergeCell ref="I38:I39"/>
    <mergeCell ref="J38:J39"/>
    <mergeCell ref="K38:K39"/>
    <mergeCell ref="L38:L39"/>
    <mergeCell ref="B38:B39"/>
    <mergeCell ref="M41:M42"/>
    <mergeCell ref="D41:D42"/>
    <mergeCell ref="E41:E42"/>
    <mergeCell ref="F41:F42"/>
    <mergeCell ref="G41:G42"/>
    <mergeCell ref="H41:H42"/>
    <mergeCell ref="A41:A42"/>
    <mergeCell ref="C41:C42"/>
    <mergeCell ref="I41:I42"/>
    <mergeCell ref="J41:J42"/>
    <mergeCell ref="K41:K42"/>
    <mergeCell ref="L41:L42"/>
    <mergeCell ref="B41:B42"/>
    <mergeCell ref="M43:M44"/>
    <mergeCell ref="D43:D44"/>
    <mergeCell ref="E43:E44"/>
    <mergeCell ref="F43:F44"/>
    <mergeCell ref="G43:G44"/>
    <mergeCell ref="H43:H44"/>
    <mergeCell ref="A43:A44"/>
    <mergeCell ref="C43:C44"/>
    <mergeCell ref="I43:I44"/>
    <mergeCell ref="J43:J44"/>
    <mergeCell ref="K43:K44"/>
    <mergeCell ref="L43:L44"/>
    <mergeCell ref="B43:B44"/>
    <mergeCell ref="M45:M46"/>
    <mergeCell ref="D45:D46"/>
    <mergeCell ref="E45:E46"/>
    <mergeCell ref="F45:F46"/>
    <mergeCell ref="G45:G46"/>
    <mergeCell ref="H45:H46"/>
    <mergeCell ref="A45:A46"/>
    <mergeCell ref="C45:C46"/>
    <mergeCell ref="I45:I46"/>
    <mergeCell ref="J45:J46"/>
    <mergeCell ref="K45:K46"/>
    <mergeCell ref="L45:L46"/>
    <mergeCell ref="B45:B46"/>
    <mergeCell ref="M47:M48"/>
    <mergeCell ref="D47:D48"/>
    <mergeCell ref="E47:E48"/>
    <mergeCell ref="F47:F48"/>
    <mergeCell ref="G47:G48"/>
    <mergeCell ref="H47:H48"/>
    <mergeCell ref="A47:A48"/>
    <mergeCell ref="C47:C48"/>
    <mergeCell ref="I47:I48"/>
    <mergeCell ref="J47:J48"/>
    <mergeCell ref="K47:K48"/>
    <mergeCell ref="L47:L48"/>
    <mergeCell ref="B47:B48"/>
    <mergeCell ref="M50:M51"/>
    <mergeCell ref="D50:D51"/>
    <mergeCell ref="E50:E51"/>
    <mergeCell ref="F50:F51"/>
    <mergeCell ref="G50:G51"/>
    <mergeCell ref="H50:H51"/>
    <mergeCell ref="A50:A51"/>
    <mergeCell ref="C50:C51"/>
    <mergeCell ref="I50:I51"/>
    <mergeCell ref="J50:J51"/>
    <mergeCell ref="K50:K51"/>
    <mergeCell ref="L50:L51"/>
    <mergeCell ref="B50:B51"/>
    <mergeCell ref="M52:M53"/>
    <mergeCell ref="D52:D53"/>
    <mergeCell ref="E52:E53"/>
    <mergeCell ref="F52:F53"/>
    <mergeCell ref="G52:G53"/>
    <mergeCell ref="H52:H53"/>
    <mergeCell ref="A52:A53"/>
    <mergeCell ref="C52:C53"/>
    <mergeCell ref="I52:I53"/>
    <mergeCell ref="J52:J53"/>
    <mergeCell ref="K52:K53"/>
    <mergeCell ref="L52:L53"/>
    <mergeCell ref="B52:B53"/>
    <mergeCell ref="M54:M55"/>
    <mergeCell ref="D54:D55"/>
    <mergeCell ref="E54:E55"/>
    <mergeCell ref="F54:F55"/>
    <mergeCell ref="G54:G55"/>
    <mergeCell ref="H54:H55"/>
    <mergeCell ref="A54:A55"/>
    <mergeCell ref="C54:C55"/>
    <mergeCell ref="I54:I55"/>
    <mergeCell ref="J54:J55"/>
    <mergeCell ref="K54:K55"/>
    <mergeCell ref="L54:L55"/>
    <mergeCell ref="B54:B55"/>
    <mergeCell ref="M59:M60"/>
    <mergeCell ref="D59:D60"/>
    <mergeCell ref="E59:E60"/>
    <mergeCell ref="F59:F60"/>
    <mergeCell ref="G59:G60"/>
    <mergeCell ref="H59:H60"/>
    <mergeCell ref="A59:A60"/>
    <mergeCell ref="C59:C60"/>
    <mergeCell ref="I59:I60"/>
    <mergeCell ref="J59:J60"/>
    <mergeCell ref="K59:K60"/>
    <mergeCell ref="L59:L60"/>
    <mergeCell ref="B59:B60"/>
    <mergeCell ref="M62:M63"/>
    <mergeCell ref="D62:D63"/>
    <mergeCell ref="E62:E63"/>
    <mergeCell ref="F62:F63"/>
    <mergeCell ref="G62:G63"/>
    <mergeCell ref="H62:H63"/>
    <mergeCell ref="A62:A63"/>
    <mergeCell ref="C62:C63"/>
    <mergeCell ref="I62:I63"/>
    <mergeCell ref="J62:J63"/>
    <mergeCell ref="K62:K63"/>
    <mergeCell ref="L62:L63"/>
    <mergeCell ref="B62:B63"/>
    <mergeCell ref="M64:M65"/>
    <mergeCell ref="D64:D65"/>
    <mergeCell ref="E64:E65"/>
    <mergeCell ref="F64:F65"/>
    <mergeCell ref="G64:G65"/>
    <mergeCell ref="H64:H65"/>
    <mergeCell ref="A64:A65"/>
    <mergeCell ref="C64:C65"/>
    <mergeCell ref="I64:I65"/>
    <mergeCell ref="J64:J65"/>
    <mergeCell ref="K64:K65"/>
    <mergeCell ref="L64:L65"/>
    <mergeCell ref="B64:B65"/>
    <mergeCell ref="M66:M67"/>
    <mergeCell ref="D66:D67"/>
    <mergeCell ref="E66:E67"/>
    <mergeCell ref="F66:F67"/>
    <mergeCell ref="G66:G67"/>
    <mergeCell ref="H66:H67"/>
    <mergeCell ref="A66:A67"/>
    <mergeCell ref="C66:C67"/>
    <mergeCell ref="I66:I67"/>
    <mergeCell ref="J66:J67"/>
    <mergeCell ref="K66:K67"/>
    <mergeCell ref="L66:L67"/>
    <mergeCell ref="B66:B67"/>
    <mergeCell ref="M68:M69"/>
    <mergeCell ref="D68:D69"/>
    <mergeCell ref="E68:E69"/>
    <mergeCell ref="F68:F69"/>
    <mergeCell ref="G68:G69"/>
    <mergeCell ref="H68:H69"/>
    <mergeCell ref="A68:A69"/>
    <mergeCell ref="C68:C69"/>
    <mergeCell ref="I68:I69"/>
    <mergeCell ref="J68:J69"/>
    <mergeCell ref="K68:K69"/>
    <mergeCell ref="L68:L69"/>
    <mergeCell ref="B68:B69"/>
    <mergeCell ref="M71:M72"/>
    <mergeCell ref="D71:D72"/>
    <mergeCell ref="E71:E72"/>
    <mergeCell ref="F71:F72"/>
    <mergeCell ref="G71:G72"/>
    <mergeCell ref="H71:H72"/>
    <mergeCell ref="A71:A72"/>
    <mergeCell ref="C71:C72"/>
    <mergeCell ref="I71:I72"/>
    <mergeCell ref="J71:J72"/>
    <mergeCell ref="K71:K72"/>
    <mergeCell ref="L71:L72"/>
    <mergeCell ref="B71:B72"/>
    <mergeCell ref="M73:M74"/>
    <mergeCell ref="D73:D74"/>
    <mergeCell ref="E73:E74"/>
    <mergeCell ref="F73:F74"/>
    <mergeCell ref="G73:G74"/>
    <mergeCell ref="H73:H74"/>
    <mergeCell ref="A73:A74"/>
    <mergeCell ref="C73:C74"/>
    <mergeCell ref="I73:I74"/>
    <mergeCell ref="J73:J74"/>
    <mergeCell ref="K73:K74"/>
    <mergeCell ref="L73:L74"/>
    <mergeCell ref="B73:B74"/>
    <mergeCell ref="M76:M77"/>
    <mergeCell ref="D76:D77"/>
    <mergeCell ref="E76:E77"/>
    <mergeCell ref="F76:F77"/>
    <mergeCell ref="G76:G77"/>
    <mergeCell ref="H76:H77"/>
    <mergeCell ref="A76:A77"/>
    <mergeCell ref="C76:C77"/>
    <mergeCell ref="I76:I77"/>
    <mergeCell ref="J76:J77"/>
    <mergeCell ref="K76:K77"/>
    <mergeCell ref="L76:L77"/>
    <mergeCell ref="B76:B77"/>
    <mergeCell ref="M78:M79"/>
    <mergeCell ref="D78:D79"/>
    <mergeCell ref="E78:E79"/>
    <mergeCell ref="F78:F79"/>
    <mergeCell ref="G78:G79"/>
    <mergeCell ref="H78:H79"/>
    <mergeCell ref="A78:A79"/>
    <mergeCell ref="C78:C79"/>
    <mergeCell ref="I78:I79"/>
    <mergeCell ref="J78:J79"/>
    <mergeCell ref="K78:K79"/>
    <mergeCell ref="L78:L79"/>
    <mergeCell ref="B78:B79"/>
    <mergeCell ref="M83:M84"/>
    <mergeCell ref="D83:D84"/>
    <mergeCell ref="E83:E84"/>
    <mergeCell ref="F83:F84"/>
    <mergeCell ref="G83:G84"/>
    <mergeCell ref="H83:H84"/>
    <mergeCell ref="A83:A84"/>
    <mergeCell ref="C83:C84"/>
    <mergeCell ref="I83:I84"/>
    <mergeCell ref="J83:J84"/>
    <mergeCell ref="K83:K84"/>
    <mergeCell ref="L83:L84"/>
    <mergeCell ref="B83:B84"/>
    <mergeCell ref="M85:M86"/>
    <mergeCell ref="D85:D86"/>
    <mergeCell ref="E85:E86"/>
    <mergeCell ref="F85:F86"/>
    <mergeCell ref="G85:G86"/>
    <mergeCell ref="H85:H86"/>
    <mergeCell ref="A85:A86"/>
    <mergeCell ref="C85:C86"/>
    <mergeCell ref="I85:I86"/>
    <mergeCell ref="J85:J86"/>
    <mergeCell ref="K85:K86"/>
    <mergeCell ref="L85:L86"/>
    <mergeCell ref="B85:B86"/>
    <mergeCell ref="M87:M88"/>
    <mergeCell ref="D87:D88"/>
    <mergeCell ref="E87:E88"/>
    <mergeCell ref="F87:F88"/>
    <mergeCell ref="G87:G88"/>
    <mergeCell ref="H87:H88"/>
    <mergeCell ref="A87:A88"/>
    <mergeCell ref="C87:C88"/>
    <mergeCell ref="I87:I88"/>
    <mergeCell ref="J87:J88"/>
    <mergeCell ref="K87:K88"/>
    <mergeCell ref="L87:L88"/>
    <mergeCell ref="B87:B88"/>
    <mergeCell ref="M89:M90"/>
    <mergeCell ref="D89:D90"/>
    <mergeCell ref="E89:E90"/>
    <mergeCell ref="F89:F90"/>
    <mergeCell ref="G89:G90"/>
    <mergeCell ref="H89:H90"/>
    <mergeCell ref="A89:A90"/>
    <mergeCell ref="C89:C90"/>
    <mergeCell ref="I89:I90"/>
    <mergeCell ref="J89:J90"/>
    <mergeCell ref="K89:K90"/>
    <mergeCell ref="L89:L90"/>
    <mergeCell ref="B89:B90"/>
    <mergeCell ref="M91:M92"/>
    <mergeCell ref="D91:D92"/>
    <mergeCell ref="E91:E92"/>
    <mergeCell ref="F91:F92"/>
    <mergeCell ref="G91:G92"/>
    <mergeCell ref="H91:H92"/>
    <mergeCell ref="A91:A92"/>
    <mergeCell ref="C91:C92"/>
    <mergeCell ref="I91:I92"/>
    <mergeCell ref="J91:J92"/>
    <mergeCell ref="K91:K92"/>
    <mergeCell ref="L91:L92"/>
    <mergeCell ref="B91:B92"/>
    <mergeCell ref="M96:M97"/>
    <mergeCell ref="D96:D97"/>
    <mergeCell ref="E96:E97"/>
    <mergeCell ref="F96:F97"/>
    <mergeCell ref="G96:G97"/>
    <mergeCell ref="H96:H97"/>
    <mergeCell ref="A96:A97"/>
    <mergeCell ref="C96:C97"/>
    <mergeCell ref="I96:I97"/>
    <mergeCell ref="J96:J97"/>
    <mergeCell ref="K96:K97"/>
    <mergeCell ref="L96:L97"/>
    <mergeCell ref="B96:B97"/>
    <mergeCell ref="M98:M99"/>
    <mergeCell ref="D98:D99"/>
    <mergeCell ref="E98:E99"/>
    <mergeCell ref="F98:F99"/>
    <mergeCell ref="G98:G99"/>
    <mergeCell ref="H98:H99"/>
    <mergeCell ref="A98:A99"/>
    <mergeCell ref="C98:C99"/>
    <mergeCell ref="I98:I99"/>
    <mergeCell ref="J98:J99"/>
    <mergeCell ref="K98:K99"/>
    <mergeCell ref="L98:L99"/>
    <mergeCell ref="B98:B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8793-F4D8-7E41-BD68-B8CC83819AC3}">
  <dimension ref="A1:M61"/>
  <sheetViews>
    <sheetView tabSelected="1" topLeftCell="A44" workbookViewId="0">
      <selection activeCell="M61" sqref="A1:M61"/>
    </sheetView>
  </sheetViews>
  <sheetFormatPr baseColWidth="10" defaultRowHeight="16" x14ac:dyDescent="0.2"/>
  <cols>
    <col min="1" max="1" width="20" bestFit="1" customWidth="1"/>
    <col min="2" max="2" width="14.1640625" style="95" customWidth="1"/>
    <col min="4" max="4" width="7.5" style="98" customWidth="1"/>
    <col min="5" max="5" width="7" style="99" customWidth="1"/>
    <col min="6" max="6" width="8.33203125" style="98" customWidth="1"/>
    <col min="7" max="7" width="7" style="99" customWidth="1"/>
    <col min="8" max="8" width="7.1640625" style="99" bestFit="1" customWidth="1"/>
    <col min="9" max="9" width="7.83203125" style="98" customWidth="1"/>
    <col min="10" max="10" width="6.83203125" style="99" customWidth="1"/>
    <col min="11" max="11" width="6.6640625" style="98" customWidth="1"/>
    <col min="12" max="12" width="6.5" style="99" customWidth="1"/>
    <col min="13" max="13" width="8.1640625" style="99" bestFit="1" customWidth="1"/>
  </cols>
  <sheetData>
    <row r="1" spans="1:13" s="93" customFormat="1" ht="70" customHeight="1" x14ac:dyDescent="0.2">
      <c r="A1" s="92" t="s">
        <v>0</v>
      </c>
      <c r="B1" s="94" t="s">
        <v>1</v>
      </c>
      <c r="C1" s="92" t="s">
        <v>2</v>
      </c>
      <c r="D1" s="96" t="s">
        <v>314</v>
      </c>
      <c r="E1" s="97" t="s">
        <v>9</v>
      </c>
      <c r="F1" s="96" t="s">
        <v>316</v>
      </c>
      <c r="G1" s="97" t="s">
        <v>11</v>
      </c>
      <c r="H1" s="97" t="s">
        <v>313</v>
      </c>
      <c r="I1" s="96" t="s">
        <v>315</v>
      </c>
      <c r="J1" s="97" t="s">
        <v>4</v>
      </c>
      <c r="K1" s="96" t="s">
        <v>317</v>
      </c>
      <c r="L1" s="97" t="s">
        <v>6</v>
      </c>
      <c r="M1" s="97" t="s">
        <v>312</v>
      </c>
    </row>
    <row r="2" spans="1:13" x14ac:dyDescent="0.2">
      <c r="A2" t="s">
        <v>13</v>
      </c>
      <c r="B2" s="95" t="s">
        <v>14</v>
      </c>
      <c r="C2" t="s">
        <v>15</v>
      </c>
      <c r="D2" s="98">
        <v>0</v>
      </c>
      <c r="E2" s="99">
        <v>874</v>
      </c>
      <c r="F2" s="98">
        <v>0.55700000000000005</v>
      </c>
      <c r="G2" s="99">
        <v>0</v>
      </c>
      <c r="I2" s="98">
        <v>2E-3</v>
      </c>
      <c r="J2" s="99">
        <v>1679</v>
      </c>
      <c r="K2" s="98">
        <v>0.56599999999999995</v>
      </c>
      <c r="L2" s="99">
        <v>4</v>
      </c>
      <c r="M2" s="99">
        <v>1</v>
      </c>
    </row>
    <row r="3" spans="1:13" x14ac:dyDescent="0.2">
      <c r="A3" t="s">
        <v>98</v>
      </c>
      <c r="B3" s="95" t="s">
        <v>99</v>
      </c>
      <c r="C3" t="s">
        <v>100</v>
      </c>
      <c r="D3" s="98">
        <v>0</v>
      </c>
      <c r="E3" s="99">
        <v>757</v>
      </c>
      <c r="F3" s="98">
        <v>0.48299999999999998</v>
      </c>
      <c r="G3" s="99">
        <v>0</v>
      </c>
      <c r="I3" s="98">
        <v>0</v>
      </c>
      <c r="J3" s="99">
        <v>1213</v>
      </c>
      <c r="K3" s="98">
        <v>0.40899999999999997</v>
      </c>
      <c r="L3" s="99">
        <v>0</v>
      </c>
    </row>
    <row r="4" spans="1:13" x14ac:dyDescent="0.2">
      <c r="A4" t="s">
        <v>16</v>
      </c>
      <c r="B4" s="95" t="s">
        <v>17</v>
      </c>
      <c r="C4" t="s">
        <v>18</v>
      </c>
      <c r="D4" s="98">
        <v>9.1999999999999998E-2</v>
      </c>
      <c r="E4" s="99">
        <v>874</v>
      </c>
      <c r="F4" s="98">
        <v>0.55700000000000005</v>
      </c>
      <c r="G4" s="99">
        <v>80</v>
      </c>
      <c r="H4" s="99">
        <v>20</v>
      </c>
      <c r="I4" s="98">
        <v>1.4E-2</v>
      </c>
      <c r="J4" s="99">
        <v>1678</v>
      </c>
      <c r="K4" s="98">
        <v>0.56599999999999995</v>
      </c>
      <c r="L4" s="99">
        <v>24</v>
      </c>
      <c r="M4" s="99">
        <v>71</v>
      </c>
    </row>
    <row r="5" spans="1:13" x14ac:dyDescent="0.2">
      <c r="A5" t="s">
        <v>101</v>
      </c>
      <c r="B5" s="95" t="s">
        <v>318</v>
      </c>
      <c r="C5" t="s">
        <v>103</v>
      </c>
      <c r="D5" s="98">
        <v>0</v>
      </c>
      <c r="E5" s="99">
        <v>125</v>
      </c>
      <c r="F5" s="98">
        <v>0.08</v>
      </c>
      <c r="G5" s="99">
        <v>0</v>
      </c>
      <c r="I5" s="98">
        <v>4.0000000000000001E-3</v>
      </c>
      <c r="J5" s="99">
        <v>495</v>
      </c>
      <c r="K5" s="98">
        <v>0.16700000000000001</v>
      </c>
      <c r="L5" s="99">
        <v>2</v>
      </c>
      <c r="M5" s="99">
        <v>1</v>
      </c>
    </row>
    <row r="6" spans="1:13" x14ac:dyDescent="0.2">
      <c r="A6" t="s">
        <v>101</v>
      </c>
      <c r="B6" s="95" t="s">
        <v>319</v>
      </c>
      <c r="C6" t="s">
        <v>105</v>
      </c>
      <c r="D6" s="98">
        <v>7.8E-2</v>
      </c>
      <c r="E6" s="99">
        <v>308</v>
      </c>
      <c r="F6" s="98">
        <v>0.19600000000000001</v>
      </c>
      <c r="G6" s="99">
        <v>24</v>
      </c>
      <c r="H6" s="99">
        <v>221274</v>
      </c>
      <c r="I6" s="98">
        <v>0.42199999999999999</v>
      </c>
      <c r="J6" s="99">
        <v>870</v>
      </c>
      <c r="K6" s="98">
        <v>0.29299999999999998</v>
      </c>
      <c r="L6" s="99">
        <v>367</v>
      </c>
      <c r="M6" s="99">
        <v>236242</v>
      </c>
    </row>
    <row r="7" spans="1:13" x14ac:dyDescent="0.2">
      <c r="A7" t="s">
        <v>19</v>
      </c>
      <c r="B7" s="95" t="s">
        <v>20</v>
      </c>
      <c r="C7" t="s">
        <v>21</v>
      </c>
      <c r="D7" s="98">
        <v>0.85699999999999998</v>
      </c>
      <c r="E7" s="99">
        <v>874</v>
      </c>
      <c r="F7" s="98">
        <v>0.55700000000000005</v>
      </c>
      <c r="G7" s="99">
        <v>749</v>
      </c>
      <c r="H7" s="99">
        <v>8075</v>
      </c>
      <c r="I7" s="98">
        <v>0.90600000000000003</v>
      </c>
      <c r="J7" s="99">
        <v>1651</v>
      </c>
      <c r="K7" s="98">
        <v>0.55700000000000005</v>
      </c>
      <c r="L7" s="99">
        <v>1496</v>
      </c>
      <c r="M7" s="99">
        <v>31383</v>
      </c>
    </row>
    <row r="8" spans="1:13" x14ac:dyDescent="0.2">
      <c r="A8" t="s">
        <v>106</v>
      </c>
      <c r="B8" s="95" t="s">
        <v>107</v>
      </c>
      <c r="C8" t="s">
        <v>108</v>
      </c>
      <c r="D8" s="98">
        <v>0</v>
      </c>
      <c r="E8" s="99">
        <v>757</v>
      </c>
      <c r="F8" s="98">
        <v>0.48299999999999998</v>
      </c>
      <c r="G8" s="99">
        <v>0</v>
      </c>
      <c r="I8" s="98">
        <v>0</v>
      </c>
      <c r="J8" s="99">
        <v>1213</v>
      </c>
      <c r="K8" s="98">
        <v>0.40899999999999997</v>
      </c>
      <c r="L8" s="99">
        <v>0</v>
      </c>
    </row>
    <row r="9" spans="1:13" x14ac:dyDescent="0.2">
      <c r="A9" t="s">
        <v>109</v>
      </c>
      <c r="B9" s="95" t="s">
        <v>320</v>
      </c>
      <c r="C9" t="s">
        <v>111</v>
      </c>
      <c r="D9" s="98">
        <v>0</v>
      </c>
      <c r="E9" s="99">
        <v>124</v>
      </c>
      <c r="F9" s="98">
        <v>7.9000000000000001E-2</v>
      </c>
      <c r="G9" s="99">
        <v>0</v>
      </c>
      <c r="I9" s="98">
        <v>4.0000000000000001E-3</v>
      </c>
      <c r="J9" s="99">
        <v>491</v>
      </c>
      <c r="K9" s="98">
        <v>0.16600000000000001</v>
      </c>
      <c r="L9" s="99">
        <v>2</v>
      </c>
      <c r="M9" s="99">
        <v>0</v>
      </c>
    </row>
    <row r="10" spans="1:13" x14ac:dyDescent="0.2">
      <c r="A10" t="s">
        <v>22</v>
      </c>
      <c r="B10" s="95" t="s">
        <v>23</v>
      </c>
      <c r="C10" t="s">
        <v>24</v>
      </c>
      <c r="D10" s="98">
        <v>1E-3</v>
      </c>
      <c r="E10" s="99">
        <v>865</v>
      </c>
      <c r="F10" s="98">
        <v>0.55200000000000005</v>
      </c>
      <c r="G10" s="99">
        <v>1</v>
      </c>
      <c r="H10" s="99">
        <v>199836</v>
      </c>
      <c r="I10" s="98">
        <v>1E-3</v>
      </c>
      <c r="J10" s="99">
        <v>1680</v>
      </c>
      <c r="K10" s="98">
        <v>0.56699999999999995</v>
      </c>
      <c r="L10" s="99">
        <v>1</v>
      </c>
      <c r="M10" s="99">
        <v>16858</v>
      </c>
    </row>
    <row r="11" spans="1:13" x14ac:dyDescent="0.2">
      <c r="A11" t="s">
        <v>22</v>
      </c>
      <c r="B11" s="95" t="s">
        <v>25</v>
      </c>
      <c r="C11" t="s">
        <v>26</v>
      </c>
      <c r="D11" s="98">
        <v>5.0000000000000001E-3</v>
      </c>
      <c r="E11" s="99">
        <v>874</v>
      </c>
      <c r="F11" s="98">
        <v>0.55700000000000005</v>
      </c>
      <c r="G11" s="99">
        <v>4</v>
      </c>
      <c r="H11" s="99">
        <v>1</v>
      </c>
      <c r="I11" s="98">
        <v>0.2</v>
      </c>
      <c r="J11" s="99">
        <v>1679</v>
      </c>
      <c r="K11" s="98">
        <v>0.56599999999999995</v>
      </c>
      <c r="L11" s="99">
        <v>336</v>
      </c>
      <c r="M11" s="99">
        <v>27</v>
      </c>
    </row>
    <row r="12" spans="1:13" x14ac:dyDescent="0.2">
      <c r="A12" t="s">
        <v>112</v>
      </c>
      <c r="B12" s="95" t="s">
        <v>113</v>
      </c>
      <c r="C12" t="s">
        <v>114</v>
      </c>
      <c r="D12" s="98">
        <v>1.9E-2</v>
      </c>
      <c r="E12" s="99">
        <v>215</v>
      </c>
      <c r="F12" s="98">
        <v>0.13700000000000001</v>
      </c>
      <c r="G12" s="99">
        <v>4</v>
      </c>
      <c r="H12" s="99">
        <v>101</v>
      </c>
      <c r="I12" s="98">
        <v>0.02</v>
      </c>
      <c r="J12" s="99">
        <v>751</v>
      </c>
      <c r="K12" s="98">
        <v>0.253</v>
      </c>
      <c r="L12" s="99">
        <v>15</v>
      </c>
      <c r="M12" s="99">
        <v>28</v>
      </c>
    </row>
    <row r="13" spans="1:13" x14ac:dyDescent="0.2">
      <c r="A13" t="s">
        <v>115</v>
      </c>
      <c r="B13" s="95" t="s">
        <v>321</v>
      </c>
      <c r="C13" t="s">
        <v>117</v>
      </c>
      <c r="D13" s="98">
        <v>0</v>
      </c>
      <c r="E13" s="99">
        <v>123</v>
      </c>
      <c r="F13" s="98">
        <v>7.8E-2</v>
      </c>
      <c r="G13" s="99">
        <v>0</v>
      </c>
      <c r="I13" s="98">
        <v>0</v>
      </c>
      <c r="J13" s="99">
        <v>490</v>
      </c>
      <c r="K13" s="98">
        <v>0.16500000000000001</v>
      </c>
      <c r="L13" s="99">
        <v>0</v>
      </c>
    </row>
    <row r="14" spans="1:13" x14ac:dyDescent="0.2">
      <c r="A14" t="s">
        <v>42</v>
      </c>
      <c r="B14" s="95" t="s">
        <v>43</v>
      </c>
      <c r="C14" t="s">
        <v>44</v>
      </c>
      <c r="D14" s="98">
        <v>0</v>
      </c>
      <c r="E14" s="99">
        <v>861</v>
      </c>
      <c r="F14" s="98">
        <v>0.54900000000000004</v>
      </c>
      <c r="G14" s="99">
        <v>0</v>
      </c>
      <c r="I14" s="98">
        <v>0</v>
      </c>
      <c r="J14" s="99">
        <v>1597</v>
      </c>
      <c r="K14" s="98">
        <v>0.53900000000000003</v>
      </c>
      <c r="L14" s="99">
        <v>0</v>
      </c>
    </row>
    <row r="15" spans="1:13" x14ac:dyDescent="0.2">
      <c r="A15" t="s">
        <v>27</v>
      </c>
      <c r="B15" s="95" t="s">
        <v>28</v>
      </c>
      <c r="C15" t="s">
        <v>29</v>
      </c>
      <c r="D15" s="98">
        <v>9.1999999999999998E-2</v>
      </c>
      <c r="E15" s="99">
        <v>874</v>
      </c>
      <c r="F15" s="98">
        <v>0.55700000000000005</v>
      </c>
      <c r="G15" s="99">
        <v>80</v>
      </c>
      <c r="H15" s="99">
        <v>814</v>
      </c>
      <c r="I15" s="98">
        <v>1.2999999999999999E-2</v>
      </c>
      <c r="J15" s="99">
        <v>1679</v>
      </c>
      <c r="K15" s="98">
        <v>0.56599999999999995</v>
      </c>
      <c r="L15" s="99">
        <v>22</v>
      </c>
      <c r="M15" s="99">
        <v>12</v>
      </c>
    </row>
    <row r="16" spans="1:13" x14ac:dyDescent="0.2">
      <c r="A16" t="s">
        <v>27</v>
      </c>
      <c r="B16" s="95" t="s">
        <v>30</v>
      </c>
      <c r="C16" t="s">
        <v>31</v>
      </c>
      <c r="D16" s="98">
        <v>5.0000000000000001E-3</v>
      </c>
      <c r="E16" s="99">
        <v>860</v>
      </c>
      <c r="F16" s="98">
        <v>0.54800000000000004</v>
      </c>
      <c r="G16" s="99">
        <v>4</v>
      </c>
      <c r="H16" s="99">
        <v>147</v>
      </c>
      <c r="I16" s="98">
        <v>2.1999999999999999E-2</v>
      </c>
      <c r="J16" s="99">
        <v>1532</v>
      </c>
      <c r="K16" s="98">
        <v>0.51700000000000002</v>
      </c>
      <c r="L16" s="99">
        <v>33</v>
      </c>
      <c r="M16" s="99">
        <v>478</v>
      </c>
    </row>
    <row r="17" spans="1:13" x14ac:dyDescent="0.2">
      <c r="A17" t="s">
        <v>32</v>
      </c>
      <c r="B17" s="95" t="s">
        <v>33</v>
      </c>
      <c r="C17" t="s">
        <v>34</v>
      </c>
      <c r="D17" s="98">
        <v>0</v>
      </c>
      <c r="E17" s="99">
        <v>757</v>
      </c>
      <c r="F17" s="98">
        <v>0.48299999999999998</v>
      </c>
      <c r="G17" s="99">
        <v>0</v>
      </c>
      <c r="I17" s="98">
        <v>0</v>
      </c>
      <c r="J17" s="99">
        <v>1213</v>
      </c>
      <c r="K17" s="98">
        <v>0.40899999999999997</v>
      </c>
      <c r="L17" s="99">
        <v>0</v>
      </c>
    </row>
    <row r="18" spans="1:13" x14ac:dyDescent="0.2">
      <c r="A18" t="s">
        <v>32</v>
      </c>
      <c r="B18" s="95" t="s">
        <v>36</v>
      </c>
      <c r="C18" t="s">
        <v>37</v>
      </c>
      <c r="D18" s="98">
        <v>0</v>
      </c>
      <c r="E18" s="99">
        <v>874</v>
      </c>
      <c r="F18" s="98">
        <v>0.55700000000000005</v>
      </c>
      <c r="G18" s="99">
        <v>0</v>
      </c>
      <c r="I18" s="98">
        <v>0</v>
      </c>
      <c r="J18" s="99">
        <v>1665</v>
      </c>
      <c r="K18" s="98">
        <v>0.56200000000000006</v>
      </c>
      <c r="L18" s="99">
        <v>0</v>
      </c>
    </row>
    <row r="19" spans="1:13" x14ac:dyDescent="0.2">
      <c r="A19" t="s">
        <v>32</v>
      </c>
      <c r="B19" s="95" t="s">
        <v>38</v>
      </c>
      <c r="C19" t="s">
        <v>39</v>
      </c>
      <c r="D19" s="98">
        <v>0</v>
      </c>
      <c r="E19" s="99">
        <v>743</v>
      </c>
      <c r="F19" s="98">
        <v>0.47399999999999998</v>
      </c>
      <c r="G19" s="99">
        <v>0</v>
      </c>
      <c r="I19" s="98">
        <v>4.0000000000000001E-3</v>
      </c>
      <c r="J19" s="99">
        <v>1066</v>
      </c>
      <c r="K19" s="98">
        <v>0.36</v>
      </c>
      <c r="L19" s="99">
        <v>4</v>
      </c>
      <c r="M19" s="99">
        <v>266</v>
      </c>
    </row>
    <row r="20" spans="1:13" x14ac:dyDescent="0.2">
      <c r="A20" t="s">
        <v>32</v>
      </c>
      <c r="B20" s="95" t="s">
        <v>40</v>
      </c>
      <c r="C20" t="s">
        <v>41</v>
      </c>
      <c r="D20" s="98">
        <v>0</v>
      </c>
      <c r="E20" s="99">
        <v>874</v>
      </c>
      <c r="F20" s="98">
        <v>0.55700000000000005</v>
      </c>
      <c r="G20" s="99">
        <v>0</v>
      </c>
      <c r="I20" s="98">
        <v>1E-3</v>
      </c>
      <c r="J20" s="99">
        <v>1677</v>
      </c>
      <c r="K20" s="98">
        <v>0.56599999999999995</v>
      </c>
      <c r="L20" s="99">
        <v>1</v>
      </c>
      <c r="M20" s="99">
        <v>0</v>
      </c>
    </row>
    <row r="21" spans="1:13" x14ac:dyDescent="0.2">
      <c r="A21" t="s">
        <v>118</v>
      </c>
      <c r="B21" s="95" t="s">
        <v>119</v>
      </c>
      <c r="C21" t="s">
        <v>120</v>
      </c>
      <c r="D21" s="98">
        <v>0</v>
      </c>
      <c r="E21" s="99">
        <v>124</v>
      </c>
      <c r="F21" s="98">
        <v>7.9000000000000001E-2</v>
      </c>
      <c r="G21" s="99">
        <v>0</v>
      </c>
      <c r="I21" s="98">
        <v>2E-3</v>
      </c>
      <c r="J21" s="99">
        <v>489</v>
      </c>
      <c r="K21" s="98">
        <v>0.16500000000000001</v>
      </c>
      <c r="L21" s="99">
        <v>1</v>
      </c>
      <c r="M21" s="99">
        <v>0</v>
      </c>
    </row>
    <row r="22" spans="1:13" x14ac:dyDescent="0.2">
      <c r="A22" t="s">
        <v>121</v>
      </c>
      <c r="B22" s="95" t="s">
        <v>122</v>
      </c>
      <c r="C22" t="s">
        <v>123</v>
      </c>
      <c r="D22" s="98">
        <v>2E-3</v>
      </c>
      <c r="E22" s="99">
        <v>874</v>
      </c>
      <c r="F22" s="98">
        <v>0.55700000000000005</v>
      </c>
      <c r="G22" s="99">
        <v>2</v>
      </c>
      <c r="H22" s="99">
        <v>0</v>
      </c>
      <c r="I22" s="98">
        <v>0.21</v>
      </c>
      <c r="J22" s="99">
        <v>1677</v>
      </c>
      <c r="K22" s="98">
        <v>0.56599999999999995</v>
      </c>
      <c r="L22" s="99">
        <v>352</v>
      </c>
      <c r="M22" s="99">
        <v>7</v>
      </c>
    </row>
    <row r="23" spans="1:13" x14ac:dyDescent="0.2">
      <c r="A23" t="s">
        <v>45</v>
      </c>
      <c r="B23" s="95" t="s">
        <v>46</v>
      </c>
      <c r="C23" t="s">
        <v>47</v>
      </c>
      <c r="D23" s="98">
        <v>1E-3</v>
      </c>
      <c r="E23" s="99">
        <v>874</v>
      </c>
      <c r="F23" s="98">
        <v>0.55700000000000005</v>
      </c>
      <c r="G23" s="99">
        <v>1</v>
      </c>
      <c r="H23" s="99">
        <v>1070</v>
      </c>
      <c r="I23" s="98">
        <v>1E-3</v>
      </c>
      <c r="J23" s="99">
        <v>1665</v>
      </c>
      <c r="K23" s="98">
        <v>0.56200000000000006</v>
      </c>
      <c r="L23" s="99">
        <v>2</v>
      </c>
      <c r="M23" s="99">
        <v>3</v>
      </c>
    </row>
    <row r="24" spans="1:13" x14ac:dyDescent="0.2">
      <c r="A24" t="s">
        <v>48</v>
      </c>
      <c r="B24" s="95" t="s">
        <v>49</v>
      </c>
      <c r="C24" t="s">
        <v>50</v>
      </c>
      <c r="D24" s="98">
        <v>0.59099999999999997</v>
      </c>
      <c r="E24" s="99">
        <v>215</v>
      </c>
      <c r="F24" s="98">
        <v>0.13700000000000001</v>
      </c>
      <c r="G24" s="99">
        <v>127</v>
      </c>
      <c r="H24" s="99">
        <v>25440</v>
      </c>
      <c r="I24" s="98">
        <v>0.83099999999999996</v>
      </c>
      <c r="J24" s="99">
        <v>751</v>
      </c>
      <c r="K24" s="98">
        <v>0.253</v>
      </c>
      <c r="L24" s="99">
        <v>624</v>
      </c>
      <c r="M24" s="99">
        <v>6894905</v>
      </c>
    </row>
    <row r="25" spans="1:13" x14ac:dyDescent="0.2">
      <c r="A25" t="s">
        <v>51</v>
      </c>
      <c r="B25" s="95" t="s">
        <v>52</v>
      </c>
      <c r="C25" t="s">
        <v>53</v>
      </c>
      <c r="D25" s="98">
        <v>1.4E-2</v>
      </c>
      <c r="E25" s="99">
        <v>874</v>
      </c>
      <c r="F25" s="98">
        <v>0.55700000000000005</v>
      </c>
      <c r="G25" s="99">
        <v>12</v>
      </c>
      <c r="H25" s="99">
        <v>6787</v>
      </c>
      <c r="I25" s="98">
        <v>0.01</v>
      </c>
      <c r="J25" s="99">
        <v>1653</v>
      </c>
      <c r="K25" s="98">
        <v>0.55800000000000005</v>
      </c>
      <c r="L25" s="99">
        <v>16</v>
      </c>
      <c r="M25" s="99">
        <v>72920</v>
      </c>
    </row>
    <row r="26" spans="1:13" x14ac:dyDescent="0.2">
      <c r="A26" t="s">
        <v>51</v>
      </c>
      <c r="B26" s="95" t="s">
        <v>54</v>
      </c>
      <c r="C26" t="s">
        <v>55</v>
      </c>
      <c r="D26" s="98">
        <v>1.7999999999999999E-2</v>
      </c>
      <c r="E26" s="99">
        <v>874</v>
      </c>
      <c r="F26" s="98">
        <v>0.55700000000000005</v>
      </c>
      <c r="G26" s="99">
        <v>16</v>
      </c>
      <c r="H26" s="99">
        <v>132</v>
      </c>
      <c r="I26" s="98">
        <v>8.7999999999999995E-2</v>
      </c>
      <c r="J26" s="99">
        <v>1677</v>
      </c>
      <c r="K26" s="98">
        <v>0.56599999999999995</v>
      </c>
      <c r="L26" s="99">
        <v>148</v>
      </c>
      <c r="M26" s="99">
        <v>75954</v>
      </c>
    </row>
    <row r="27" spans="1:13" x14ac:dyDescent="0.2">
      <c r="A27" t="s">
        <v>51</v>
      </c>
      <c r="B27" s="95" t="s">
        <v>56</v>
      </c>
      <c r="C27" t="s">
        <v>57</v>
      </c>
      <c r="D27" s="98">
        <v>0</v>
      </c>
      <c r="E27" s="99">
        <v>757</v>
      </c>
      <c r="F27" s="98">
        <v>0.48299999999999998</v>
      </c>
      <c r="G27" s="99">
        <v>0</v>
      </c>
      <c r="I27" s="98">
        <v>0</v>
      </c>
      <c r="J27" s="99">
        <v>1213</v>
      </c>
      <c r="K27" s="98">
        <v>0.40899999999999997</v>
      </c>
      <c r="L27" s="99">
        <v>0</v>
      </c>
    </row>
    <row r="28" spans="1:13" x14ac:dyDescent="0.2">
      <c r="A28" t="s">
        <v>58</v>
      </c>
      <c r="B28" s="95" t="s">
        <v>59</v>
      </c>
      <c r="C28" t="s">
        <v>60</v>
      </c>
      <c r="D28" s="98">
        <v>0</v>
      </c>
      <c r="E28" s="99">
        <v>874</v>
      </c>
      <c r="F28" s="98">
        <v>0.55700000000000005</v>
      </c>
      <c r="G28" s="99">
        <v>0</v>
      </c>
      <c r="I28" s="98">
        <v>1.7999999999999999E-2</v>
      </c>
      <c r="J28" s="99">
        <v>1678</v>
      </c>
      <c r="K28" s="98">
        <v>0.56599999999999995</v>
      </c>
      <c r="L28" s="99">
        <v>30</v>
      </c>
      <c r="M28" s="99">
        <v>388</v>
      </c>
    </row>
    <row r="29" spans="1:13" x14ac:dyDescent="0.2">
      <c r="A29" t="s">
        <v>58</v>
      </c>
      <c r="B29" s="95" t="s">
        <v>61</v>
      </c>
      <c r="C29" t="s">
        <v>62</v>
      </c>
      <c r="D29" s="98">
        <v>8.9999999999999993E-3</v>
      </c>
      <c r="E29" s="99">
        <v>874</v>
      </c>
      <c r="F29" s="98">
        <v>0.55700000000000005</v>
      </c>
      <c r="G29" s="99">
        <v>8</v>
      </c>
      <c r="H29" s="99">
        <v>18435</v>
      </c>
      <c r="I29" s="98">
        <v>7.5999999999999998E-2</v>
      </c>
      <c r="J29" s="99">
        <v>1675</v>
      </c>
      <c r="K29" s="98">
        <v>0.56499999999999995</v>
      </c>
      <c r="L29" s="99">
        <v>127</v>
      </c>
      <c r="M29" s="99">
        <v>170</v>
      </c>
    </row>
    <row r="30" spans="1:13" x14ac:dyDescent="0.2">
      <c r="A30" t="s">
        <v>58</v>
      </c>
      <c r="B30" s="95" t="s">
        <v>63</v>
      </c>
      <c r="C30" t="s">
        <v>64</v>
      </c>
      <c r="D30" s="98">
        <v>0</v>
      </c>
      <c r="E30" s="99">
        <v>182</v>
      </c>
      <c r="F30" s="98">
        <v>0.11600000000000001</v>
      </c>
      <c r="G30" s="99">
        <v>0</v>
      </c>
      <c r="I30" s="98">
        <v>8.9999999999999993E-3</v>
      </c>
      <c r="J30" s="99">
        <v>539</v>
      </c>
      <c r="K30" s="98">
        <v>0.182</v>
      </c>
      <c r="L30" s="99">
        <v>5</v>
      </c>
      <c r="M30" s="99">
        <v>0</v>
      </c>
    </row>
    <row r="31" spans="1:13" x14ac:dyDescent="0.2">
      <c r="A31" t="s">
        <v>58</v>
      </c>
      <c r="B31" s="95" t="s">
        <v>65</v>
      </c>
      <c r="C31" t="s">
        <v>66</v>
      </c>
      <c r="D31" s="98">
        <v>1.6E-2</v>
      </c>
      <c r="E31" s="99">
        <v>873</v>
      </c>
      <c r="F31" s="98">
        <v>0.55700000000000005</v>
      </c>
      <c r="G31" s="99">
        <v>14</v>
      </c>
      <c r="H31" s="99">
        <v>882</v>
      </c>
      <c r="I31" s="98">
        <v>0.79</v>
      </c>
      <c r="J31" s="99">
        <v>1678</v>
      </c>
      <c r="K31" s="98">
        <v>0.56599999999999995</v>
      </c>
      <c r="L31" s="99">
        <v>1326</v>
      </c>
      <c r="M31" s="99">
        <v>1064</v>
      </c>
    </row>
    <row r="32" spans="1:13" x14ac:dyDescent="0.2">
      <c r="A32" t="s">
        <v>67</v>
      </c>
      <c r="B32" s="95" t="s">
        <v>68</v>
      </c>
      <c r="C32" t="s">
        <v>69</v>
      </c>
      <c r="D32" s="98">
        <v>0</v>
      </c>
      <c r="E32" s="99">
        <v>757</v>
      </c>
      <c r="F32" s="98">
        <v>0.48299999999999998</v>
      </c>
      <c r="G32" s="99">
        <v>0</v>
      </c>
      <c r="I32" s="98">
        <v>0</v>
      </c>
      <c r="J32" s="99">
        <v>1213</v>
      </c>
      <c r="K32" s="98">
        <v>0.40899999999999997</v>
      </c>
      <c r="L32" s="99">
        <v>0</v>
      </c>
    </row>
    <row r="33" spans="1:13" x14ac:dyDescent="0.2">
      <c r="A33" t="s">
        <v>70</v>
      </c>
      <c r="B33" s="95" t="s">
        <v>71</v>
      </c>
      <c r="C33" t="s">
        <v>72</v>
      </c>
      <c r="D33" s="98">
        <v>3.9E-2</v>
      </c>
      <c r="E33" s="99">
        <v>874</v>
      </c>
      <c r="F33" s="98">
        <v>0.55700000000000005</v>
      </c>
      <c r="G33" s="99">
        <v>34</v>
      </c>
      <c r="H33" s="99">
        <v>11</v>
      </c>
      <c r="I33" s="98">
        <v>4.7E-2</v>
      </c>
      <c r="J33" s="99">
        <v>1678</v>
      </c>
      <c r="K33" s="98">
        <v>0.56599999999999995</v>
      </c>
      <c r="L33" s="99">
        <v>79</v>
      </c>
      <c r="M33" s="99">
        <v>1056</v>
      </c>
    </row>
    <row r="34" spans="1:13" x14ac:dyDescent="0.2">
      <c r="A34" t="s">
        <v>70</v>
      </c>
      <c r="B34" s="95" t="s">
        <v>73</v>
      </c>
      <c r="C34" t="s">
        <v>74</v>
      </c>
      <c r="D34" s="98">
        <v>0</v>
      </c>
      <c r="E34" s="99">
        <v>874</v>
      </c>
      <c r="F34" s="98">
        <v>0.55700000000000005</v>
      </c>
      <c r="G34" s="99">
        <v>0</v>
      </c>
      <c r="I34" s="98">
        <v>1.0999999999999999E-2</v>
      </c>
      <c r="J34" s="99">
        <v>1679</v>
      </c>
      <c r="K34" s="98">
        <v>0.56599999999999995</v>
      </c>
      <c r="L34" s="99">
        <v>18</v>
      </c>
      <c r="M34" s="99">
        <v>3</v>
      </c>
    </row>
    <row r="35" spans="1:13" x14ac:dyDescent="0.2">
      <c r="A35" t="s">
        <v>70</v>
      </c>
      <c r="B35" s="95" t="s">
        <v>75</v>
      </c>
      <c r="C35" t="s">
        <v>76</v>
      </c>
      <c r="D35" s="98">
        <v>0.70499999999999996</v>
      </c>
      <c r="E35" s="99">
        <v>874</v>
      </c>
      <c r="F35" s="98">
        <v>0.55700000000000005</v>
      </c>
      <c r="G35" s="99">
        <v>616</v>
      </c>
      <c r="H35" s="99">
        <v>251348</v>
      </c>
      <c r="I35" s="98">
        <v>0.72299999999999998</v>
      </c>
      <c r="J35" s="99">
        <v>1679</v>
      </c>
      <c r="K35" s="98">
        <v>0.56599999999999995</v>
      </c>
      <c r="L35" s="99">
        <v>1214</v>
      </c>
      <c r="M35" s="99">
        <v>434902</v>
      </c>
    </row>
    <row r="36" spans="1:13" x14ac:dyDescent="0.2">
      <c r="A36" t="s">
        <v>70</v>
      </c>
      <c r="B36" s="95" t="s">
        <v>77</v>
      </c>
      <c r="C36" t="s">
        <v>78</v>
      </c>
      <c r="D36" s="98">
        <v>0</v>
      </c>
      <c r="E36" s="99">
        <v>14</v>
      </c>
      <c r="F36" s="98">
        <v>8.9999999999999993E-3</v>
      </c>
      <c r="G36" s="99">
        <v>0</v>
      </c>
      <c r="I36" s="98">
        <v>0</v>
      </c>
      <c r="J36" s="99">
        <v>151</v>
      </c>
      <c r="K36" s="98">
        <v>5.0999999999999997E-2</v>
      </c>
      <c r="L36" s="99">
        <v>0</v>
      </c>
    </row>
    <row r="37" spans="1:13" x14ac:dyDescent="0.2">
      <c r="A37" t="s">
        <v>70</v>
      </c>
      <c r="B37" s="95" t="s">
        <v>79</v>
      </c>
      <c r="C37" t="s">
        <v>80</v>
      </c>
      <c r="D37" s="98">
        <v>0</v>
      </c>
      <c r="E37" s="99">
        <v>874</v>
      </c>
      <c r="F37" s="98">
        <v>0.55700000000000005</v>
      </c>
      <c r="G37" s="99">
        <v>0</v>
      </c>
      <c r="I37" s="98">
        <v>0</v>
      </c>
      <c r="J37" s="99">
        <v>1653</v>
      </c>
      <c r="K37" s="98">
        <v>0.55800000000000005</v>
      </c>
      <c r="L37" s="99">
        <v>0</v>
      </c>
    </row>
    <row r="38" spans="1:13" x14ac:dyDescent="0.2">
      <c r="A38" t="s">
        <v>70</v>
      </c>
      <c r="B38" s="95" t="s">
        <v>322</v>
      </c>
      <c r="C38" t="s">
        <v>84</v>
      </c>
      <c r="D38" s="98">
        <v>0.112</v>
      </c>
      <c r="E38" s="99">
        <v>874</v>
      </c>
      <c r="F38" s="98">
        <v>0.55700000000000005</v>
      </c>
      <c r="G38" s="99">
        <v>98</v>
      </c>
      <c r="H38" s="99">
        <v>3602</v>
      </c>
      <c r="I38" s="98">
        <v>0.54500000000000004</v>
      </c>
      <c r="J38" s="99">
        <v>1678</v>
      </c>
      <c r="K38" s="98">
        <v>0.56599999999999995</v>
      </c>
      <c r="L38" s="99">
        <v>915</v>
      </c>
      <c r="M38" s="99">
        <v>1037229</v>
      </c>
    </row>
    <row r="39" spans="1:13" x14ac:dyDescent="0.2">
      <c r="A39" t="s">
        <v>70</v>
      </c>
      <c r="B39" s="95" t="s">
        <v>81</v>
      </c>
      <c r="C39" t="s">
        <v>82</v>
      </c>
      <c r="D39" s="98">
        <v>8.9999999999999993E-3</v>
      </c>
      <c r="E39" s="99">
        <v>874</v>
      </c>
      <c r="F39" s="98">
        <v>0.55700000000000005</v>
      </c>
      <c r="G39" s="99">
        <v>8</v>
      </c>
      <c r="H39" s="99">
        <v>236</v>
      </c>
      <c r="I39" s="98">
        <v>0.253</v>
      </c>
      <c r="J39" s="99">
        <v>1678</v>
      </c>
      <c r="K39" s="98">
        <v>0.56599999999999995</v>
      </c>
      <c r="L39" s="99">
        <v>425</v>
      </c>
      <c r="M39" s="99">
        <v>870</v>
      </c>
    </row>
    <row r="40" spans="1:13" x14ac:dyDescent="0.2">
      <c r="A40" t="s">
        <v>70</v>
      </c>
      <c r="B40" s="95" t="s">
        <v>85</v>
      </c>
      <c r="C40" t="s">
        <v>86</v>
      </c>
      <c r="D40" s="98">
        <v>8.9999999999999993E-3</v>
      </c>
      <c r="E40" s="99">
        <v>874</v>
      </c>
      <c r="F40" s="98">
        <v>0.55700000000000005</v>
      </c>
      <c r="G40" s="99">
        <v>8</v>
      </c>
      <c r="H40" s="99">
        <v>5055</v>
      </c>
      <c r="I40" s="98">
        <v>0.11</v>
      </c>
      <c r="J40" s="99">
        <v>1678</v>
      </c>
      <c r="K40" s="98">
        <v>0.56599999999999995</v>
      </c>
      <c r="L40" s="99">
        <v>184</v>
      </c>
      <c r="M40" s="99">
        <v>1091</v>
      </c>
    </row>
    <row r="41" spans="1:13" x14ac:dyDescent="0.2">
      <c r="A41" t="s">
        <v>70</v>
      </c>
      <c r="B41" s="95" t="s">
        <v>87</v>
      </c>
      <c r="C41" t="s">
        <v>88</v>
      </c>
      <c r="D41" s="98">
        <v>2.9000000000000001E-2</v>
      </c>
      <c r="E41" s="99">
        <v>874</v>
      </c>
      <c r="F41" s="98">
        <v>0.55700000000000005</v>
      </c>
      <c r="G41" s="99">
        <v>25</v>
      </c>
      <c r="H41" s="99">
        <v>434</v>
      </c>
      <c r="I41" s="98">
        <v>1.2999999999999999E-2</v>
      </c>
      <c r="J41" s="99">
        <v>1679</v>
      </c>
      <c r="K41" s="98">
        <v>0.56599999999999995</v>
      </c>
      <c r="L41" s="99">
        <v>22</v>
      </c>
      <c r="M41" s="99">
        <v>673</v>
      </c>
    </row>
    <row r="42" spans="1:13" x14ac:dyDescent="0.2">
      <c r="A42" t="s">
        <v>168</v>
      </c>
      <c r="B42" s="95" t="s">
        <v>295</v>
      </c>
      <c r="C42" t="s">
        <v>170</v>
      </c>
      <c r="D42" s="98">
        <v>0</v>
      </c>
      <c r="E42" s="99">
        <v>125</v>
      </c>
      <c r="F42" s="98">
        <v>0.08</v>
      </c>
      <c r="G42" s="99">
        <v>0</v>
      </c>
      <c r="I42" s="98">
        <v>0</v>
      </c>
      <c r="J42" s="99">
        <v>479</v>
      </c>
      <c r="K42" s="98">
        <v>0.16200000000000001</v>
      </c>
      <c r="L42" s="99">
        <v>0</v>
      </c>
    </row>
    <row r="43" spans="1:13" x14ac:dyDescent="0.2">
      <c r="A43" t="s">
        <v>127</v>
      </c>
      <c r="B43" s="95" t="s">
        <v>128</v>
      </c>
      <c r="C43" t="s">
        <v>129</v>
      </c>
      <c r="D43" s="98">
        <v>0</v>
      </c>
      <c r="E43" s="99">
        <v>874</v>
      </c>
      <c r="F43" s="98">
        <v>0.55700000000000005</v>
      </c>
      <c r="G43" s="99">
        <v>0</v>
      </c>
      <c r="I43" s="98">
        <v>0</v>
      </c>
      <c r="J43" s="99">
        <v>1664</v>
      </c>
      <c r="K43" s="98">
        <v>0.56100000000000005</v>
      </c>
      <c r="L43" s="99">
        <v>0</v>
      </c>
    </row>
    <row r="44" spans="1:13" x14ac:dyDescent="0.2">
      <c r="A44" t="s">
        <v>89</v>
      </c>
      <c r="B44" s="95" t="s">
        <v>290</v>
      </c>
      <c r="C44" t="s">
        <v>91</v>
      </c>
      <c r="D44" s="98">
        <v>0.42</v>
      </c>
      <c r="E44" s="99">
        <v>874</v>
      </c>
      <c r="F44" s="98">
        <v>0.55700000000000005</v>
      </c>
      <c r="G44" s="99">
        <v>367</v>
      </c>
      <c r="H44" s="99">
        <v>61</v>
      </c>
      <c r="I44" s="98">
        <v>4.9000000000000002E-2</v>
      </c>
      <c r="J44" s="99">
        <v>1664</v>
      </c>
      <c r="K44" s="98">
        <v>0.56100000000000005</v>
      </c>
      <c r="L44" s="99">
        <v>82</v>
      </c>
      <c r="M44" s="99">
        <v>0</v>
      </c>
    </row>
    <row r="45" spans="1:13" x14ac:dyDescent="0.2">
      <c r="A45" t="s">
        <v>130</v>
      </c>
      <c r="B45" s="95" t="s">
        <v>131</v>
      </c>
      <c r="C45" t="s">
        <v>289</v>
      </c>
      <c r="D45" s="98">
        <v>0</v>
      </c>
      <c r="E45" s="99">
        <v>757</v>
      </c>
      <c r="F45" s="98">
        <v>0.48299999999999998</v>
      </c>
      <c r="G45" s="99">
        <v>0</v>
      </c>
      <c r="I45" s="98">
        <v>0</v>
      </c>
      <c r="J45" s="99">
        <v>1213</v>
      </c>
      <c r="K45" s="98">
        <v>0.40899999999999997</v>
      </c>
      <c r="L45" s="99">
        <v>0</v>
      </c>
      <c r="M45" s="99">
        <v>7</v>
      </c>
    </row>
    <row r="46" spans="1:13" x14ac:dyDescent="0.2">
      <c r="A46" t="s">
        <v>130</v>
      </c>
      <c r="B46" s="95" t="s">
        <v>133</v>
      </c>
      <c r="C46" t="s">
        <v>134</v>
      </c>
      <c r="D46" s="98">
        <v>0</v>
      </c>
      <c r="E46" s="99">
        <v>121</v>
      </c>
      <c r="F46" s="98">
        <v>7.6999999999999999E-2</v>
      </c>
      <c r="G46" s="99">
        <v>0</v>
      </c>
      <c r="I46" s="98">
        <v>0</v>
      </c>
      <c r="J46" s="99">
        <v>473</v>
      </c>
      <c r="K46" s="98">
        <v>0.16</v>
      </c>
      <c r="L46" s="99">
        <v>0</v>
      </c>
    </row>
    <row r="47" spans="1:13" x14ac:dyDescent="0.2">
      <c r="A47" t="s">
        <v>135</v>
      </c>
      <c r="B47" s="95" t="s">
        <v>323</v>
      </c>
      <c r="C47" t="s">
        <v>137</v>
      </c>
      <c r="D47" s="98">
        <v>0</v>
      </c>
      <c r="E47" s="99">
        <v>14</v>
      </c>
      <c r="F47" s="98">
        <v>8.9999999999999993E-3</v>
      </c>
      <c r="G47" s="99">
        <v>0</v>
      </c>
      <c r="I47" s="98">
        <v>0</v>
      </c>
      <c r="J47" s="99">
        <v>151</v>
      </c>
      <c r="K47" s="98">
        <v>5.0999999999999997E-2</v>
      </c>
      <c r="L47" s="99">
        <v>0</v>
      </c>
    </row>
    <row r="48" spans="1:13" x14ac:dyDescent="0.2">
      <c r="A48" t="s">
        <v>138</v>
      </c>
      <c r="B48" s="95" t="s">
        <v>139</v>
      </c>
      <c r="C48" t="s">
        <v>140</v>
      </c>
      <c r="D48" s="98">
        <v>0.63200000000000001</v>
      </c>
      <c r="E48" s="99">
        <v>874</v>
      </c>
      <c r="F48" s="98">
        <v>0.55700000000000005</v>
      </c>
      <c r="G48" s="99">
        <v>552</v>
      </c>
      <c r="H48" s="99">
        <v>17519</v>
      </c>
      <c r="I48" s="98">
        <v>0.61799999999999999</v>
      </c>
      <c r="J48" s="99">
        <v>1676</v>
      </c>
      <c r="K48" s="98">
        <v>0.56499999999999995</v>
      </c>
      <c r="L48" s="99">
        <v>1035</v>
      </c>
      <c r="M48" s="99">
        <v>6684</v>
      </c>
    </row>
    <row r="49" spans="1:13" x14ac:dyDescent="0.2">
      <c r="A49" t="s">
        <v>141</v>
      </c>
      <c r="B49" s="95" t="s">
        <v>305</v>
      </c>
      <c r="C49" t="s">
        <v>143</v>
      </c>
      <c r="D49" s="98">
        <v>0</v>
      </c>
      <c r="E49" s="99">
        <v>215</v>
      </c>
      <c r="F49" s="98">
        <v>0.13700000000000001</v>
      </c>
      <c r="G49" s="99">
        <v>0</v>
      </c>
      <c r="I49" s="98">
        <v>1E-3</v>
      </c>
      <c r="J49" s="99">
        <v>751</v>
      </c>
      <c r="K49" s="98">
        <v>0.253</v>
      </c>
      <c r="L49" s="99">
        <v>1</v>
      </c>
      <c r="M49" s="99">
        <v>1</v>
      </c>
    </row>
    <row r="50" spans="1:13" x14ac:dyDescent="0.2">
      <c r="A50" t="s">
        <v>144</v>
      </c>
      <c r="B50" s="95" t="s">
        <v>145</v>
      </c>
      <c r="C50" t="s">
        <v>146</v>
      </c>
      <c r="D50" s="98">
        <v>0</v>
      </c>
      <c r="E50" s="99">
        <v>49</v>
      </c>
      <c r="F50" s="98">
        <v>3.1E-2</v>
      </c>
      <c r="G50" s="99">
        <v>0</v>
      </c>
      <c r="I50" s="98">
        <v>0</v>
      </c>
      <c r="J50" s="99">
        <v>413</v>
      </c>
      <c r="K50" s="98">
        <v>0.13900000000000001</v>
      </c>
      <c r="L50" s="99">
        <v>0</v>
      </c>
    </row>
    <row r="51" spans="1:13" x14ac:dyDescent="0.2">
      <c r="A51" t="s">
        <v>124</v>
      </c>
      <c r="B51" s="95" t="s">
        <v>297</v>
      </c>
      <c r="C51" t="s">
        <v>126</v>
      </c>
      <c r="D51" s="98">
        <v>8.7999999999999995E-2</v>
      </c>
      <c r="E51" s="99">
        <v>215</v>
      </c>
      <c r="F51" s="98">
        <v>0.13700000000000001</v>
      </c>
      <c r="G51" s="99">
        <v>19</v>
      </c>
      <c r="H51" s="99">
        <v>115</v>
      </c>
      <c r="I51" s="98">
        <v>0.06</v>
      </c>
      <c r="J51" s="99">
        <v>751</v>
      </c>
      <c r="K51" s="98">
        <v>0.253</v>
      </c>
      <c r="L51" s="99">
        <v>45</v>
      </c>
      <c r="M51" s="99">
        <v>204</v>
      </c>
    </row>
    <row r="52" spans="1:13" x14ac:dyDescent="0.2">
      <c r="A52" t="s">
        <v>147</v>
      </c>
      <c r="B52" s="95" t="s">
        <v>148</v>
      </c>
      <c r="C52" t="s">
        <v>149</v>
      </c>
      <c r="D52" s="98">
        <v>0</v>
      </c>
      <c r="E52" s="99">
        <v>125</v>
      </c>
      <c r="F52" s="98">
        <v>0.08</v>
      </c>
      <c r="G52" s="99">
        <v>0</v>
      </c>
      <c r="I52" s="98">
        <v>0</v>
      </c>
      <c r="J52" s="99">
        <v>483</v>
      </c>
      <c r="K52" s="98">
        <v>0.16300000000000001</v>
      </c>
      <c r="L52" s="99">
        <v>0</v>
      </c>
    </row>
    <row r="53" spans="1:13" x14ac:dyDescent="0.2">
      <c r="A53" t="s">
        <v>147</v>
      </c>
      <c r="B53" s="95" t="s">
        <v>150</v>
      </c>
      <c r="C53" t="s">
        <v>151</v>
      </c>
      <c r="D53" s="98">
        <v>2E-3</v>
      </c>
      <c r="E53" s="99">
        <v>874</v>
      </c>
      <c r="F53" s="98">
        <v>0.55700000000000005</v>
      </c>
      <c r="G53" s="99">
        <v>2</v>
      </c>
      <c r="H53" s="99">
        <v>0</v>
      </c>
      <c r="I53" s="98">
        <v>7.0000000000000001E-3</v>
      </c>
      <c r="J53" s="99">
        <v>1652</v>
      </c>
      <c r="K53" s="98">
        <v>0.55700000000000005</v>
      </c>
      <c r="L53" s="99">
        <v>11</v>
      </c>
      <c r="M53" s="99">
        <v>1</v>
      </c>
    </row>
    <row r="54" spans="1:13" x14ac:dyDescent="0.2">
      <c r="A54" t="s">
        <v>152</v>
      </c>
      <c r="B54" s="95" t="s">
        <v>311</v>
      </c>
      <c r="C54" t="s">
        <v>154</v>
      </c>
      <c r="D54" s="98">
        <v>6.0000000000000001E-3</v>
      </c>
      <c r="E54" s="99">
        <v>874</v>
      </c>
      <c r="F54" s="98">
        <v>0.55700000000000005</v>
      </c>
      <c r="G54" s="99">
        <v>5</v>
      </c>
      <c r="H54" s="99">
        <v>7307</v>
      </c>
      <c r="I54" s="98">
        <v>5.0000000000000001E-3</v>
      </c>
      <c r="J54" s="99">
        <v>1678</v>
      </c>
      <c r="K54" s="98">
        <v>0.56599999999999995</v>
      </c>
      <c r="L54" s="99">
        <v>8</v>
      </c>
      <c r="M54" s="99">
        <v>19964</v>
      </c>
    </row>
    <row r="55" spans="1:13" x14ac:dyDescent="0.2">
      <c r="A55" t="s">
        <v>152</v>
      </c>
      <c r="B55" s="95" t="s">
        <v>298</v>
      </c>
      <c r="C55" t="s">
        <v>156</v>
      </c>
      <c r="D55" s="98">
        <v>0</v>
      </c>
      <c r="E55" s="99">
        <v>215</v>
      </c>
      <c r="F55" s="98">
        <v>0.13700000000000001</v>
      </c>
      <c r="G55" s="99">
        <v>0</v>
      </c>
      <c r="I55" s="98">
        <v>7.0000000000000001E-3</v>
      </c>
      <c r="J55" s="99">
        <v>751</v>
      </c>
      <c r="K55" s="98">
        <v>0.253</v>
      </c>
      <c r="L55" s="99">
        <v>5</v>
      </c>
      <c r="M55" s="99">
        <v>91</v>
      </c>
    </row>
    <row r="56" spans="1:13" x14ac:dyDescent="0.2">
      <c r="A56" t="s">
        <v>157</v>
      </c>
      <c r="B56" s="95" t="s">
        <v>158</v>
      </c>
      <c r="C56" t="s">
        <v>159</v>
      </c>
      <c r="D56" s="98">
        <v>0</v>
      </c>
      <c r="E56" s="99">
        <v>757</v>
      </c>
      <c r="F56" s="98">
        <v>0.48299999999999998</v>
      </c>
      <c r="G56" s="99">
        <v>0</v>
      </c>
      <c r="I56" s="98">
        <v>0</v>
      </c>
      <c r="J56" s="99">
        <v>1213</v>
      </c>
      <c r="K56" s="98">
        <v>0.40899999999999997</v>
      </c>
      <c r="L56" s="99">
        <v>0</v>
      </c>
    </row>
    <row r="57" spans="1:13" x14ac:dyDescent="0.2">
      <c r="A57" t="s">
        <v>160</v>
      </c>
      <c r="B57" s="95" t="s">
        <v>161</v>
      </c>
      <c r="C57" t="s">
        <v>162</v>
      </c>
      <c r="D57" s="98">
        <v>0</v>
      </c>
      <c r="E57" s="99">
        <v>757</v>
      </c>
      <c r="F57" s="98">
        <v>0.48299999999999998</v>
      </c>
      <c r="G57" s="99">
        <v>0</v>
      </c>
      <c r="I57" s="98">
        <v>0</v>
      </c>
      <c r="J57" s="99">
        <v>1213</v>
      </c>
      <c r="K57" s="98">
        <v>0.40899999999999997</v>
      </c>
      <c r="L57" s="99">
        <v>0</v>
      </c>
    </row>
    <row r="58" spans="1:13" x14ac:dyDescent="0.2">
      <c r="A58" t="s">
        <v>160</v>
      </c>
      <c r="B58" s="95" t="s">
        <v>310</v>
      </c>
      <c r="C58" t="s">
        <v>164</v>
      </c>
      <c r="D58" s="98">
        <v>0</v>
      </c>
      <c r="E58" s="99">
        <v>125</v>
      </c>
      <c r="F58" s="98">
        <v>0.08</v>
      </c>
      <c r="G58" s="99">
        <v>0</v>
      </c>
      <c r="I58" s="98">
        <v>2E-3</v>
      </c>
      <c r="J58" s="99">
        <v>478</v>
      </c>
      <c r="K58" s="98">
        <v>0.161</v>
      </c>
      <c r="L58" s="99">
        <v>1</v>
      </c>
      <c r="M58" s="99">
        <v>1</v>
      </c>
    </row>
    <row r="59" spans="1:13" x14ac:dyDescent="0.2">
      <c r="A59" t="s">
        <v>92</v>
      </c>
      <c r="B59" s="95" t="s">
        <v>93</v>
      </c>
      <c r="C59" t="s">
        <v>94</v>
      </c>
      <c r="D59" s="98">
        <v>0</v>
      </c>
      <c r="E59" s="99">
        <v>874</v>
      </c>
      <c r="F59" s="98">
        <v>0.55700000000000005</v>
      </c>
      <c r="G59" s="99">
        <v>0</v>
      </c>
      <c r="I59" s="98">
        <v>1E-3</v>
      </c>
      <c r="J59" s="99">
        <v>1678</v>
      </c>
      <c r="K59" s="98">
        <v>0.56599999999999995</v>
      </c>
      <c r="L59" s="99">
        <v>1</v>
      </c>
      <c r="M59" s="99">
        <v>0</v>
      </c>
    </row>
    <row r="60" spans="1:13" x14ac:dyDescent="0.2">
      <c r="A60" t="s">
        <v>95</v>
      </c>
      <c r="B60" s="95" t="s">
        <v>96</v>
      </c>
      <c r="C60" t="s">
        <v>97</v>
      </c>
      <c r="D60" s="98">
        <v>7.0000000000000001E-3</v>
      </c>
      <c r="E60" s="99">
        <v>874</v>
      </c>
      <c r="F60" s="98">
        <v>0.55700000000000005</v>
      </c>
      <c r="G60" s="99">
        <v>6</v>
      </c>
      <c r="H60" s="99">
        <v>44</v>
      </c>
      <c r="I60" s="98">
        <v>1.6E-2</v>
      </c>
      <c r="J60" s="99">
        <v>1664</v>
      </c>
      <c r="K60" s="98">
        <v>0.56100000000000005</v>
      </c>
      <c r="L60" s="99">
        <v>27</v>
      </c>
      <c r="M60" s="99">
        <v>507</v>
      </c>
    </row>
    <row r="61" spans="1:13" x14ac:dyDescent="0.2">
      <c r="A61" s="91" t="s">
        <v>165</v>
      </c>
      <c r="B61" s="94" t="s">
        <v>166</v>
      </c>
      <c r="C61" s="91" t="s">
        <v>167</v>
      </c>
      <c r="D61" s="100">
        <v>0</v>
      </c>
      <c r="E61" s="101">
        <v>125</v>
      </c>
      <c r="F61" s="100">
        <v>0.08</v>
      </c>
      <c r="G61" s="101">
        <v>0</v>
      </c>
      <c r="H61" s="101"/>
      <c r="I61" s="100">
        <v>6.0000000000000001E-3</v>
      </c>
      <c r="J61" s="101">
        <v>494</v>
      </c>
      <c r="K61" s="100">
        <v>0.16700000000000001</v>
      </c>
      <c r="L61" s="101">
        <v>3</v>
      </c>
      <c r="M61" s="101">
        <v>1</v>
      </c>
    </row>
  </sheetData>
  <sortState xmlns:xlrd2="http://schemas.microsoft.com/office/spreadsheetml/2017/richdata2" ref="A2:M100">
    <sortCondition ref="A2:A100"/>
    <sortCondition ref="B2:B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05F3-E4EB-124C-B454-76E80D02542C}">
  <dimension ref="A1:AB40"/>
  <sheetViews>
    <sheetView showGridLines="0" zoomScale="130" zoomScaleNormal="130" workbookViewId="0">
      <selection sqref="A1:AB30"/>
    </sheetView>
  </sheetViews>
  <sheetFormatPr baseColWidth="10" defaultRowHeight="11" x14ac:dyDescent="0.15"/>
  <cols>
    <col min="1" max="1" width="8.33203125" style="1" bestFit="1" customWidth="1"/>
    <col min="2" max="2" width="3.83203125" style="4" bestFit="1" customWidth="1"/>
    <col min="3" max="5" width="3.5" style="4" bestFit="1" customWidth="1"/>
    <col min="6" max="9" width="3.83203125" style="4" bestFit="1" customWidth="1"/>
    <col min="10" max="11" width="3.5" style="4" bestFit="1" customWidth="1"/>
    <col min="12" max="12" width="3.83203125" style="4" bestFit="1" customWidth="1"/>
    <col min="13" max="13" width="3.5" style="4" bestFit="1" customWidth="1"/>
    <col min="14" max="17" width="3.83203125" style="4" bestFit="1" customWidth="1"/>
    <col min="18" max="18" width="3.5" style="4" bestFit="1" customWidth="1"/>
    <col min="19" max="19" width="3.83203125" style="4" bestFit="1" customWidth="1"/>
    <col min="20" max="20" width="3.5" style="4" bestFit="1" customWidth="1"/>
    <col min="21" max="21" width="3.83203125" style="4" bestFit="1" customWidth="1"/>
    <col min="22" max="22" width="3.5" style="4" bestFit="1" customWidth="1"/>
    <col min="23" max="23" width="3.83203125" style="4" bestFit="1" customWidth="1"/>
    <col min="24" max="25" width="3.5" style="4" bestFit="1" customWidth="1"/>
    <col min="26" max="26" width="3.83203125" style="4" bestFit="1" customWidth="1"/>
    <col min="27" max="28" width="3.5" style="4" bestFit="1" customWidth="1"/>
    <col min="29" max="29" width="10.83203125" style="1" customWidth="1"/>
    <col min="30" max="16384" width="10.83203125" style="1"/>
  </cols>
  <sheetData>
    <row r="1" spans="1:28" s="15" customFormat="1" ht="75" x14ac:dyDescent="0.2">
      <c r="A1" s="19"/>
      <c r="B1" s="21" t="s">
        <v>172</v>
      </c>
      <c r="C1" s="21" t="s">
        <v>173</v>
      </c>
      <c r="D1" s="20" t="s">
        <v>113</v>
      </c>
      <c r="E1" s="21" t="s">
        <v>174</v>
      </c>
      <c r="F1" s="21" t="s">
        <v>175</v>
      </c>
      <c r="G1" s="21" t="s">
        <v>176</v>
      </c>
      <c r="H1" s="21" t="s">
        <v>177</v>
      </c>
      <c r="I1" s="21" t="s">
        <v>49</v>
      </c>
      <c r="J1" s="21" t="s">
        <v>178</v>
      </c>
      <c r="K1" s="21" t="s">
        <v>179</v>
      </c>
      <c r="L1" s="21" t="s">
        <v>180</v>
      </c>
      <c r="M1" s="21" t="s">
        <v>181</v>
      </c>
      <c r="N1" s="21" t="s">
        <v>182</v>
      </c>
      <c r="O1" s="21" t="s">
        <v>183</v>
      </c>
      <c r="P1" s="21" t="s">
        <v>184</v>
      </c>
      <c r="Q1" s="21" t="s">
        <v>185</v>
      </c>
      <c r="R1" s="20" t="s">
        <v>186</v>
      </c>
      <c r="S1" s="20" t="s">
        <v>187</v>
      </c>
      <c r="T1" s="20" t="s">
        <v>190</v>
      </c>
      <c r="U1" s="21" t="s">
        <v>191</v>
      </c>
      <c r="V1" s="21" t="s">
        <v>192</v>
      </c>
      <c r="W1" s="20" t="s">
        <v>171</v>
      </c>
      <c r="X1" s="21" t="s">
        <v>193</v>
      </c>
      <c r="Y1" s="21" t="s">
        <v>194</v>
      </c>
      <c r="Z1" s="20" t="s">
        <v>195</v>
      </c>
      <c r="AA1" s="20" t="s">
        <v>188</v>
      </c>
      <c r="AB1" s="20" t="s">
        <v>189</v>
      </c>
    </row>
    <row r="2" spans="1:28" s="15" customFormat="1" x14ac:dyDescent="0.15">
      <c r="A2" s="17" t="s">
        <v>281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s="7" customFormat="1" x14ac:dyDescent="0.15">
      <c r="A3" s="7" t="s">
        <v>284</v>
      </c>
      <c r="B3" s="5">
        <v>88</v>
      </c>
      <c r="C3" s="5">
        <v>3</v>
      </c>
      <c r="D3" s="5">
        <v>2</v>
      </c>
      <c r="E3" s="5">
        <v>1</v>
      </c>
      <c r="F3" s="5">
        <v>10</v>
      </c>
      <c r="G3" s="5">
        <v>2</v>
      </c>
      <c r="H3" s="5">
        <v>38</v>
      </c>
      <c r="I3" s="5">
        <v>56</v>
      </c>
      <c r="J3" s="5">
        <v>0</v>
      </c>
      <c r="K3" s="5">
        <v>1</v>
      </c>
      <c r="L3" s="5">
        <v>59</v>
      </c>
      <c r="M3" s="5">
        <v>0</v>
      </c>
      <c r="N3" s="5">
        <v>1</v>
      </c>
      <c r="O3" s="5">
        <v>10</v>
      </c>
      <c r="P3" s="5">
        <v>1</v>
      </c>
      <c r="Q3" s="5">
        <v>1</v>
      </c>
      <c r="R3" s="5">
        <v>0</v>
      </c>
      <c r="S3" s="5">
        <v>51</v>
      </c>
      <c r="T3" s="5">
        <v>9</v>
      </c>
      <c r="U3" s="5">
        <v>0</v>
      </c>
      <c r="V3" s="5">
        <v>3</v>
      </c>
      <c r="W3" s="5">
        <v>12</v>
      </c>
      <c r="X3" s="5">
        <v>3</v>
      </c>
      <c r="Y3" s="5">
        <v>0</v>
      </c>
      <c r="Z3" s="5">
        <v>0</v>
      </c>
      <c r="AA3" s="5"/>
      <c r="AB3" s="5"/>
    </row>
    <row r="4" spans="1:28" x14ac:dyDescent="0.15">
      <c r="A4" s="1" t="s">
        <v>208</v>
      </c>
      <c r="B4" s="4">
        <v>0.83656666666666701</v>
      </c>
      <c r="C4" s="4">
        <v>6.6566666666666705E-2</v>
      </c>
      <c r="D4" s="4" t="s">
        <v>35</v>
      </c>
      <c r="E4" s="4">
        <v>0.62046666666666705</v>
      </c>
      <c r="F4" s="4">
        <v>0.77969999999999995</v>
      </c>
      <c r="G4" s="4">
        <v>0.96933333333333305</v>
      </c>
      <c r="H4" s="4">
        <v>4.3266666666666703E-2</v>
      </c>
      <c r="I4" s="4">
        <v>0.9839</v>
      </c>
      <c r="J4" s="4" t="s">
        <v>35</v>
      </c>
      <c r="K4" s="4">
        <v>0.06</v>
      </c>
      <c r="L4" s="4">
        <v>0.97833333333333306</v>
      </c>
      <c r="M4" s="4">
        <v>3.1366666666666702E-2</v>
      </c>
      <c r="N4" s="4">
        <v>0.76183333333333303</v>
      </c>
      <c r="O4" s="4">
        <v>0.87316666666666698</v>
      </c>
      <c r="P4" s="4" t="s">
        <v>35</v>
      </c>
      <c r="Q4" s="4">
        <v>0.105733333333333</v>
      </c>
      <c r="R4" s="4">
        <v>0.1895</v>
      </c>
      <c r="S4" s="4">
        <v>0.99619999999999997</v>
      </c>
      <c r="T4" s="4">
        <v>7.3433333333333295E-2</v>
      </c>
      <c r="U4" s="4" t="s">
        <v>35</v>
      </c>
      <c r="V4" s="4">
        <v>0.70909999999999995</v>
      </c>
      <c r="W4" s="4">
        <v>0.97046666666666703</v>
      </c>
      <c r="X4" s="4">
        <v>0.75690000000000002</v>
      </c>
      <c r="Y4" s="4">
        <v>1.7233333333333298E-2</v>
      </c>
      <c r="Z4" s="4" t="s">
        <v>35</v>
      </c>
      <c r="AA4" s="4">
        <v>0.82140000000000002</v>
      </c>
      <c r="AB4" s="4">
        <v>0.98929999999999996</v>
      </c>
    </row>
    <row r="5" spans="1:28" x14ac:dyDescent="0.15">
      <c r="A5" s="6" t="s">
        <v>198</v>
      </c>
      <c r="B5" s="4">
        <v>-2.2487545613914001E-2</v>
      </c>
      <c r="C5" s="4">
        <v>-5.6534101295067996E-3</v>
      </c>
      <c r="D5" s="4" t="s">
        <v>35</v>
      </c>
      <c r="E5" s="4">
        <v>-2.9990799935212299E-2</v>
      </c>
      <c r="F5" s="4">
        <v>-1.9533084574465901E-2</v>
      </c>
      <c r="G5" s="4">
        <v>-8.3974878657343793E-2</v>
      </c>
      <c r="H5" s="4">
        <v>-8.30167765661874E-4</v>
      </c>
      <c r="I5" s="4">
        <v>-4.3814338499088203E-2</v>
      </c>
      <c r="J5" s="4" t="s">
        <v>35</v>
      </c>
      <c r="K5" s="4">
        <v>-4.9065427353405903E-3</v>
      </c>
      <c r="L5" s="4">
        <v>-2.3338233237477E-2</v>
      </c>
      <c r="M5" s="4">
        <v>-2.90359144826993E-2</v>
      </c>
      <c r="N5" s="4">
        <v>-5.4072773264865197E-2</v>
      </c>
      <c r="O5" s="4">
        <v>-2.08355456578827E-2</v>
      </c>
      <c r="P5" s="4" t="s">
        <v>35</v>
      </c>
      <c r="Q5" s="4">
        <v>-1.2097266896151501E-2</v>
      </c>
      <c r="R5" s="4">
        <v>-0.22704068579068001</v>
      </c>
      <c r="S5" s="4">
        <v>-2.0402254366136699E-2</v>
      </c>
      <c r="T5" s="4">
        <v>-4.2641853224232697E-3</v>
      </c>
      <c r="U5" s="4" t="s">
        <v>35</v>
      </c>
      <c r="V5" s="4">
        <v>-5.0812705055053101E-2</v>
      </c>
      <c r="W5" s="4">
        <v>-4.2785955009763899E-2</v>
      </c>
      <c r="X5" s="4">
        <v>-3.4393629373277501E-2</v>
      </c>
      <c r="Y5" s="4">
        <v>2.3593436532116899E-3</v>
      </c>
      <c r="Z5" s="4" t="s">
        <v>35</v>
      </c>
      <c r="AA5" s="4">
        <v>-5.34955932550948E-2</v>
      </c>
      <c r="AB5" s="4">
        <v>-1.0099144290383701E-2</v>
      </c>
    </row>
    <row r="6" spans="1:28" x14ac:dyDescent="0.15">
      <c r="A6" s="18" t="s">
        <v>199</v>
      </c>
      <c r="B6" s="4">
        <v>-9.2927966984595392E-3</v>
      </c>
      <c r="C6" s="4">
        <v>1.3681516624585501E-2</v>
      </c>
      <c r="D6" s="4" t="s">
        <v>35</v>
      </c>
      <c r="E6" s="4">
        <v>-8.0892805919546094E-3</v>
      </c>
      <c r="F6" s="4">
        <v>-7.23542900376922E-3</v>
      </c>
      <c r="G6" s="4">
        <v>-5.1663422531076302E-2</v>
      </c>
      <c r="H6" s="4">
        <v>5.6025845888646704E-3</v>
      </c>
      <c r="I6" s="4">
        <v>-2.63576515714707E-2</v>
      </c>
      <c r="J6" s="4" t="s">
        <v>35</v>
      </c>
      <c r="K6" s="4">
        <v>1.20743127665671E-2</v>
      </c>
      <c r="L6" s="4">
        <v>-1.3435738021361001E-2</v>
      </c>
      <c r="M6" s="4">
        <v>0.32361368130885598</v>
      </c>
      <c r="N6" s="4">
        <v>-2.0888257683954699E-2</v>
      </c>
      <c r="O6" s="4">
        <v>-9.1177935854696492E-3</v>
      </c>
      <c r="P6" s="4" t="s">
        <v>35</v>
      </c>
      <c r="Q6" s="4">
        <v>4.9881398195438997E-3</v>
      </c>
      <c r="R6" s="4">
        <v>3.26397400921275E-2</v>
      </c>
      <c r="S6" s="4">
        <v>-1.0289230495679501E-2</v>
      </c>
      <c r="T6" s="4">
        <v>5.4074092236879997E-3</v>
      </c>
      <c r="U6" s="4" t="s">
        <v>35</v>
      </c>
      <c r="V6" s="4">
        <v>-1.9261153078845902E-2</v>
      </c>
      <c r="W6" s="4">
        <v>-2.54303896807168E-2</v>
      </c>
      <c r="X6" s="4">
        <v>-1.27748563309529E-2</v>
      </c>
      <c r="Y6" s="4">
        <v>4.6349437216830103E-2</v>
      </c>
      <c r="Z6" s="4" t="s">
        <v>35</v>
      </c>
      <c r="AA6" s="4">
        <v>-2.9197617434527801E-2</v>
      </c>
      <c r="AB6" s="4">
        <v>-7.0130954805804101E-3</v>
      </c>
    </row>
    <row r="7" spans="1:28" x14ac:dyDescent="0.15">
      <c r="A7" s="18" t="s">
        <v>212</v>
      </c>
      <c r="B7" s="4">
        <v>-4.0666292885377098E-3</v>
      </c>
      <c r="C7" s="4">
        <v>3.0945509140838202E-2</v>
      </c>
      <c r="D7" s="4" t="s">
        <v>35</v>
      </c>
      <c r="E7" s="4">
        <v>-1.43978795674224E-3</v>
      </c>
      <c r="F7" s="4">
        <v>-2.82818142545865E-3</v>
      </c>
      <c r="G7" s="4">
        <v>-3.45756694203972E-2</v>
      </c>
      <c r="H7" s="4">
        <v>1.0138393065122001E-2</v>
      </c>
      <c r="I7" s="4">
        <v>-1.7742215912883198E-2</v>
      </c>
      <c r="J7" s="4" t="s">
        <v>35</v>
      </c>
      <c r="K7" s="4">
        <v>2.74981173482375E-2</v>
      </c>
      <c r="L7" s="4">
        <v>-8.6856038802178692E-3</v>
      </c>
      <c r="M7" s="4">
        <v>0.60933293987178705</v>
      </c>
      <c r="N7" s="4">
        <v>-7.9137046611293498E-3</v>
      </c>
      <c r="O7" s="4">
        <v>-4.6368454664540799E-3</v>
      </c>
      <c r="P7" s="4" t="s">
        <v>35</v>
      </c>
      <c r="Q7" s="4">
        <v>1.4299623660834501E-2</v>
      </c>
      <c r="R7" s="4">
        <v>0.144539616826518</v>
      </c>
      <c r="S7" s="4">
        <v>-6.26072794332599E-3</v>
      </c>
      <c r="T7" s="4">
        <v>1.2733919916106499E-2</v>
      </c>
      <c r="U7" s="4" t="s">
        <v>35</v>
      </c>
      <c r="V7" s="4">
        <v>-6.6869555541606797E-3</v>
      </c>
      <c r="W7" s="4">
        <v>-1.6855336460350399E-2</v>
      </c>
      <c r="X7" s="4">
        <v>-4.8098961215931003E-3</v>
      </c>
      <c r="Y7" s="4">
        <v>8.0269245582493903E-2</v>
      </c>
      <c r="Z7" s="4" t="s">
        <v>35</v>
      </c>
      <c r="AA7" s="4">
        <v>-1.6903316381989102E-2</v>
      </c>
      <c r="AB7" s="4">
        <v>-5.4482161602220098E-3</v>
      </c>
    </row>
    <row r="8" spans="1:28" x14ac:dyDescent="0.15">
      <c r="A8" s="18" t="s">
        <v>200</v>
      </c>
      <c r="B8" s="4">
        <v>-8.1474163553971603E-4</v>
      </c>
      <c r="C8" s="4">
        <v>4.8265108532121397E-2</v>
      </c>
      <c r="D8" s="4" t="s">
        <v>35</v>
      </c>
      <c r="E8" s="4">
        <v>6.1008961860394197E-3</v>
      </c>
      <c r="F8" s="4">
        <v>-2.10839794670998E-4</v>
      </c>
      <c r="G8" s="4">
        <v>-1.85596677809142E-2</v>
      </c>
      <c r="H8" s="4">
        <v>1.4642060554448499E-2</v>
      </c>
      <c r="I8" s="4">
        <v>-9.9603448058052293E-3</v>
      </c>
      <c r="J8" s="4" t="s">
        <v>35</v>
      </c>
      <c r="K8" s="4">
        <v>4.5405537216993599E-2</v>
      </c>
      <c r="L8" s="4">
        <v>-4.5486675667693504E-3</v>
      </c>
      <c r="M8" s="4">
        <v>1.00555895607173</v>
      </c>
      <c r="N8" s="4">
        <v>-2.5492292604626098E-4</v>
      </c>
      <c r="O8" s="4">
        <v>-1.41597437155622E-3</v>
      </c>
      <c r="P8" s="4" t="s">
        <v>35</v>
      </c>
      <c r="Q8" s="4">
        <v>2.6759716273390102E-2</v>
      </c>
      <c r="R8" s="4">
        <v>0.29221902645679798</v>
      </c>
      <c r="S8" s="4">
        <v>-3.3518684914351999E-3</v>
      </c>
      <c r="T8" s="4">
        <v>2.1116561002512701E-2</v>
      </c>
      <c r="U8" s="4" t="s">
        <v>35</v>
      </c>
      <c r="V8" s="4">
        <v>1.16914721217051E-3</v>
      </c>
      <c r="W8" s="4">
        <v>-9.1734060690027899E-3</v>
      </c>
      <c r="X8" s="4">
        <v>-7.9226668210503399E-5</v>
      </c>
      <c r="Y8" s="4">
        <v>0.117262797877268</v>
      </c>
      <c r="Z8" s="4" t="s">
        <v>35</v>
      </c>
      <c r="AA8" s="4">
        <v>-4.5601841613305801E-3</v>
      </c>
      <c r="AB8" s="4">
        <v>-3.8465881440113499E-3</v>
      </c>
    </row>
    <row r="9" spans="1:28" x14ac:dyDescent="0.15">
      <c r="A9" s="6" t="s">
        <v>201</v>
      </c>
      <c r="B9" s="4">
        <v>6.9144670975721696E-3</v>
      </c>
      <c r="C9" s="4">
        <v>8.0461282844955601E-2</v>
      </c>
      <c r="D9" s="4" t="s">
        <v>35</v>
      </c>
      <c r="E9" s="4">
        <v>3.9776069573741399E-2</v>
      </c>
      <c r="F9" s="4">
        <v>1.2084676316171499E-2</v>
      </c>
      <c r="G9" s="4">
        <v>8.9231737372367896E-4</v>
      </c>
      <c r="H9" s="4">
        <v>2.3287173358350701E-2</v>
      </c>
      <c r="I9" s="4">
        <v>-4.7731994398793098E-4</v>
      </c>
      <c r="J9" s="4" t="s">
        <v>35</v>
      </c>
      <c r="K9" s="4">
        <v>8.0707134737404096E-2</v>
      </c>
      <c r="L9" s="4">
        <v>-5.4653983429666498E-5</v>
      </c>
      <c r="M9" s="4">
        <v>1.9142118891045801</v>
      </c>
      <c r="N9" s="4">
        <v>3.48726331820714E-2</v>
      </c>
      <c r="O9" s="4">
        <v>7.40476734709258E-3</v>
      </c>
      <c r="P9" s="4" t="s">
        <v>35</v>
      </c>
      <c r="Q9" s="4">
        <v>5.6366741864701697E-2</v>
      </c>
      <c r="R9" s="4">
        <v>0.66951710796978903</v>
      </c>
      <c r="S9" s="4">
        <v>-6.3859871841073204E-4</v>
      </c>
      <c r="T9" s="4">
        <v>3.7614806784378597E-2</v>
      </c>
      <c r="U9" s="4" t="s">
        <v>35</v>
      </c>
      <c r="V9" s="4">
        <v>2.6225462239791698E-2</v>
      </c>
      <c r="W9" s="4">
        <v>4.1582163345815797E-4</v>
      </c>
      <c r="X9" s="4">
        <v>1.6739619693265501E-2</v>
      </c>
      <c r="Y9" s="4">
        <v>0.19091685503616301</v>
      </c>
      <c r="Z9" s="4" t="s">
        <v>35</v>
      </c>
      <c r="AA9" s="4">
        <v>1.8760831856241701E-2</v>
      </c>
      <c r="AB9" s="4">
        <v>-7.97680664190552E-4</v>
      </c>
    </row>
    <row r="10" spans="1:28" x14ac:dyDescent="0.15">
      <c r="A10" s="1" t="s">
        <v>207</v>
      </c>
      <c r="B10" s="4">
        <v>0.28149999999999997</v>
      </c>
      <c r="C10" s="4">
        <v>0.28899999999999998</v>
      </c>
      <c r="D10" s="4" t="s">
        <v>35</v>
      </c>
      <c r="E10" s="4">
        <v>0.66800000000000004</v>
      </c>
      <c r="F10" s="4">
        <v>0.57299999999999995</v>
      </c>
      <c r="G10" s="4">
        <v>6.2E-2</v>
      </c>
      <c r="H10" s="4">
        <v>0.78349999999999997</v>
      </c>
      <c r="I10" s="4">
        <v>5.1499999999999997E-2</v>
      </c>
      <c r="J10" s="4" t="s">
        <v>35</v>
      </c>
      <c r="K10" s="4">
        <v>0.315</v>
      </c>
      <c r="L10" s="4">
        <v>0.17899999999999999</v>
      </c>
      <c r="M10" s="4" t="s">
        <v>35</v>
      </c>
      <c r="N10" s="4" t="s">
        <v>35</v>
      </c>
      <c r="O10" s="4">
        <v>0.24099999999999999</v>
      </c>
      <c r="P10" s="4">
        <v>0.34699999999999998</v>
      </c>
      <c r="Q10" s="4">
        <v>0.44350000000000001</v>
      </c>
      <c r="R10" s="4" t="s">
        <v>35</v>
      </c>
      <c r="S10" s="4">
        <v>0.59</v>
      </c>
      <c r="T10" s="4">
        <v>0.86550000000000005</v>
      </c>
      <c r="U10" s="4">
        <v>0.70650000000000002</v>
      </c>
      <c r="V10" s="4">
        <v>0.35849999999999999</v>
      </c>
      <c r="W10" s="4">
        <v>0.314</v>
      </c>
      <c r="X10" s="4">
        <v>0.191</v>
      </c>
      <c r="Y10" s="4" t="s">
        <v>35</v>
      </c>
      <c r="Z10" s="4" t="s">
        <v>35</v>
      </c>
      <c r="AA10" s="4">
        <v>0.64449999999999996</v>
      </c>
      <c r="AB10" s="4">
        <v>0.79849999999999999</v>
      </c>
    </row>
    <row r="11" spans="1:28" x14ac:dyDescent="0.15">
      <c r="A11" s="1" t="s">
        <v>202</v>
      </c>
      <c r="B11" s="4">
        <v>-0.44256119811783301</v>
      </c>
      <c r="C11" s="4">
        <v>-0.58726237542692905</v>
      </c>
      <c r="D11" s="4" t="s">
        <v>35</v>
      </c>
      <c r="E11" s="4">
        <v>-0.75888405987934204</v>
      </c>
      <c r="F11" s="4">
        <v>-0.6423115940288</v>
      </c>
      <c r="G11" s="4">
        <v>-0.119854167500157</v>
      </c>
      <c r="H11" s="4">
        <v>-0.77303945793322004</v>
      </c>
      <c r="I11" s="4">
        <v>-0.119563888687961</v>
      </c>
      <c r="J11" s="4" t="s">
        <v>35</v>
      </c>
      <c r="K11" s="4">
        <v>-0.58658446464588698</v>
      </c>
      <c r="L11" s="4">
        <v>-0.319641266177912</v>
      </c>
      <c r="M11" s="4" t="s">
        <v>35</v>
      </c>
      <c r="N11" s="4" t="s">
        <v>35</v>
      </c>
      <c r="O11" s="4">
        <v>-0.40183347568950101</v>
      </c>
      <c r="P11" s="4">
        <v>-0.54966094219582995</v>
      </c>
      <c r="Q11" s="4">
        <v>-0.65981614842396596</v>
      </c>
      <c r="R11" s="4" t="s">
        <v>35</v>
      </c>
      <c r="S11" s="4">
        <v>-0.72487171272294704</v>
      </c>
      <c r="T11" s="4">
        <v>-0.93954856416483901</v>
      </c>
      <c r="U11" s="4">
        <v>-1.1546249811192</v>
      </c>
      <c r="V11" s="4">
        <v>-0.50948175490173597</v>
      </c>
      <c r="W11" s="4">
        <v>-0.68048253710615803</v>
      </c>
      <c r="X11" s="4">
        <v>-0.34175301056204099</v>
      </c>
      <c r="Y11" s="4" t="s">
        <v>35</v>
      </c>
      <c r="Z11" s="4" t="s">
        <v>35</v>
      </c>
      <c r="AA11" s="4">
        <v>-0.44452321662855798</v>
      </c>
      <c r="AB11" s="4">
        <v>-0.52381726460331401</v>
      </c>
    </row>
    <row r="12" spans="1:28" x14ac:dyDescent="0.15">
      <c r="A12" s="1" t="s">
        <v>203</v>
      </c>
      <c r="B12" s="4">
        <v>-2.7787729997233099E-2</v>
      </c>
      <c r="C12" s="4">
        <v>-3.6233787734949501E-2</v>
      </c>
      <c r="D12" s="4" t="s">
        <v>35</v>
      </c>
      <c r="E12" s="4">
        <v>-0.32210690491732802</v>
      </c>
      <c r="F12" s="4">
        <v>-0.24463178404331301</v>
      </c>
      <c r="G12" s="4">
        <v>0.25595459811855398</v>
      </c>
      <c r="H12" s="4">
        <v>-0.42167258611751002</v>
      </c>
      <c r="I12" s="4">
        <v>0.30799094759581602</v>
      </c>
      <c r="J12" s="4" t="s">
        <v>35</v>
      </c>
      <c r="K12" s="4">
        <v>-6.9341017510991698E-2</v>
      </c>
      <c r="L12" s="4">
        <v>6.0921641902686299E-2</v>
      </c>
      <c r="M12" s="4" t="s">
        <v>35</v>
      </c>
      <c r="N12" s="4" t="s">
        <v>35</v>
      </c>
      <c r="O12" s="4">
        <v>1.28688437673903E-2</v>
      </c>
      <c r="P12" s="4">
        <v>-8.1101351967823199E-2</v>
      </c>
      <c r="Q12" s="4">
        <v>-0.16879235057186701</v>
      </c>
      <c r="R12" s="4" t="s">
        <v>35</v>
      </c>
      <c r="S12" s="4">
        <v>-0.269715969876482</v>
      </c>
      <c r="T12" s="4">
        <v>-0.496421013979301</v>
      </c>
      <c r="U12" s="4">
        <v>-0.49514632711244</v>
      </c>
      <c r="V12" s="4">
        <v>-8.8314191445756501E-2</v>
      </c>
      <c r="W12" s="4">
        <v>-5.20434781820686E-2</v>
      </c>
      <c r="X12" s="4">
        <v>5.23561335262267E-2</v>
      </c>
      <c r="Y12" s="4" t="s">
        <v>35</v>
      </c>
      <c r="Z12" s="4" t="s">
        <v>35</v>
      </c>
      <c r="AA12" s="4">
        <v>-0.19531076653789201</v>
      </c>
      <c r="AB12" s="4">
        <v>-0.27111616353917101</v>
      </c>
    </row>
    <row r="13" spans="1:28" x14ac:dyDescent="0.15">
      <c r="A13" s="1" t="s">
        <v>204</v>
      </c>
      <c r="B13" s="4">
        <v>0.177832256584253</v>
      </c>
      <c r="C13" s="4">
        <v>0.199488232124471</v>
      </c>
      <c r="D13" s="4" t="s">
        <v>35</v>
      </c>
      <c r="E13" s="4">
        <v>-0.125659471709163</v>
      </c>
      <c r="F13" s="4">
        <v>-5.2263467094574599E-2</v>
      </c>
      <c r="G13" s="4">
        <v>0.44315214770183398</v>
      </c>
      <c r="H13" s="4">
        <v>-0.23675723199090201</v>
      </c>
      <c r="I13" s="4">
        <v>0.46618848017777198</v>
      </c>
      <c r="J13" s="4" t="s">
        <v>35</v>
      </c>
      <c r="K13" s="4">
        <v>0.152858042436472</v>
      </c>
      <c r="L13" s="4">
        <v>0.248905873451159</v>
      </c>
      <c r="M13" s="4" t="s">
        <v>35</v>
      </c>
      <c r="N13" s="4" t="s">
        <v>35</v>
      </c>
      <c r="O13" s="4">
        <v>0.21147276224931799</v>
      </c>
      <c r="P13" s="4">
        <v>0.14613335910769501</v>
      </c>
      <c r="Q13" s="4">
        <v>4.0915912213892E-2</v>
      </c>
      <c r="R13" s="4" t="s">
        <v>35</v>
      </c>
      <c r="S13" s="4">
        <v>-6.8175709100700504E-2</v>
      </c>
      <c r="T13" s="4">
        <v>-0.30342003209665203</v>
      </c>
      <c r="U13" s="4">
        <v>-0.22074368233647801</v>
      </c>
      <c r="V13" s="4">
        <v>0.107519807007611</v>
      </c>
      <c r="W13" s="4">
        <v>0.156695609194762</v>
      </c>
      <c r="X13" s="4">
        <v>0.23621106754111701</v>
      </c>
      <c r="Y13" s="4" t="s">
        <v>35</v>
      </c>
      <c r="Z13" s="4" t="s">
        <v>35</v>
      </c>
      <c r="AA13" s="4">
        <v>-6.5946693548249002E-2</v>
      </c>
      <c r="AB13" s="4">
        <v>-0.147322867107302</v>
      </c>
    </row>
    <row r="14" spans="1:28" x14ac:dyDescent="0.15">
      <c r="A14" s="1" t="s">
        <v>205</v>
      </c>
      <c r="B14" s="4">
        <v>0.37694989908722298</v>
      </c>
      <c r="C14" s="4">
        <v>0.50010571224049205</v>
      </c>
      <c r="D14" s="4" t="s">
        <v>35</v>
      </c>
      <c r="E14" s="4">
        <v>7.7746723028557799E-2</v>
      </c>
      <c r="F14" s="4">
        <v>0.160730109864959</v>
      </c>
      <c r="G14" s="4">
        <v>0.63968897632236699</v>
      </c>
      <c r="H14" s="4">
        <v>-4.3178546447314399E-2</v>
      </c>
      <c r="I14" s="4">
        <v>0.61754404841389599</v>
      </c>
      <c r="J14" s="4" t="s">
        <v>35</v>
      </c>
      <c r="K14" s="4">
        <v>0.38716151658910097</v>
      </c>
      <c r="L14" s="4">
        <v>0.447079101210693</v>
      </c>
      <c r="M14" s="4" t="s">
        <v>35</v>
      </c>
      <c r="N14" s="4" t="s">
        <v>35</v>
      </c>
      <c r="O14" s="4">
        <v>0.42944259341736502</v>
      </c>
      <c r="P14" s="4">
        <v>0.39857625969404697</v>
      </c>
      <c r="Q14" s="4">
        <v>0.27997153962392002</v>
      </c>
      <c r="R14" s="4" t="s">
        <v>35</v>
      </c>
      <c r="S14" s="4">
        <v>0.13216072336954199</v>
      </c>
      <c r="T14" s="4">
        <v>-0.114276391360354</v>
      </c>
      <c r="U14" s="4">
        <v>7.1042796092207205E-2</v>
      </c>
      <c r="V14" s="4">
        <v>0.32145959597772999</v>
      </c>
      <c r="W14" s="4">
        <v>0.367607462984607</v>
      </c>
      <c r="X14" s="4">
        <v>0.42831924335752702</v>
      </c>
      <c r="Y14" s="4" t="s">
        <v>35</v>
      </c>
      <c r="Z14" s="4" t="s">
        <v>35</v>
      </c>
      <c r="AA14" s="4">
        <v>5.9075397117534997E-2</v>
      </c>
      <c r="AB14" s="4">
        <v>-2.5396344310653199E-2</v>
      </c>
    </row>
    <row r="15" spans="1:28" x14ac:dyDescent="0.15">
      <c r="A15" s="1" t="s">
        <v>206</v>
      </c>
      <c r="B15" s="4">
        <v>0.83111149690245101</v>
      </c>
      <c r="C15" s="4">
        <v>1.4470175968930299</v>
      </c>
      <c r="D15" s="4" t="s">
        <v>35</v>
      </c>
      <c r="E15" s="4">
        <v>0.58533229835594602</v>
      </c>
      <c r="F15" s="4">
        <v>0.67090993339134097</v>
      </c>
      <c r="G15" s="4">
        <v>1.20538291060029</v>
      </c>
      <c r="H15" s="4">
        <v>0.41293141096686498</v>
      </c>
      <c r="I15" s="4">
        <v>1.0438429033647101</v>
      </c>
      <c r="J15" s="4" t="s">
        <v>35</v>
      </c>
      <c r="K15" s="4">
        <v>1.08281806584749</v>
      </c>
      <c r="L15" s="4">
        <v>0.91133242390644598</v>
      </c>
      <c r="M15" s="4" t="s">
        <v>35</v>
      </c>
      <c r="N15" s="4" t="s">
        <v>35</v>
      </c>
      <c r="O15" s="4">
        <v>1.0572994071181101</v>
      </c>
      <c r="P15" s="4">
        <v>1.15172341589866</v>
      </c>
      <c r="Q15" s="4">
        <v>0.88989165590644903</v>
      </c>
      <c r="R15" s="4" t="s">
        <v>35</v>
      </c>
      <c r="S15" s="4">
        <v>0.55646774281938904</v>
      </c>
      <c r="T15" s="4">
        <v>0.34029381728553199</v>
      </c>
      <c r="U15" s="4">
        <v>0.96235166681603102</v>
      </c>
      <c r="V15" s="4">
        <v>0.869550811510588</v>
      </c>
      <c r="W15" s="4">
        <v>0.946997383151298</v>
      </c>
      <c r="X15" s="4">
        <v>0.84645898382055396</v>
      </c>
      <c r="Y15" s="4" t="s">
        <v>35</v>
      </c>
      <c r="Z15" s="4" t="s">
        <v>35</v>
      </c>
      <c r="AA15" s="4">
        <v>0.33243253210401402</v>
      </c>
      <c r="AB15" s="4">
        <v>0.21226374889205299</v>
      </c>
    </row>
    <row r="16" spans="1:28" x14ac:dyDescent="0.15">
      <c r="A16" s="17" t="s">
        <v>282</v>
      </c>
    </row>
    <row r="17" spans="1:28" s="7" customFormat="1" x14ac:dyDescent="0.15">
      <c r="A17" s="7" t="s">
        <v>283</v>
      </c>
      <c r="B17" s="5">
        <v>89</v>
      </c>
      <c r="C17" s="5">
        <v>6</v>
      </c>
      <c r="D17" s="5">
        <v>1</v>
      </c>
      <c r="E17" s="5">
        <v>1</v>
      </c>
      <c r="F17" s="5">
        <v>2</v>
      </c>
      <c r="G17" s="5">
        <v>10</v>
      </c>
      <c r="H17" s="5">
        <v>5</v>
      </c>
      <c r="I17" s="5">
        <v>80</v>
      </c>
      <c r="J17" s="5">
        <v>1</v>
      </c>
      <c r="K17" s="5">
        <v>7</v>
      </c>
      <c r="L17" s="5">
        <v>65</v>
      </c>
      <c r="M17" s="5">
        <v>1</v>
      </c>
      <c r="N17" s="5">
        <v>23</v>
      </c>
      <c r="O17" s="5">
        <v>56</v>
      </c>
      <c r="P17" s="5">
        <v>12</v>
      </c>
      <c r="Q17" s="5">
        <v>75</v>
      </c>
      <c r="R17" s="5">
        <v>1</v>
      </c>
      <c r="S17" s="5">
        <v>53</v>
      </c>
      <c r="T17" s="5">
        <v>2</v>
      </c>
      <c r="U17" s="5">
        <v>19</v>
      </c>
      <c r="V17" s="5">
        <v>2</v>
      </c>
      <c r="W17" s="5">
        <v>41</v>
      </c>
      <c r="X17" s="5">
        <v>2</v>
      </c>
      <c r="Y17" s="5">
        <v>2</v>
      </c>
      <c r="Z17" s="5">
        <v>18</v>
      </c>
      <c r="AA17" s="5"/>
      <c r="AB17" s="5"/>
    </row>
    <row r="18" spans="1:28" x14ac:dyDescent="0.15">
      <c r="A18" s="1" t="s">
        <v>208</v>
      </c>
      <c r="B18" s="4">
        <v>4.3733333333333298E-2</v>
      </c>
      <c r="C18" s="4">
        <v>0.43786666666666701</v>
      </c>
      <c r="D18" s="4">
        <v>0.47403333333333297</v>
      </c>
      <c r="E18" s="4">
        <v>0.3987</v>
      </c>
      <c r="F18" s="4">
        <v>0.5302</v>
      </c>
      <c r="G18" s="4">
        <v>0.63776666666666704</v>
      </c>
      <c r="H18" s="4">
        <v>0.65663333333333296</v>
      </c>
      <c r="I18" s="4">
        <v>0.62883333333333302</v>
      </c>
      <c r="J18" s="4">
        <v>0.68713333333333304</v>
      </c>
      <c r="K18" s="4">
        <v>5.3E-3</v>
      </c>
      <c r="L18" s="4">
        <v>6.0600000000000001E-2</v>
      </c>
      <c r="M18" s="4">
        <v>0.3246</v>
      </c>
      <c r="N18" s="4">
        <v>0.11650000000000001</v>
      </c>
      <c r="O18" s="4">
        <v>0.18486666666666701</v>
      </c>
      <c r="P18" s="4">
        <v>0.258566666666667</v>
      </c>
      <c r="Q18" s="4">
        <v>0.20899999999999999</v>
      </c>
      <c r="R18" s="4">
        <v>0.57483333333333297</v>
      </c>
      <c r="S18" s="4">
        <v>0.68903333333333305</v>
      </c>
      <c r="T18" s="4">
        <v>0.20369999999999999</v>
      </c>
      <c r="U18" s="4">
        <v>0.63123333333333298</v>
      </c>
      <c r="V18" s="4">
        <v>0.345766666666667</v>
      </c>
      <c r="W18" s="4">
        <v>0.89363333333333295</v>
      </c>
      <c r="X18" s="4">
        <v>0.80223333333333302</v>
      </c>
      <c r="Y18" s="4">
        <v>0.38973333333333299</v>
      </c>
      <c r="Z18" s="4">
        <v>0.60933333333333295</v>
      </c>
      <c r="AA18" s="4">
        <v>0.39436666666666698</v>
      </c>
      <c r="AB18" s="4">
        <v>0.155266666666667</v>
      </c>
    </row>
    <row r="19" spans="1:28" x14ac:dyDescent="0.15">
      <c r="A19" s="1" t="s">
        <v>209</v>
      </c>
      <c r="B19" s="4">
        <v>0.99363333333333304</v>
      </c>
      <c r="C19" s="4">
        <v>0.99883333333333302</v>
      </c>
      <c r="D19" s="4">
        <v>0.99019999999999997</v>
      </c>
      <c r="E19" s="4">
        <v>0.99353333333333305</v>
      </c>
      <c r="F19" s="4">
        <v>0.99829999999999997</v>
      </c>
      <c r="G19" s="4">
        <v>0.99790000000000001</v>
      </c>
      <c r="H19" s="4">
        <v>0.99816666666666698</v>
      </c>
      <c r="I19" s="4">
        <v>0.99286666666666701</v>
      </c>
      <c r="J19" s="4">
        <v>0.99856666666666705</v>
      </c>
      <c r="K19" s="4">
        <v>0.99963333333333304</v>
      </c>
      <c r="L19" s="4">
        <v>0.99790000000000001</v>
      </c>
      <c r="M19" s="4">
        <v>0.99976666666666703</v>
      </c>
      <c r="N19" s="4">
        <v>0.99883333333333302</v>
      </c>
      <c r="O19" s="4">
        <v>0.99790000000000001</v>
      </c>
      <c r="P19" s="4">
        <v>0.99719999999999998</v>
      </c>
      <c r="Q19" s="4">
        <v>0.99863333333333304</v>
      </c>
      <c r="R19" s="4">
        <v>0.99703333333333299</v>
      </c>
      <c r="S19" s="4">
        <v>0.99893333333333301</v>
      </c>
      <c r="T19" s="4">
        <v>0.99860000000000004</v>
      </c>
      <c r="U19" s="4">
        <v>0.99836666666666696</v>
      </c>
      <c r="V19" s="4">
        <v>0.99790000000000001</v>
      </c>
      <c r="W19" s="4">
        <v>0.94540000000000002</v>
      </c>
      <c r="X19" s="4">
        <v>0.99770000000000003</v>
      </c>
      <c r="Y19" s="4">
        <v>0.98199999999999998</v>
      </c>
      <c r="Z19" s="4">
        <v>0.99783333333333302</v>
      </c>
      <c r="AA19" s="4">
        <v>0.99806666666666699</v>
      </c>
      <c r="AB19" s="4">
        <v>0.999</v>
      </c>
    </row>
    <row r="20" spans="1:28" x14ac:dyDescent="0.15">
      <c r="A20" s="6" t="s">
        <v>198</v>
      </c>
      <c r="B20" s="4">
        <v>-3.55491224298742E-3</v>
      </c>
      <c r="C20" s="4">
        <v>-3.85685834086434E-2</v>
      </c>
      <c r="D20" s="4">
        <v>-2.5733029900891098</v>
      </c>
      <c r="E20" s="4">
        <v>-0.31192215867786599</v>
      </c>
      <c r="F20" s="4">
        <v>-0.116497637873551</v>
      </c>
      <c r="G20" s="4">
        <v>-4.2411217109234803E-2</v>
      </c>
      <c r="H20" s="4">
        <v>-8.3468719704841404E-2</v>
      </c>
      <c r="I20" s="4">
        <v>-3.4438695090264697E-2</v>
      </c>
      <c r="J20" s="4">
        <v>-0.16734615468772501</v>
      </c>
      <c r="K20" s="4">
        <v>1.8951998018436E-2</v>
      </c>
      <c r="L20" s="4">
        <v>-3.7811793581576801E-3</v>
      </c>
      <c r="M20" s="4">
        <v>-1.06112399152411</v>
      </c>
      <c r="N20" s="4">
        <v>-9.21695345020959E-3</v>
      </c>
      <c r="O20" s="4">
        <v>-1.0342659313635601E-2</v>
      </c>
      <c r="P20" s="4">
        <v>-2.9065753391295801E-2</v>
      </c>
      <c r="Q20" s="4">
        <v>-1.2392054635949799E-2</v>
      </c>
      <c r="R20" s="4">
        <v>-0.52355198282321003</v>
      </c>
      <c r="S20" s="4">
        <v>-4.4419438183584799E-2</v>
      </c>
      <c r="T20" s="4">
        <v>-3.6207060620384E-2</v>
      </c>
      <c r="U20" s="4">
        <v>-2.6361770711599401E-2</v>
      </c>
      <c r="V20" s="4">
        <v>-4.8597633305154798E-2</v>
      </c>
      <c r="W20" s="4">
        <v>-7.8982698499364304E-2</v>
      </c>
      <c r="X20" s="4">
        <v>-0.224471735157624</v>
      </c>
      <c r="Y20" s="4">
        <v>-7.5374947681255799E-2</v>
      </c>
      <c r="Z20" s="4">
        <v>-2.8375978063801401E-2</v>
      </c>
      <c r="AA20" s="4">
        <v>-0.119710002414999</v>
      </c>
      <c r="AB20" s="4">
        <v>-2.56314709111776E-3</v>
      </c>
    </row>
    <row r="21" spans="1:28" x14ac:dyDescent="0.15">
      <c r="A21" s="18" t="s">
        <v>199</v>
      </c>
      <c r="B21" s="4">
        <v>1.1686670895064E-2</v>
      </c>
      <c r="C21" s="4">
        <v>-7.1750171834137899E-3</v>
      </c>
      <c r="D21" s="4">
        <v>-0.49816741023727301</v>
      </c>
      <c r="E21" s="4">
        <v>-1.9442031636355401E-2</v>
      </c>
      <c r="F21" s="4">
        <v>-2.2113107532775199E-2</v>
      </c>
      <c r="G21" s="4">
        <v>-1.6085054576183599E-2</v>
      </c>
      <c r="H21" s="4">
        <v>-2.7605849937862699E-2</v>
      </c>
      <c r="I21" s="4">
        <v>-1.22916285466766E-2</v>
      </c>
      <c r="J21" s="4">
        <v>-4.7957105392716699E-2</v>
      </c>
      <c r="K21" s="4">
        <v>4.46833539623517E-2</v>
      </c>
      <c r="L21" s="4">
        <v>4.5110530402759303E-3</v>
      </c>
      <c r="M21" s="4">
        <v>-7.1374790526032697E-2</v>
      </c>
      <c r="N21" s="4">
        <v>3.8693122836551699E-3</v>
      </c>
      <c r="O21" s="4">
        <v>4.6876079185789401E-4</v>
      </c>
      <c r="P21" s="4">
        <v>-3.1810131341336801E-4</v>
      </c>
      <c r="Q21" s="4">
        <v>1.0426725503678901E-3</v>
      </c>
      <c r="R21" s="4">
        <v>-6.8498161270009197E-2</v>
      </c>
      <c r="S21" s="4">
        <v>-1.4704740401223401E-2</v>
      </c>
      <c r="T21" s="4">
        <v>3.5664567686714398E-3</v>
      </c>
      <c r="U21" s="4">
        <v>-8.3861555901912493E-3</v>
      </c>
      <c r="V21" s="4">
        <v>-6.0358490223561302E-3</v>
      </c>
      <c r="W21" s="4">
        <v>-2.98188930791039E-2</v>
      </c>
      <c r="X21" s="4">
        <v>-6.2839919487293394E-2</v>
      </c>
      <c r="Y21" s="4">
        <v>-1.00977722596372E-2</v>
      </c>
      <c r="Z21" s="4">
        <v>-9.6700855125413203E-3</v>
      </c>
      <c r="AA21" s="4">
        <v>-1.8792302289426702E-2</v>
      </c>
      <c r="AB21" s="4">
        <v>8.1894114047207701E-4</v>
      </c>
    </row>
    <row r="22" spans="1:28" x14ac:dyDescent="0.15">
      <c r="A22" s="18" t="s">
        <v>212</v>
      </c>
      <c r="B22" s="4">
        <v>2.0179731062745902E-2</v>
      </c>
      <c r="C22" s="4">
        <v>1.73659449999671E-3</v>
      </c>
      <c r="D22" s="4">
        <v>2.3386947991940001E-2</v>
      </c>
      <c r="E22" s="4">
        <v>9.0747985517024305E-3</v>
      </c>
      <c r="F22" s="4">
        <v>-1.7591633464409599E-3</v>
      </c>
      <c r="G22" s="4">
        <v>-5.9300101013863103E-3</v>
      </c>
      <c r="H22" s="4">
        <v>-9.6794902942046804E-3</v>
      </c>
      <c r="I22" s="4">
        <v>-3.2895561973557601E-3</v>
      </c>
      <c r="J22" s="4">
        <v>-1.84379190954236E-2</v>
      </c>
      <c r="K22" s="4">
        <v>5.6701037216058903E-2</v>
      </c>
      <c r="L22" s="4">
        <v>9.0009693608616194E-3</v>
      </c>
      <c r="M22" s="4">
        <v>0.115476331621918</v>
      </c>
      <c r="N22" s="4">
        <v>1.06124312611414E-2</v>
      </c>
      <c r="O22" s="4">
        <v>2.2142145952214602E-3</v>
      </c>
      <c r="P22" s="4">
        <v>7.4496380976299802E-3</v>
      </c>
      <c r="Q22" s="4">
        <v>7.3331691445671504E-3</v>
      </c>
      <c r="R22" s="4">
        <v>-1.34533083432946E-2</v>
      </c>
      <c r="S22" s="4">
        <v>-4.7982314907468702E-3</v>
      </c>
      <c r="T22" s="4">
        <v>1.8057884373219299E-2</v>
      </c>
      <c r="U22" s="4">
        <v>-2.4632086298932401E-3</v>
      </c>
      <c r="V22" s="4">
        <v>7.8833140692950998E-3</v>
      </c>
      <c r="W22" s="4">
        <v>-1.6315292286608898E-2</v>
      </c>
      <c r="X22" s="4">
        <v>-3.02558110996437E-2</v>
      </c>
      <c r="Y22" s="4">
        <v>7.0552615293953897E-3</v>
      </c>
      <c r="Z22" s="4">
        <v>-2.80387023161574E-3</v>
      </c>
      <c r="AA22" s="4">
        <v>1.10264005923476E-2</v>
      </c>
      <c r="AB22" s="4">
        <v>2.4169373648975901E-3</v>
      </c>
    </row>
    <row r="23" spans="1:28" x14ac:dyDescent="0.15">
      <c r="A23" s="18" t="s">
        <v>200</v>
      </c>
      <c r="B23" s="4">
        <v>2.8767969728135199E-2</v>
      </c>
      <c r="C23" s="4">
        <v>1.09351120242108E-2</v>
      </c>
      <c r="D23" s="4">
        <v>0.53008946573983895</v>
      </c>
      <c r="E23" s="4">
        <v>4.1881546809411203E-2</v>
      </c>
      <c r="F23" s="4">
        <v>1.50954961713831E-2</v>
      </c>
      <c r="G23" s="4">
        <v>7.3081375992432498E-3</v>
      </c>
      <c r="H23" s="4">
        <v>7.0769607562037899E-3</v>
      </c>
      <c r="I23" s="4">
        <v>3.26893869835329E-3</v>
      </c>
      <c r="J23" s="4">
        <v>7.4112144378326496E-3</v>
      </c>
      <c r="K23" s="4">
        <v>6.8566713081292793E-2</v>
      </c>
      <c r="L23" s="4">
        <v>1.47636695910852E-2</v>
      </c>
      <c r="M23" s="4">
        <v>0.32092213762701899</v>
      </c>
      <c r="N23" s="4">
        <v>1.92966551625171E-2</v>
      </c>
      <c r="O23" s="4">
        <v>4.8574685639386599E-3</v>
      </c>
      <c r="P23" s="4">
        <v>1.65015037228687E-2</v>
      </c>
      <c r="Q23" s="4">
        <v>1.55184513454182E-2</v>
      </c>
      <c r="R23" s="4">
        <v>3.6018312993771402E-2</v>
      </c>
      <c r="S23" s="4">
        <v>1.8026758187081799E-3</v>
      </c>
      <c r="T23" s="4">
        <v>3.4669282077634297E-2</v>
      </c>
      <c r="U23" s="4">
        <v>2.7866622002084302E-3</v>
      </c>
      <c r="V23" s="4">
        <v>2.5505477748445499E-2</v>
      </c>
      <c r="W23" s="4">
        <v>-7.5102391074365902E-3</v>
      </c>
      <c r="X23" s="4">
        <v>-6.2748344651062096E-3</v>
      </c>
      <c r="Y23" s="4">
        <v>2.8149383675953901E-2</v>
      </c>
      <c r="Z23" s="4">
        <v>4.2264984068594198E-3</v>
      </c>
      <c r="AA23" s="4">
        <v>3.6473744381970999E-2</v>
      </c>
      <c r="AB23" s="4">
        <v>4.1448677617167201E-3</v>
      </c>
    </row>
    <row r="24" spans="1:28" x14ac:dyDescent="0.15">
      <c r="A24" s="6" t="s">
        <v>201</v>
      </c>
      <c r="B24" s="4">
        <v>4.9822155397375903E-2</v>
      </c>
      <c r="C24" s="4">
        <v>3.78063266078787E-2</v>
      </c>
      <c r="D24" s="4">
        <v>2.5664706298532698</v>
      </c>
      <c r="E24" s="4">
        <v>0.332540460302095</v>
      </c>
      <c r="F24" s="4">
        <v>8.3461300744671493E-2</v>
      </c>
      <c r="G24" s="4">
        <v>5.8085153161237101E-2</v>
      </c>
      <c r="H24" s="4">
        <v>5.50907086107746E-2</v>
      </c>
      <c r="I24" s="4">
        <v>2.1833997764443301E-2</v>
      </c>
      <c r="J24" s="4">
        <v>0.113617723480226</v>
      </c>
      <c r="K24" s="4">
        <v>9.6171287627261404E-2</v>
      </c>
      <c r="L24" s="4">
        <v>3.2250510781344499E-2</v>
      </c>
      <c r="M24" s="4">
        <v>1.4003293373669701</v>
      </c>
      <c r="N24" s="4">
        <v>4.7666991810466297E-2</v>
      </c>
      <c r="O24" s="4">
        <v>1.50958676600492E-2</v>
      </c>
      <c r="P24" s="4">
        <v>3.9175995711424202E-2</v>
      </c>
      <c r="Q24" s="4">
        <v>3.9220666317012001E-2</v>
      </c>
      <c r="R24" s="4">
        <v>0.40823555986722299</v>
      </c>
      <c r="S24" s="4">
        <v>2.0510399137460899E-2</v>
      </c>
      <c r="T24" s="4">
        <v>7.5996179403541794E-2</v>
      </c>
      <c r="U24" s="4">
        <v>2.1866018623756499E-2</v>
      </c>
      <c r="V24" s="4">
        <v>7.4099267775819502E-2</v>
      </c>
      <c r="W24" s="4">
        <v>1.8494691866409899E-2</v>
      </c>
      <c r="X24" s="4">
        <v>0.117322597912931</v>
      </c>
      <c r="Y24" s="4">
        <v>0.102947243924884</v>
      </c>
      <c r="Z24" s="4">
        <v>2.29463658885827E-2</v>
      </c>
      <c r="AA24" s="4">
        <v>0.12890386162695699</v>
      </c>
      <c r="AB24" s="4">
        <v>8.0905347568981292E-3</v>
      </c>
    </row>
    <row r="25" spans="1:28" x14ac:dyDescent="0.15">
      <c r="A25" s="1" t="s">
        <v>207</v>
      </c>
      <c r="B25" s="4">
        <v>0.51</v>
      </c>
      <c r="C25" s="4">
        <v>0.441</v>
      </c>
      <c r="D25" s="4">
        <v>0.78249999999999997</v>
      </c>
      <c r="E25" s="4">
        <v>0.17649999999999999</v>
      </c>
      <c r="F25" s="4">
        <v>0.47099999999999997</v>
      </c>
      <c r="G25" s="4">
        <v>0.61299999999999999</v>
      </c>
      <c r="H25" s="4">
        <v>0.496</v>
      </c>
      <c r="I25" s="4">
        <v>0.23699999999999999</v>
      </c>
      <c r="J25" s="4">
        <v>0.62250000000000005</v>
      </c>
      <c r="K25" s="4">
        <v>0.32700000000000001</v>
      </c>
      <c r="L25" s="4">
        <v>0.60550000000000004</v>
      </c>
      <c r="M25" s="4">
        <v>0.65</v>
      </c>
      <c r="N25" s="4">
        <v>0.1245</v>
      </c>
      <c r="O25" s="4">
        <v>0.14000000000000001</v>
      </c>
      <c r="P25" s="4">
        <v>0.3695</v>
      </c>
      <c r="Q25" s="4">
        <v>0.30299999999999999</v>
      </c>
      <c r="R25" s="4">
        <v>0.36149999999999999</v>
      </c>
      <c r="S25" s="4">
        <v>0.22800000000000001</v>
      </c>
      <c r="T25" s="4">
        <v>0.50249999999999995</v>
      </c>
      <c r="U25" s="4">
        <v>0.28549999999999998</v>
      </c>
      <c r="V25" s="4">
        <v>8.3000000000000004E-2</v>
      </c>
      <c r="W25" s="4">
        <v>0.66749999999999998</v>
      </c>
      <c r="X25" s="4">
        <v>0.70299999999999996</v>
      </c>
      <c r="Y25" s="4">
        <v>0.50049999999999994</v>
      </c>
      <c r="Z25" s="4">
        <v>0.46500000000000002</v>
      </c>
      <c r="AA25" s="4">
        <v>0.80300000000000005</v>
      </c>
      <c r="AB25" s="4">
        <v>0.8125</v>
      </c>
    </row>
    <row r="26" spans="1:28" x14ac:dyDescent="0.15">
      <c r="A26" s="1" t="s">
        <v>202</v>
      </c>
      <c r="B26" s="4">
        <v>-0.49167274143546202</v>
      </c>
      <c r="C26" s="4">
        <v>-0.44567487411770501</v>
      </c>
      <c r="D26" s="4">
        <v>-1.0568074163944501</v>
      </c>
      <c r="E26" s="4">
        <v>-0.31171861639904003</v>
      </c>
      <c r="F26" s="4">
        <v>-0.51434448952661105</v>
      </c>
      <c r="G26" s="4">
        <v>-0.63047609488933098</v>
      </c>
      <c r="H26" s="4">
        <v>-0.42844182898476701</v>
      </c>
      <c r="I26" s="4">
        <v>-0.48695041985024101</v>
      </c>
      <c r="J26" s="4">
        <v>-0.518531551551907</v>
      </c>
      <c r="K26" s="4">
        <v>-0.39305172799556498</v>
      </c>
      <c r="L26" s="4">
        <v>-0.67140113728356698</v>
      </c>
      <c r="M26" s="4">
        <v>-0.70002310946625401</v>
      </c>
      <c r="N26" s="4">
        <v>-0.26048693824563302</v>
      </c>
      <c r="O26" s="4">
        <v>-0.29857719992867898</v>
      </c>
      <c r="P26" s="4">
        <v>-0.46303115560504299</v>
      </c>
      <c r="Q26" s="4">
        <v>-0.41286047289783301</v>
      </c>
      <c r="R26" s="4">
        <v>-0.60939909812834503</v>
      </c>
      <c r="S26" s="4">
        <v>-0.301784337634524</v>
      </c>
      <c r="T26" s="4">
        <v>-0.489597427277355</v>
      </c>
      <c r="U26" s="4">
        <v>-0.36678781396642401</v>
      </c>
      <c r="V26" s="4">
        <v>-0.15613639476525401</v>
      </c>
      <c r="W26" s="4">
        <v>-0.83743139414174605</v>
      </c>
      <c r="X26" s="4">
        <v>-0.623002655650846</v>
      </c>
      <c r="Y26" s="4">
        <v>-0.58665468186544401</v>
      </c>
      <c r="Z26" s="4">
        <v>-0.53635284721598597</v>
      </c>
      <c r="AA26" s="4">
        <v>-0.39845613641365202</v>
      </c>
      <c r="AB26" s="4">
        <v>-0.36000975628642301</v>
      </c>
    </row>
    <row r="27" spans="1:28" x14ac:dyDescent="0.15">
      <c r="A27" s="1" t="s">
        <v>203</v>
      </c>
      <c r="B27" s="4">
        <v>-0.16715468320122101</v>
      </c>
      <c r="C27" s="4">
        <v>-0.12041827023625599</v>
      </c>
      <c r="D27" s="4">
        <v>-0.52329957933096904</v>
      </c>
      <c r="E27" s="4">
        <v>6.7202878263036003E-2</v>
      </c>
      <c r="F27" s="4">
        <v>-0.14351982043754299</v>
      </c>
      <c r="G27" s="4">
        <v>-0.260543115202787</v>
      </c>
      <c r="H27" s="4">
        <v>-0.14382192952457801</v>
      </c>
      <c r="I27" s="4">
        <v>3.5199236209978099E-2</v>
      </c>
      <c r="J27" s="4">
        <v>-0.230567331622197</v>
      </c>
      <c r="K27" s="4">
        <v>-5.3601401794607602E-2</v>
      </c>
      <c r="L27" s="4">
        <v>-0.249177850464425</v>
      </c>
      <c r="M27" s="4">
        <v>-0.26749625783532299</v>
      </c>
      <c r="N27" s="4">
        <v>0.17013733994988101</v>
      </c>
      <c r="O27" s="4">
        <v>0.104455887338784</v>
      </c>
      <c r="P27" s="4">
        <v>-7.9549716451799105E-2</v>
      </c>
      <c r="Q27" s="4">
        <v>-4.7731071070435602E-2</v>
      </c>
      <c r="R27" s="4">
        <v>-9.6232438406388204E-2</v>
      </c>
      <c r="S27" s="4">
        <v>1.43663573535066E-2</v>
      </c>
      <c r="T27" s="4">
        <v>-0.15702172306918799</v>
      </c>
      <c r="U27" s="4">
        <v>-2.9228343571714201E-2</v>
      </c>
      <c r="V27" s="4">
        <v>0.16555602527955099</v>
      </c>
      <c r="W27" s="4">
        <v>-0.37569394764952402</v>
      </c>
      <c r="X27" s="4">
        <v>-0.2744216971715</v>
      </c>
      <c r="Y27" s="4">
        <v>-0.209137491518159</v>
      </c>
      <c r="Z27" s="4">
        <v>-0.15972206345449</v>
      </c>
      <c r="AA27" s="4">
        <v>-0.219639857445348</v>
      </c>
      <c r="AB27" s="4">
        <v>-0.199923669137785</v>
      </c>
    </row>
    <row r="28" spans="1:28" x14ac:dyDescent="0.15">
      <c r="A28" s="1" t="s">
        <v>204</v>
      </c>
      <c r="B28" s="4">
        <v>-8.2788648321438594E-3</v>
      </c>
      <c r="C28" s="4">
        <v>3.6197594086895699E-2</v>
      </c>
      <c r="D28" s="4">
        <v>-0.29503919909213999</v>
      </c>
      <c r="E28" s="4">
        <v>0.25303345324473803</v>
      </c>
      <c r="F28" s="4">
        <v>1.4641524101363899E-2</v>
      </c>
      <c r="G28" s="4">
        <v>-7.5037438708862994E-2</v>
      </c>
      <c r="H28" s="4">
        <v>4.9742703606576696E-4</v>
      </c>
      <c r="I28" s="4">
        <v>0.21848909920194401</v>
      </c>
      <c r="J28" s="4">
        <v>-7.7012232328978997E-2</v>
      </c>
      <c r="K28" s="4">
        <v>0.13606680749522901</v>
      </c>
      <c r="L28" s="4">
        <v>-6.0630931444917997E-2</v>
      </c>
      <c r="M28" s="4">
        <v>-9.8927314961716403E-2</v>
      </c>
      <c r="N28" s="4">
        <v>0.400839925585458</v>
      </c>
      <c r="O28" s="4">
        <v>0.29355099205884899</v>
      </c>
      <c r="P28" s="4">
        <v>0.102711407119815</v>
      </c>
      <c r="Q28" s="4">
        <v>0.125467931434947</v>
      </c>
      <c r="R28" s="4">
        <v>0.12903581997123301</v>
      </c>
      <c r="S28" s="4">
        <v>0.16526511610610201</v>
      </c>
      <c r="T28" s="4">
        <v>2.7315537212938101E-3</v>
      </c>
      <c r="U28" s="4">
        <v>0.119035421109195</v>
      </c>
      <c r="V28" s="4">
        <v>0.31971460274771002</v>
      </c>
      <c r="W28" s="4">
        <v>-0.13882758879922399</v>
      </c>
      <c r="X28" s="4">
        <v>-0.12651614825798299</v>
      </c>
      <c r="Y28" s="4">
        <v>-8.8774754435445198E-3</v>
      </c>
      <c r="Z28" s="4">
        <v>1.6470737952603499E-2</v>
      </c>
      <c r="AA28" s="4">
        <v>-0.123091252607839</v>
      </c>
      <c r="AB28" s="4">
        <v>-0.115781825158888</v>
      </c>
    </row>
    <row r="29" spans="1:28" x14ac:dyDescent="0.15">
      <c r="A29" s="1" t="s">
        <v>205</v>
      </c>
      <c r="B29" s="4">
        <v>0.154400125841718</v>
      </c>
      <c r="C29" s="4">
        <v>0.195937824256256</v>
      </c>
      <c r="D29" s="4">
        <v>-4.73814063380745E-2</v>
      </c>
      <c r="E29" s="4">
        <v>0.42761432033205599</v>
      </c>
      <c r="F29" s="4">
        <v>0.18405034620615501</v>
      </c>
      <c r="G29" s="4">
        <v>0.100194439608303</v>
      </c>
      <c r="H29" s="4">
        <v>0.14225473720677101</v>
      </c>
      <c r="I29" s="4">
        <v>0.38053048769398101</v>
      </c>
      <c r="J29" s="4">
        <v>7.8610017676226301E-2</v>
      </c>
      <c r="K29" s="4">
        <v>0.34579162590231799</v>
      </c>
      <c r="L29" s="4">
        <v>0.11511145681128999</v>
      </c>
      <c r="M29" s="4">
        <v>7.9574889406755098E-2</v>
      </c>
      <c r="N29" s="4">
        <v>0.65990031869703403</v>
      </c>
      <c r="O29" s="4">
        <v>0.48513549653131499</v>
      </c>
      <c r="P29" s="4">
        <v>0.28674380753879503</v>
      </c>
      <c r="Q29" s="4">
        <v>0.312982569224593</v>
      </c>
      <c r="R29" s="4">
        <v>0.37353448427281999</v>
      </c>
      <c r="S29" s="4">
        <v>0.32398222421953898</v>
      </c>
      <c r="T29" s="4">
        <v>0.185790410722597</v>
      </c>
      <c r="U29" s="4">
        <v>0.26974615454297601</v>
      </c>
      <c r="V29" s="4">
        <v>0.486231992878978</v>
      </c>
      <c r="W29" s="4">
        <v>8.8619917297661097E-2</v>
      </c>
      <c r="X29" s="4">
        <v>2.7289802934390602E-2</v>
      </c>
      <c r="Y29" s="4">
        <v>0.18950960017436899</v>
      </c>
      <c r="Z29" s="4">
        <v>0.19919470304351</v>
      </c>
      <c r="AA29" s="4">
        <v>-3.2138615706791801E-2</v>
      </c>
      <c r="AB29" s="4">
        <v>-2.7865178379286901E-2</v>
      </c>
    </row>
    <row r="30" spans="1:28" x14ac:dyDescent="0.15">
      <c r="A30" s="22" t="s">
        <v>206</v>
      </c>
      <c r="B30" s="23">
        <v>0.51139915208989095</v>
      </c>
      <c r="C30" s="23">
        <v>0.57252551138917296</v>
      </c>
      <c r="D30" s="23">
        <v>0.697572995501899</v>
      </c>
      <c r="E30" s="23">
        <v>0.88485499718677696</v>
      </c>
      <c r="F30" s="23">
        <v>0.61317567312602805</v>
      </c>
      <c r="G30" s="23">
        <v>0.48107801057046301</v>
      </c>
      <c r="H30" s="23">
        <v>0.42899630284573498</v>
      </c>
      <c r="I30" s="23">
        <v>0.72885531306528795</v>
      </c>
      <c r="J30" s="23">
        <v>0.45739692619992001</v>
      </c>
      <c r="K30" s="23">
        <v>0.75750161842176</v>
      </c>
      <c r="L30" s="23">
        <v>0.51807890916960098</v>
      </c>
      <c r="M30" s="23">
        <v>0.55900262045042903</v>
      </c>
      <c r="N30" s="23">
        <v>1.1748966927550299</v>
      </c>
      <c r="O30" s="23">
        <v>0.84916726968248801</v>
      </c>
      <c r="P30" s="23">
        <v>0.64905166451136698</v>
      </c>
      <c r="Q30" s="23">
        <v>0.68786370896395599</v>
      </c>
      <c r="R30" s="23">
        <v>1.6518261459925201</v>
      </c>
      <c r="S30" s="23">
        <v>0.66849165057622695</v>
      </c>
      <c r="T30" s="23">
        <v>0.66868355989920703</v>
      </c>
      <c r="U30" s="23">
        <v>0.57577931339435195</v>
      </c>
      <c r="V30" s="23">
        <v>0.96387399900514403</v>
      </c>
      <c r="W30" s="23">
        <v>0.53317077091210097</v>
      </c>
      <c r="X30" s="23">
        <v>0.36109014500175901</v>
      </c>
      <c r="Y30" s="23">
        <v>0.69011509898008105</v>
      </c>
      <c r="Z30" s="23">
        <v>0.61257195932793995</v>
      </c>
      <c r="AA30" s="23">
        <v>0.17377859603666401</v>
      </c>
      <c r="AB30" s="23">
        <v>0.140935998987859</v>
      </c>
    </row>
    <row r="35" spans="1:28" x14ac:dyDescent="0.15">
      <c r="A35" s="17" t="s">
        <v>275</v>
      </c>
    </row>
    <row r="36" spans="1:28" x14ac:dyDescent="0.15">
      <c r="A36" s="1" t="s">
        <v>211</v>
      </c>
      <c r="B36" s="4">
        <v>-5.4751415510929198E-3</v>
      </c>
      <c r="C36" s="4">
        <v>3.2154753625262197E-2</v>
      </c>
      <c r="D36" s="4" t="s">
        <v>35</v>
      </c>
      <c r="E36" s="4">
        <v>2.36944259742019E-5</v>
      </c>
      <c r="F36" s="4">
        <v>-3.5538951243631401E-3</v>
      </c>
      <c r="G36" s="4">
        <v>-3.6037971644835701E-2</v>
      </c>
      <c r="H36" s="4">
        <v>1.0307707124463101E-2</v>
      </c>
      <c r="I36" s="4">
        <v>-1.87943338073129E-2</v>
      </c>
      <c r="J36" s="4" t="s">
        <v>35</v>
      </c>
      <c r="K36" s="4">
        <v>3.0141035171279199E-2</v>
      </c>
      <c r="L36" s="4">
        <v>-9.4212426209779408E-3</v>
      </c>
      <c r="M36" s="4">
        <v>0.70521650850805295</v>
      </c>
      <c r="N36" s="4">
        <v>-9.8600808274363905E-3</v>
      </c>
      <c r="O36" s="4">
        <v>-5.5654276485530303E-3</v>
      </c>
      <c r="P36" s="4" t="s">
        <v>35</v>
      </c>
      <c r="Q36" s="4">
        <v>1.6904842379603099E-2</v>
      </c>
      <c r="R36" s="4">
        <v>0.170321075695366</v>
      </c>
      <c r="S36" s="4">
        <v>-7.4041707029140298E-3</v>
      </c>
      <c r="T36" s="4">
        <v>1.3828065565871199E-2</v>
      </c>
      <c r="U36" s="4" t="s">
        <v>35</v>
      </c>
      <c r="V36" s="4">
        <v>-9.1572700672737407E-3</v>
      </c>
      <c r="W36" s="4">
        <v>-1.78752905401873E-2</v>
      </c>
      <c r="X36" s="4">
        <v>-6.6039655982138897E-3</v>
      </c>
      <c r="Y36" s="4">
        <v>8.4014102869353402E-2</v>
      </c>
      <c r="Z36" s="4" t="s">
        <v>35</v>
      </c>
      <c r="AA36" s="4">
        <v>-1.6930546642990599E-2</v>
      </c>
      <c r="AB36" s="4">
        <v>-5.4324343362429197E-3</v>
      </c>
    </row>
    <row r="37" spans="1:28" x14ac:dyDescent="0.15">
      <c r="A37" s="1" t="s">
        <v>210</v>
      </c>
      <c r="B37" s="4">
        <v>7.1666548290442297E-3</v>
      </c>
      <c r="C37" s="4">
        <v>2.3400884140152501E-2</v>
      </c>
      <c r="D37" s="4" t="s">
        <v>35</v>
      </c>
      <c r="E37" s="4">
        <v>1.60324837383179E-2</v>
      </c>
      <c r="F37" s="4">
        <v>7.2496457353114904E-3</v>
      </c>
      <c r="G37" s="4">
        <v>2.29112336219464E-2</v>
      </c>
      <c r="H37" s="4">
        <v>6.42774223089034E-3</v>
      </c>
      <c r="I37" s="4">
        <v>1.15923516933387E-2</v>
      </c>
      <c r="J37" s="4" t="s">
        <v>35</v>
      </c>
      <c r="K37" s="4">
        <v>2.31816099065562E-2</v>
      </c>
      <c r="L37" s="4">
        <v>6.2907253973834001E-3</v>
      </c>
      <c r="M37" s="4">
        <v>0.51243894281378599</v>
      </c>
      <c r="N37" s="4">
        <v>2.06325071395582E-2</v>
      </c>
      <c r="O37" s="4">
        <v>6.7682437826179003E-3</v>
      </c>
      <c r="P37" s="4" t="s">
        <v>35</v>
      </c>
      <c r="Q37" s="4">
        <v>1.7175143430131601E-2</v>
      </c>
      <c r="R37" s="4">
        <v>0.219606590233247</v>
      </c>
      <c r="S37" s="4">
        <v>5.3003441135100401E-3</v>
      </c>
      <c r="T37" s="4">
        <v>1.10767752447008E-2</v>
      </c>
      <c r="U37" s="4" t="s">
        <v>35</v>
      </c>
      <c r="V37" s="4">
        <v>1.84827082371661E-2</v>
      </c>
      <c r="W37" s="4">
        <v>1.16342256561587E-2</v>
      </c>
      <c r="X37" s="4">
        <v>1.2158037779755E-2</v>
      </c>
      <c r="Y37" s="4">
        <v>5.0088027855342401E-2</v>
      </c>
      <c r="Z37" s="4" t="s">
        <v>35</v>
      </c>
      <c r="AA37" s="4">
        <v>1.8329514163533601E-2</v>
      </c>
      <c r="AB37" s="4">
        <v>2.3640164735221E-3</v>
      </c>
    </row>
    <row r="38" spans="1:28" x14ac:dyDescent="0.15">
      <c r="A38" s="17" t="s">
        <v>274</v>
      </c>
    </row>
    <row r="39" spans="1:28" x14ac:dyDescent="0.15">
      <c r="A39" s="1" t="s">
        <v>211</v>
      </c>
      <c r="B39" s="4">
        <v>2.08001865552443E-2</v>
      </c>
      <c r="C39" s="4">
        <v>1.36037297061069E-3</v>
      </c>
      <c r="D39" s="4">
        <v>1.4847424014649601E-2</v>
      </c>
      <c r="E39" s="4">
        <v>1.04078070395415E-2</v>
      </c>
      <c r="F39" s="4">
        <v>-5.69020517445988E-3</v>
      </c>
      <c r="G39" s="4">
        <v>-2.4139901562433199E-3</v>
      </c>
      <c r="H39" s="4">
        <v>-1.08608514993062E-2</v>
      </c>
      <c r="I39" s="4">
        <v>-4.6480857591661697E-3</v>
      </c>
      <c r="J39" s="4">
        <v>-2.1077666715083501E-2</v>
      </c>
      <c r="K39" s="4">
        <v>5.6811471701356198E-2</v>
      </c>
      <c r="L39" s="4">
        <v>1.03574529544523E-2</v>
      </c>
      <c r="M39" s="4">
        <v>0.13138454523155699</v>
      </c>
      <c r="N39" s="4">
        <v>1.2782549720717001E-2</v>
      </c>
      <c r="O39" s="4">
        <v>2.6483592036951201E-3</v>
      </c>
      <c r="P39" s="4">
        <v>7.4784061037464098E-3</v>
      </c>
      <c r="Q39" s="4">
        <v>9.0541540558880494E-3</v>
      </c>
      <c r="R39" s="4">
        <v>-2.2443653052792799E-2</v>
      </c>
      <c r="S39" s="4">
        <v>-7.14425706232552E-3</v>
      </c>
      <c r="T39" s="4">
        <v>1.9264626088019099E-2</v>
      </c>
      <c r="U39" s="4">
        <v>-2.5572793350150998E-3</v>
      </c>
      <c r="V39" s="4">
        <v>9.9427650174934799E-3</v>
      </c>
      <c r="W39" s="4">
        <v>-2.0306768304231899E-2</v>
      </c>
      <c r="X39" s="4">
        <v>-3.7220318011126199E-2</v>
      </c>
      <c r="Y39" s="4">
        <v>9.5930388208342408E-3</v>
      </c>
      <c r="Z39" s="4">
        <v>-2.7692022007290398E-3</v>
      </c>
      <c r="AA39" s="4">
        <v>8.1988914667109995E-3</v>
      </c>
      <c r="AB39" s="4">
        <v>2.5200337512281102E-3</v>
      </c>
    </row>
    <row r="40" spans="1:28" x14ac:dyDescent="0.15">
      <c r="A40" s="1" t="s">
        <v>210</v>
      </c>
      <c r="B40" s="4">
        <v>1.3737247561614801E-2</v>
      </c>
      <c r="C40" s="4">
        <v>2.1190415790928899E-2</v>
      </c>
      <c r="D40" s="4">
        <v>1.16837148730272</v>
      </c>
      <c r="E40" s="4">
        <v>0.179821222426788</v>
      </c>
      <c r="F40" s="4">
        <v>5.4842905324633699E-2</v>
      </c>
      <c r="G40" s="4">
        <v>2.53764984476464E-2</v>
      </c>
      <c r="H40" s="4">
        <v>3.4091727536671702E-2</v>
      </c>
      <c r="I40" s="4">
        <v>1.4597087985390901E-2</v>
      </c>
      <c r="J40" s="4">
        <v>8.7807343563488099E-2</v>
      </c>
      <c r="K40" s="4">
        <v>1.9832867675229401E-2</v>
      </c>
      <c r="L40" s="4">
        <v>9.2174366293454792E-3</v>
      </c>
      <c r="M40" s="4">
        <v>0.54731257474750805</v>
      </c>
      <c r="N40" s="4">
        <v>1.4500486323397699E-2</v>
      </c>
      <c r="O40" s="4">
        <v>5.9457035873970504E-3</v>
      </c>
      <c r="P40" s="4">
        <v>1.6936125946420001E-2</v>
      </c>
      <c r="Q40" s="4">
        <v>1.2945744819167399E-2</v>
      </c>
      <c r="R40" s="4">
        <v>0.26133361205890299</v>
      </c>
      <c r="S40" s="4">
        <v>1.62222709578882E-2</v>
      </c>
      <c r="T40" s="4">
        <v>2.8558975316160699E-2</v>
      </c>
      <c r="U40" s="4">
        <v>1.21561096870918E-2</v>
      </c>
      <c r="V40" s="4">
        <v>2.99394944367955E-2</v>
      </c>
      <c r="W40" s="4">
        <v>2.3923498997227299E-2</v>
      </c>
      <c r="X40" s="4">
        <v>0.113547340859048</v>
      </c>
      <c r="Y40" s="4">
        <v>4.3644879784142797E-2</v>
      </c>
      <c r="Z40" s="4">
        <v>1.2912693193089299E-2</v>
      </c>
      <c r="AA40" s="4">
        <v>6.0661501028590199E-2</v>
      </c>
      <c r="AB40" s="4">
        <v>2.7005067717697602E-3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8F9E-48E1-5D4C-B7D8-3850781BCC15}">
  <dimension ref="A1:P49"/>
  <sheetViews>
    <sheetView workbookViewId="0">
      <selection activeCell="N22" sqref="N22"/>
    </sheetView>
  </sheetViews>
  <sheetFormatPr baseColWidth="10" defaultRowHeight="13" x14ac:dyDescent="0.15"/>
  <cols>
    <col min="1" max="1" width="16.1640625" style="53" bestFit="1" customWidth="1"/>
    <col min="2" max="2" width="10" style="44" bestFit="1" customWidth="1"/>
    <col min="3" max="3" width="5.33203125" style="44" bestFit="1" customWidth="1"/>
    <col min="4" max="4" width="6.33203125" style="44" bestFit="1" customWidth="1"/>
    <col min="5" max="7" width="6" style="44" bestFit="1" customWidth="1"/>
    <col min="8" max="8" width="7" style="44" bestFit="1" customWidth="1"/>
    <col min="9" max="9" width="2.1640625" style="44" customWidth="1"/>
    <col min="10" max="10" width="4.5" style="44" bestFit="1" customWidth="1"/>
    <col min="11" max="11" width="5.83203125" style="44" bestFit="1" customWidth="1"/>
    <col min="12" max="14" width="5.5" style="44" bestFit="1" customWidth="1"/>
    <col min="15" max="15" width="6.5" style="44" bestFit="1" customWidth="1"/>
    <col min="16" max="16" width="6.6640625" style="44" bestFit="1" customWidth="1"/>
    <col min="17" max="17" width="8.5" style="44" bestFit="1" customWidth="1"/>
    <col min="18" max="18" width="4.5" style="44" bestFit="1" customWidth="1"/>
    <col min="19" max="19" width="6.83203125" style="44" bestFit="1" customWidth="1"/>
    <col min="20" max="20" width="5.83203125" style="44" bestFit="1" customWidth="1"/>
    <col min="21" max="23" width="5.5" style="44" bestFit="1" customWidth="1"/>
    <col min="24" max="24" width="6.5" style="44" bestFit="1" customWidth="1"/>
    <col min="25" max="25" width="5.33203125" style="44" bestFit="1" customWidth="1"/>
    <col min="26" max="26" width="6.33203125" style="44" bestFit="1" customWidth="1"/>
    <col min="27" max="29" width="6" style="44" bestFit="1" customWidth="1"/>
    <col min="30" max="30" width="7" style="44" bestFit="1" customWidth="1"/>
    <col min="31" max="16384" width="10.83203125" style="44"/>
  </cols>
  <sheetData>
    <row r="1" spans="1:16" x14ac:dyDescent="0.15">
      <c r="C1" s="62" t="s">
        <v>285</v>
      </c>
      <c r="D1" s="62"/>
      <c r="E1" s="62"/>
      <c r="F1" s="62"/>
      <c r="G1" s="62"/>
      <c r="H1" s="62"/>
      <c r="J1" s="62" t="s">
        <v>286</v>
      </c>
      <c r="K1" s="62"/>
      <c r="L1" s="62"/>
      <c r="M1" s="62"/>
      <c r="N1" s="62"/>
      <c r="O1" s="62"/>
      <c r="P1" s="62"/>
    </row>
    <row r="2" spans="1:16" x14ac:dyDescent="0.15">
      <c r="A2" s="57"/>
      <c r="B2" s="58" t="s">
        <v>284</v>
      </c>
      <c r="C2" s="59" t="s">
        <v>287</v>
      </c>
      <c r="D2" s="60">
        <v>2.5000000000000001E-2</v>
      </c>
      <c r="E2" s="61">
        <v>0.25</v>
      </c>
      <c r="F2" s="61">
        <v>0.5</v>
      </c>
      <c r="G2" s="61">
        <v>0.75</v>
      </c>
      <c r="H2" s="60">
        <v>0.97499999999999998</v>
      </c>
      <c r="I2" s="60"/>
      <c r="J2" s="59" t="s">
        <v>287</v>
      </c>
      <c r="K2" s="60">
        <v>2.5000000000000001E-2</v>
      </c>
      <c r="L2" s="61">
        <v>0.25</v>
      </c>
      <c r="M2" s="61">
        <v>0.5</v>
      </c>
      <c r="N2" s="61">
        <v>0.75</v>
      </c>
      <c r="O2" s="60">
        <v>0.97499999999999998</v>
      </c>
      <c r="P2" s="62" t="s">
        <v>288</v>
      </c>
    </row>
    <row r="3" spans="1:16" x14ac:dyDescent="0.15">
      <c r="A3" s="54" t="s">
        <v>281</v>
      </c>
      <c r="B3" s="45"/>
      <c r="C3" s="46"/>
      <c r="D3" s="47"/>
      <c r="E3" s="48"/>
      <c r="F3" s="48"/>
      <c r="G3" s="48"/>
      <c r="H3" s="47"/>
      <c r="I3" s="47"/>
      <c r="J3" s="46"/>
      <c r="K3" s="47"/>
      <c r="L3" s="48"/>
      <c r="M3" s="48"/>
      <c r="N3" s="48"/>
      <c r="O3" s="47"/>
    </row>
    <row r="4" spans="1:16" x14ac:dyDescent="0.15">
      <c r="A4" s="55" t="s">
        <v>190</v>
      </c>
      <c r="B4" s="45">
        <v>9</v>
      </c>
      <c r="C4" s="49">
        <v>0.86550000000000005</v>
      </c>
      <c r="D4" s="49">
        <v>-0.93954856416483901</v>
      </c>
      <c r="E4" s="49">
        <v>-0.496421013979301</v>
      </c>
      <c r="F4" s="49">
        <v>-0.30342003209665203</v>
      </c>
      <c r="G4" s="49">
        <v>-0.114276391360354</v>
      </c>
      <c r="H4" s="49">
        <v>0.34029381728553199</v>
      </c>
      <c r="I4" s="49"/>
      <c r="J4" s="49">
        <v>7.3433333333333295E-2</v>
      </c>
      <c r="K4" s="49">
        <v>-4.2641853224232697E-3</v>
      </c>
      <c r="L4" s="49">
        <v>5.4074092236879997E-3</v>
      </c>
      <c r="M4" s="49">
        <v>1.2733919916106499E-2</v>
      </c>
      <c r="N4" s="49">
        <v>2.1116561002512701E-2</v>
      </c>
      <c r="O4" s="49">
        <v>3.7614806784378597E-2</v>
      </c>
    </row>
    <row r="5" spans="1:16" x14ac:dyDescent="0.15">
      <c r="A5" s="55" t="s">
        <v>189</v>
      </c>
      <c r="B5" s="45"/>
      <c r="C5" s="49">
        <v>0.79849999999999999</v>
      </c>
      <c r="D5" s="49">
        <v>-0.52381726460331401</v>
      </c>
      <c r="E5" s="49">
        <v>-0.27111616353917101</v>
      </c>
      <c r="F5" s="49">
        <v>-0.147322867107302</v>
      </c>
      <c r="G5" s="49">
        <v>-2.5396344310653199E-2</v>
      </c>
      <c r="H5" s="49">
        <v>0.21226374889205299</v>
      </c>
      <c r="I5" s="49"/>
      <c r="J5" s="49">
        <v>0.98929999999999996</v>
      </c>
      <c r="K5" s="49">
        <v>-1.0099144290383701E-2</v>
      </c>
      <c r="L5" s="49">
        <v>-7.0130954805804101E-3</v>
      </c>
      <c r="M5" s="49">
        <v>-5.4482161602220098E-3</v>
      </c>
      <c r="N5" s="49">
        <v>-3.8465881440113499E-3</v>
      </c>
      <c r="O5" s="49">
        <v>-7.97680664190552E-4</v>
      </c>
    </row>
    <row r="6" spans="1:16" x14ac:dyDescent="0.15">
      <c r="A6" s="56" t="s">
        <v>177</v>
      </c>
      <c r="B6" s="45">
        <v>38</v>
      </c>
      <c r="C6" s="49">
        <v>0.78349999999999997</v>
      </c>
      <c r="D6" s="49">
        <v>-0.77303945793322004</v>
      </c>
      <c r="E6" s="49">
        <v>-0.42167258611751002</v>
      </c>
      <c r="F6" s="49">
        <v>-0.23675723199090201</v>
      </c>
      <c r="G6" s="49">
        <v>-4.3178546447314399E-2</v>
      </c>
      <c r="H6" s="49">
        <v>0.41293141096686498</v>
      </c>
      <c r="I6" s="49"/>
      <c r="J6" s="49">
        <v>4.3266666666666703E-2</v>
      </c>
      <c r="K6" s="49">
        <v>-8.30167765661874E-4</v>
      </c>
      <c r="L6" s="49">
        <v>5.6025845888646704E-3</v>
      </c>
      <c r="M6" s="49">
        <v>1.0138393065122001E-2</v>
      </c>
      <c r="N6" s="49">
        <v>1.4642060554448499E-2</v>
      </c>
      <c r="O6" s="49">
        <v>2.3287173358350701E-2</v>
      </c>
    </row>
    <row r="7" spans="1:16" x14ac:dyDescent="0.15">
      <c r="A7" s="56" t="s">
        <v>174</v>
      </c>
      <c r="B7" s="45">
        <v>1</v>
      </c>
      <c r="C7" s="49">
        <v>0.66800000000000004</v>
      </c>
      <c r="D7" s="49">
        <v>-0.75888405987934204</v>
      </c>
      <c r="E7" s="49">
        <v>-0.32210690491732802</v>
      </c>
      <c r="F7" s="49">
        <v>-0.125659471709163</v>
      </c>
      <c r="G7" s="49">
        <v>7.7746723028557799E-2</v>
      </c>
      <c r="H7" s="49">
        <v>0.58533229835594602</v>
      </c>
      <c r="I7" s="49"/>
      <c r="J7" s="49">
        <v>0.62046666666666705</v>
      </c>
      <c r="K7" s="49">
        <v>-2.9990799935212299E-2</v>
      </c>
      <c r="L7" s="49">
        <v>-8.0892805919546094E-3</v>
      </c>
      <c r="M7" s="49">
        <v>-1.43978795674224E-3</v>
      </c>
      <c r="N7" s="49">
        <v>6.1008961860394197E-3</v>
      </c>
      <c r="O7" s="49">
        <v>3.9776069573741399E-2</v>
      </c>
    </row>
    <row r="8" spans="1:16" x14ac:dyDescent="0.15">
      <c r="A8" s="55" t="s">
        <v>188</v>
      </c>
      <c r="B8" s="45"/>
      <c r="C8" s="49">
        <v>0.64449999999999996</v>
      </c>
      <c r="D8" s="49">
        <v>-0.44452321662855798</v>
      </c>
      <c r="E8" s="49">
        <v>-0.19531076653789201</v>
      </c>
      <c r="F8" s="49">
        <v>-6.5946693548249002E-2</v>
      </c>
      <c r="G8" s="49">
        <v>5.9075397117534997E-2</v>
      </c>
      <c r="H8" s="49">
        <v>0.33243253210401402</v>
      </c>
      <c r="I8" s="49"/>
      <c r="J8" s="49">
        <v>0.82140000000000002</v>
      </c>
      <c r="K8" s="49">
        <v>-5.34955932550948E-2</v>
      </c>
      <c r="L8" s="49">
        <v>-2.9197617434527801E-2</v>
      </c>
      <c r="M8" s="49">
        <v>-1.6903316381989102E-2</v>
      </c>
      <c r="N8" s="49">
        <v>-4.5601841613305801E-3</v>
      </c>
      <c r="O8" s="49">
        <v>1.8760831856241701E-2</v>
      </c>
    </row>
    <row r="9" spans="1:16" x14ac:dyDescent="0.15">
      <c r="A9" s="55" t="s">
        <v>187</v>
      </c>
      <c r="B9" s="45">
        <v>51</v>
      </c>
      <c r="C9" s="49">
        <v>0.59</v>
      </c>
      <c r="D9" s="49">
        <v>-0.72487171272294704</v>
      </c>
      <c r="E9" s="49">
        <v>-0.269715969876482</v>
      </c>
      <c r="F9" s="49">
        <v>-6.8175709100700504E-2</v>
      </c>
      <c r="G9" s="49">
        <v>0.13216072336954199</v>
      </c>
      <c r="H9" s="49">
        <v>0.55646774281938904</v>
      </c>
      <c r="I9" s="49"/>
      <c r="J9" s="49">
        <v>0.99619999999999997</v>
      </c>
      <c r="K9" s="49">
        <v>-2.0402254366136699E-2</v>
      </c>
      <c r="L9" s="49">
        <v>-1.0289230495679501E-2</v>
      </c>
      <c r="M9" s="49">
        <v>-6.26072794332599E-3</v>
      </c>
      <c r="N9" s="49">
        <v>-3.3518684914351999E-3</v>
      </c>
      <c r="O9" s="49">
        <v>-6.3859871841073204E-4</v>
      </c>
    </row>
    <row r="10" spans="1:16" x14ac:dyDescent="0.15">
      <c r="A10" s="56" t="s">
        <v>175</v>
      </c>
      <c r="B10" s="45">
        <v>10</v>
      </c>
      <c r="C10" s="49">
        <v>0.57299999999999995</v>
      </c>
      <c r="D10" s="49">
        <v>-0.6423115940288</v>
      </c>
      <c r="E10" s="49">
        <v>-0.24463178404331301</v>
      </c>
      <c r="F10" s="49">
        <v>-5.2263467094574599E-2</v>
      </c>
      <c r="G10" s="49">
        <v>0.160730109864959</v>
      </c>
      <c r="H10" s="49">
        <v>0.67090993339134097</v>
      </c>
      <c r="I10" s="49"/>
      <c r="J10" s="49">
        <v>0.77969999999999995</v>
      </c>
      <c r="K10" s="49">
        <v>-1.9533084574465901E-2</v>
      </c>
      <c r="L10" s="49">
        <v>-7.23542900376922E-3</v>
      </c>
      <c r="M10" s="49">
        <v>-2.82818142545865E-3</v>
      </c>
      <c r="N10" s="49">
        <v>-2.10839794670998E-4</v>
      </c>
      <c r="O10" s="49">
        <v>1.2084676316171499E-2</v>
      </c>
    </row>
    <row r="11" spans="1:16" x14ac:dyDescent="0.15">
      <c r="A11" s="56" t="s">
        <v>185</v>
      </c>
      <c r="B11" s="45">
        <v>1</v>
      </c>
      <c r="C11" s="49">
        <v>0.44350000000000001</v>
      </c>
      <c r="D11" s="49">
        <v>-0.65981614842396596</v>
      </c>
      <c r="E11" s="49">
        <v>-0.16879235057186701</v>
      </c>
      <c r="F11" s="49">
        <v>4.0915912213892E-2</v>
      </c>
      <c r="G11" s="49">
        <v>0.27997153962392002</v>
      </c>
      <c r="H11" s="49">
        <v>0.88989165590644903</v>
      </c>
      <c r="I11" s="49"/>
      <c r="J11" s="49">
        <v>0.105733333333333</v>
      </c>
      <c r="K11" s="49">
        <v>-1.2097266896151501E-2</v>
      </c>
      <c r="L11" s="49">
        <v>4.9881398195438997E-3</v>
      </c>
      <c r="M11" s="49">
        <v>1.4299623660834501E-2</v>
      </c>
      <c r="N11" s="49">
        <v>2.6759716273390102E-2</v>
      </c>
      <c r="O11" s="49">
        <v>5.6366741864701697E-2</v>
      </c>
    </row>
    <row r="12" spans="1:16" x14ac:dyDescent="0.15">
      <c r="A12" s="56" t="s">
        <v>192</v>
      </c>
      <c r="B12" s="45">
        <v>3</v>
      </c>
      <c r="C12" s="49">
        <v>0.35849999999999999</v>
      </c>
      <c r="D12" s="49">
        <v>-0.50948175490173597</v>
      </c>
      <c r="E12" s="49">
        <v>-8.8314191445756501E-2</v>
      </c>
      <c r="F12" s="49">
        <v>0.107519807007611</v>
      </c>
      <c r="G12" s="49">
        <v>0.32145959597772999</v>
      </c>
      <c r="H12" s="49">
        <v>0.869550811510588</v>
      </c>
      <c r="I12" s="49"/>
      <c r="J12" s="49">
        <v>0.70909999999999995</v>
      </c>
      <c r="K12" s="49">
        <v>-5.0812705055053101E-2</v>
      </c>
      <c r="L12" s="49">
        <v>-1.9261153078845902E-2</v>
      </c>
      <c r="M12" s="49">
        <v>-6.6869555541606797E-3</v>
      </c>
      <c r="N12" s="49">
        <v>1.16914721217051E-3</v>
      </c>
      <c r="O12" s="49">
        <v>2.6225462239791698E-2</v>
      </c>
    </row>
    <row r="13" spans="1:16" x14ac:dyDescent="0.15">
      <c r="A13" s="56" t="s">
        <v>179</v>
      </c>
      <c r="B13" s="45">
        <v>1</v>
      </c>
      <c r="C13" s="49">
        <v>0.315</v>
      </c>
      <c r="D13" s="49">
        <v>-0.58658446464588698</v>
      </c>
      <c r="E13" s="49">
        <v>-6.9341017510991698E-2</v>
      </c>
      <c r="F13" s="49">
        <v>0.152858042436472</v>
      </c>
      <c r="G13" s="49">
        <v>0.38716151658910097</v>
      </c>
      <c r="H13" s="49">
        <v>1.08281806584749</v>
      </c>
      <c r="I13" s="49"/>
      <c r="J13" s="49">
        <v>0.06</v>
      </c>
      <c r="K13" s="49">
        <v>-4.9065427353405903E-3</v>
      </c>
      <c r="L13" s="49">
        <v>1.20743127665671E-2</v>
      </c>
      <c r="M13" s="49">
        <v>2.74981173482375E-2</v>
      </c>
      <c r="N13" s="49">
        <v>4.5405537216993599E-2</v>
      </c>
      <c r="O13" s="49">
        <v>8.0707134737404096E-2</v>
      </c>
    </row>
    <row r="14" spans="1:16" x14ac:dyDescent="0.15">
      <c r="A14" s="55" t="s">
        <v>171</v>
      </c>
      <c r="B14" s="45">
        <v>12</v>
      </c>
      <c r="C14" s="49">
        <v>0.314</v>
      </c>
      <c r="D14" s="49">
        <v>-0.68048253710615803</v>
      </c>
      <c r="E14" s="49">
        <v>-5.20434781820686E-2</v>
      </c>
      <c r="F14" s="49">
        <v>0.156695609194762</v>
      </c>
      <c r="G14" s="49">
        <v>0.367607462984607</v>
      </c>
      <c r="H14" s="49">
        <v>0.946997383151298</v>
      </c>
      <c r="I14" s="49"/>
      <c r="J14" s="49">
        <v>0.97046666666666703</v>
      </c>
      <c r="K14" s="49">
        <v>-4.2785955009763899E-2</v>
      </c>
      <c r="L14" s="49">
        <v>-2.54303896807168E-2</v>
      </c>
      <c r="M14" s="49">
        <v>-1.6855336460350399E-2</v>
      </c>
      <c r="N14" s="49">
        <v>-9.1734060690027899E-3</v>
      </c>
      <c r="O14" s="49">
        <v>4.1582163345815797E-4</v>
      </c>
    </row>
    <row r="15" spans="1:16" x14ac:dyDescent="0.15">
      <c r="A15" s="56" t="s">
        <v>173</v>
      </c>
      <c r="B15" s="45">
        <v>3</v>
      </c>
      <c r="C15" s="49">
        <v>0.28899999999999998</v>
      </c>
      <c r="D15" s="49">
        <v>-0.58726237542692905</v>
      </c>
      <c r="E15" s="49">
        <v>-3.6233787734949501E-2</v>
      </c>
      <c r="F15" s="49">
        <v>0.199488232124471</v>
      </c>
      <c r="G15" s="49">
        <v>0.50010571224049205</v>
      </c>
      <c r="H15" s="49">
        <v>1.4470175968930299</v>
      </c>
      <c r="I15" s="49"/>
      <c r="J15" s="49">
        <v>6.6566666666666705E-2</v>
      </c>
      <c r="K15" s="49">
        <v>-5.6534101295067996E-3</v>
      </c>
      <c r="L15" s="49">
        <v>1.3681516624585501E-2</v>
      </c>
      <c r="M15" s="49">
        <v>3.0945509140838202E-2</v>
      </c>
      <c r="N15" s="49">
        <v>4.8265108532121397E-2</v>
      </c>
      <c r="O15" s="49">
        <v>8.0461282844955601E-2</v>
      </c>
    </row>
    <row r="16" spans="1:16" x14ac:dyDescent="0.15">
      <c r="A16" s="56" t="s">
        <v>172</v>
      </c>
      <c r="B16" s="45">
        <v>88</v>
      </c>
      <c r="C16" s="49">
        <v>0.28149999999999997</v>
      </c>
      <c r="D16" s="49">
        <v>-0.44256119811783301</v>
      </c>
      <c r="E16" s="49">
        <v>-2.7787729997233099E-2</v>
      </c>
      <c r="F16" s="49">
        <v>0.177832256584253</v>
      </c>
      <c r="G16" s="49">
        <v>0.37694989908722298</v>
      </c>
      <c r="H16" s="49">
        <v>0.83111149690245101</v>
      </c>
      <c r="I16" s="49"/>
      <c r="J16" s="49">
        <v>0.83656666666666701</v>
      </c>
      <c r="K16" s="49">
        <v>-2.2487545613914001E-2</v>
      </c>
      <c r="L16" s="49">
        <v>-9.2927966984595392E-3</v>
      </c>
      <c r="M16" s="49">
        <v>-4.0666292885377098E-3</v>
      </c>
      <c r="N16" s="49">
        <v>-8.1474163553971603E-4</v>
      </c>
      <c r="O16" s="49">
        <v>6.9144670975721696E-3</v>
      </c>
    </row>
    <row r="17" spans="1:16" x14ac:dyDescent="0.15">
      <c r="A17" s="56" t="s">
        <v>183</v>
      </c>
      <c r="B17" s="45">
        <v>10</v>
      </c>
      <c r="C17" s="49">
        <v>0.24099999999999999</v>
      </c>
      <c r="D17" s="49">
        <v>-0.40183347568950101</v>
      </c>
      <c r="E17" s="49">
        <v>1.28688437673903E-2</v>
      </c>
      <c r="F17" s="49">
        <v>0.21147276224931799</v>
      </c>
      <c r="G17" s="49">
        <v>0.42944259341736502</v>
      </c>
      <c r="H17" s="49">
        <v>1.0572994071181101</v>
      </c>
      <c r="I17" s="49"/>
      <c r="J17" s="49">
        <v>0.87316666666666698</v>
      </c>
      <c r="K17" s="49">
        <v>-2.08355456578827E-2</v>
      </c>
      <c r="L17" s="49">
        <v>-9.1177935854696492E-3</v>
      </c>
      <c r="M17" s="49">
        <v>-4.6368454664540799E-3</v>
      </c>
      <c r="N17" s="49">
        <v>-1.41597437155622E-3</v>
      </c>
      <c r="O17" s="49">
        <v>7.40476734709258E-3</v>
      </c>
    </row>
    <row r="18" spans="1:16" x14ac:dyDescent="0.15">
      <c r="A18" s="56" t="s">
        <v>193</v>
      </c>
      <c r="B18" s="45">
        <v>3</v>
      </c>
      <c r="C18" s="49">
        <v>0.191</v>
      </c>
      <c r="D18" s="49">
        <v>-0.34175301056204099</v>
      </c>
      <c r="E18" s="49">
        <v>5.23561335262267E-2</v>
      </c>
      <c r="F18" s="49">
        <v>0.23621106754111701</v>
      </c>
      <c r="G18" s="49">
        <v>0.42831924335752702</v>
      </c>
      <c r="H18" s="49">
        <v>0.84645898382055396</v>
      </c>
      <c r="I18" s="49"/>
      <c r="J18" s="49">
        <v>0.75690000000000002</v>
      </c>
      <c r="K18" s="49">
        <v>-3.4393629373277501E-2</v>
      </c>
      <c r="L18" s="49">
        <v>-1.27748563309529E-2</v>
      </c>
      <c r="M18" s="49">
        <v>-4.8098961215931003E-3</v>
      </c>
      <c r="N18" s="49">
        <v>-7.9226668210503399E-5</v>
      </c>
      <c r="O18" s="49">
        <v>1.6739619693265501E-2</v>
      </c>
    </row>
    <row r="19" spans="1:16" x14ac:dyDescent="0.15">
      <c r="A19" s="56" t="s">
        <v>180</v>
      </c>
      <c r="B19" s="45">
        <v>59</v>
      </c>
      <c r="C19" s="49">
        <v>0.17899999999999999</v>
      </c>
      <c r="D19" s="49">
        <v>-0.319641266177912</v>
      </c>
      <c r="E19" s="49">
        <v>6.0921641902686299E-2</v>
      </c>
      <c r="F19" s="49">
        <v>0.248905873451159</v>
      </c>
      <c r="G19" s="49">
        <v>0.447079101210693</v>
      </c>
      <c r="H19" s="49">
        <v>0.91133242390644598</v>
      </c>
      <c r="I19" s="49"/>
      <c r="J19" s="49">
        <v>0.97833333333333306</v>
      </c>
      <c r="K19" s="49">
        <v>-2.3338233237477E-2</v>
      </c>
      <c r="L19" s="49">
        <v>-1.3435738021361001E-2</v>
      </c>
      <c r="M19" s="49">
        <v>-8.6856038802178692E-3</v>
      </c>
      <c r="N19" s="49">
        <v>-4.5486675667693504E-3</v>
      </c>
      <c r="O19" s="49">
        <v>-5.4653983429666498E-5</v>
      </c>
    </row>
    <row r="20" spans="1:16" x14ac:dyDescent="0.15">
      <c r="A20" s="56" t="s">
        <v>176</v>
      </c>
      <c r="B20" s="45">
        <v>2</v>
      </c>
      <c r="C20" s="49">
        <v>6.2E-2</v>
      </c>
      <c r="D20" s="49">
        <v>-0.119854167500157</v>
      </c>
      <c r="E20" s="49">
        <v>0.25595459811855398</v>
      </c>
      <c r="F20" s="49">
        <v>0.44315214770183398</v>
      </c>
      <c r="G20" s="49">
        <v>0.63968897632236699</v>
      </c>
      <c r="H20" s="49">
        <v>1.20538291060029</v>
      </c>
      <c r="I20" s="49"/>
      <c r="J20" s="49">
        <v>0.96933333333333305</v>
      </c>
      <c r="K20" s="49">
        <v>-8.3974878657343793E-2</v>
      </c>
      <c r="L20" s="49">
        <v>-5.1663422531076302E-2</v>
      </c>
      <c r="M20" s="49">
        <v>-3.45756694203972E-2</v>
      </c>
      <c r="N20" s="49">
        <v>-1.85596677809142E-2</v>
      </c>
      <c r="O20" s="49">
        <v>8.9231737372367896E-4</v>
      </c>
    </row>
    <row r="21" spans="1:16" x14ac:dyDescent="0.15">
      <c r="A21" s="56" t="s">
        <v>49</v>
      </c>
      <c r="B21" s="45">
        <v>56</v>
      </c>
      <c r="C21" s="49">
        <v>5.1499999999999997E-2</v>
      </c>
      <c r="D21" s="49">
        <v>-0.119563888687961</v>
      </c>
      <c r="E21" s="49">
        <v>0.30799094759581602</v>
      </c>
      <c r="F21" s="49">
        <v>0.46618848017777198</v>
      </c>
      <c r="G21" s="49">
        <v>0.61754404841389599</v>
      </c>
      <c r="H21" s="49">
        <v>1.0438429033647101</v>
      </c>
      <c r="I21" s="49"/>
      <c r="J21" s="49">
        <v>0.9839</v>
      </c>
      <c r="K21" s="49">
        <v>-4.3814338499088203E-2</v>
      </c>
      <c r="L21" s="49">
        <v>-2.63576515714707E-2</v>
      </c>
      <c r="M21" s="49">
        <v>-1.7742215912883198E-2</v>
      </c>
      <c r="N21" s="49">
        <v>-9.9603448058052293E-3</v>
      </c>
      <c r="O21" s="49">
        <v>-4.7731994398793098E-4</v>
      </c>
    </row>
    <row r="22" spans="1:16" x14ac:dyDescent="0.15">
      <c r="A22" s="54" t="s">
        <v>282</v>
      </c>
      <c r="B22" s="50"/>
      <c r="K22" s="51"/>
      <c r="L22" s="52"/>
      <c r="M22" s="52"/>
      <c r="N22" s="52"/>
      <c r="O22" s="51"/>
    </row>
    <row r="23" spans="1:16" x14ac:dyDescent="0.15">
      <c r="A23" s="55" t="s">
        <v>189</v>
      </c>
      <c r="B23" s="45"/>
      <c r="C23" s="49">
        <v>0.8125</v>
      </c>
      <c r="D23" s="49">
        <v>-0.36000975628642301</v>
      </c>
      <c r="E23" s="49">
        <v>-0.199923669137785</v>
      </c>
      <c r="F23" s="49">
        <v>-0.115781825158888</v>
      </c>
      <c r="G23" s="49">
        <v>-2.7865178379286901E-2</v>
      </c>
      <c r="H23" s="49">
        <v>0.140935998987859</v>
      </c>
      <c r="I23" s="49"/>
      <c r="J23" s="49">
        <v>0.155266666666667</v>
      </c>
      <c r="K23" s="49">
        <v>-2.56314709111776E-3</v>
      </c>
      <c r="L23" s="49">
        <v>8.1894114047207701E-4</v>
      </c>
      <c r="M23" s="49">
        <v>2.4169373648975901E-3</v>
      </c>
      <c r="N23" s="49">
        <v>4.1448677617167201E-3</v>
      </c>
      <c r="O23" s="49">
        <v>8.0905347568981292E-3</v>
      </c>
      <c r="P23" s="49">
        <v>0.999</v>
      </c>
    </row>
    <row r="24" spans="1:16" x14ac:dyDescent="0.15">
      <c r="A24" s="55" t="s">
        <v>188</v>
      </c>
      <c r="B24" s="45"/>
      <c r="C24" s="49">
        <v>0.80300000000000005</v>
      </c>
      <c r="D24" s="49">
        <v>-0.39845613641365202</v>
      </c>
      <c r="E24" s="49">
        <v>-0.219639857445348</v>
      </c>
      <c r="F24" s="49">
        <v>-0.123091252607839</v>
      </c>
      <c r="G24" s="49">
        <v>-3.2138615706791801E-2</v>
      </c>
      <c r="H24" s="49">
        <v>0.17377859603666401</v>
      </c>
      <c r="I24" s="49"/>
      <c r="J24" s="49">
        <v>0.39436666666666698</v>
      </c>
      <c r="K24" s="49">
        <v>-0.119710002414999</v>
      </c>
      <c r="L24" s="49">
        <v>-1.8792302289426702E-2</v>
      </c>
      <c r="M24" s="49">
        <v>1.10264005923476E-2</v>
      </c>
      <c r="N24" s="49">
        <v>3.6473744381970999E-2</v>
      </c>
      <c r="O24" s="49">
        <v>0.12890386162695699</v>
      </c>
      <c r="P24" s="49">
        <v>0.99806666666666699</v>
      </c>
    </row>
    <row r="25" spans="1:16" x14ac:dyDescent="0.15">
      <c r="A25" s="55" t="s">
        <v>113</v>
      </c>
      <c r="B25" s="45">
        <v>1</v>
      </c>
      <c r="C25" s="49">
        <v>0.78249999999999997</v>
      </c>
      <c r="D25" s="49">
        <v>-1.0568074163944501</v>
      </c>
      <c r="E25" s="49">
        <v>-0.52329957933096904</v>
      </c>
      <c r="F25" s="49">
        <v>-0.29503919909213999</v>
      </c>
      <c r="G25" s="49">
        <v>-4.73814063380745E-2</v>
      </c>
      <c r="H25" s="49">
        <v>0.697572995501899</v>
      </c>
      <c r="I25" s="49"/>
      <c r="J25" s="49">
        <v>0.47403333333333297</v>
      </c>
      <c r="K25" s="49">
        <v>-2.5733029900891098</v>
      </c>
      <c r="L25" s="49">
        <v>-0.49816741023727301</v>
      </c>
      <c r="M25" s="49">
        <v>2.3386947991940001E-2</v>
      </c>
      <c r="N25" s="49">
        <v>0.53008946573983895</v>
      </c>
      <c r="O25" s="49">
        <v>2.5664706298532698</v>
      </c>
      <c r="P25" s="49">
        <v>0.99019999999999997</v>
      </c>
    </row>
    <row r="26" spans="1:16" x14ac:dyDescent="0.15">
      <c r="A26" s="56" t="s">
        <v>193</v>
      </c>
      <c r="B26" s="45">
        <v>2</v>
      </c>
      <c r="C26" s="49">
        <v>0.70299999999999996</v>
      </c>
      <c r="D26" s="49">
        <v>-0.623002655650846</v>
      </c>
      <c r="E26" s="49">
        <v>-0.2744216971715</v>
      </c>
      <c r="F26" s="49">
        <v>-0.12651614825798299</v>
      </c>
      <c r="G26" s="49">
        <v>2.7289802934390602E-2</v>
      </c>
      <c r="H26" s="49">
        <v>0.36109014500175901</v>
      </c>
      <c r="I26" s="49"/>
      <c r="J26" s="49">
        <v>0.80223333333333302</v>
      </c>
      <c r="K26" s="49">
        <v>-0.224471735157624</v>
      </c>
      <c r="L26" s="49">
        <v>-6.2839919487293394E-2</v>
      </c>
      <c r="M26" s="49">
        <v>-3.02558110996437E-2</v>
      </c>
      <c r="N26" s="49">
        <v>-6.2748344651062096E-3</v>
      </c>
      <c r="O26" s="49">
        <v>0.117322597912931</v>
      </c>
      <c r="P26" s="49">
        <v>0.99770000000000003</v>
      </c>
    </row>
    <row r="27" spans="1:16" x14ac:dyDescent="0.15">
      <c r="A27" s="55" t="s">
        <v>171</v>
      </c>
      <c r="B27" s="45">
        <v>41</v>
      </c>
      <c r="C27" s="49">
        <v>0.66749999999999998</v>
      </c>
      <c r="D27" s="49">
        <v>-0.83743139414174605</v>
      </c>
      <c r="E27" s="49">
        <v>-0.37569394764952402</v>
      </c>
      <c r="F27" s="49">
        <v>-0.13882758879922399</v>
      </c>
      <c r="G27" s="49">
        <v>8.8619917297661097E-2</v>
      </c>
      <c r="H27" s="49">
        <v>0.53317077091210097</v>
      </c>
      <c r="I27" s="49"/>
      <c r="J27" s="49">
        <v>0.89363333333333295</v>
      </c>
      <c r="K27" s="49">
        <v>-7.8982698499364304E-2</v>
      </c>
      <c r="L27" s="49">
        <v>-2.98188930791039E-2</v>
      </c>
      <c r="M27" s="49">
        <v>-1.6315292286608898E-2</v>
      </c>
      <c r="N27" s="49">
        <v>-7.5102391074365902E-3</v>
      </c>
      <c r="O27" s="49">
        <v>1.8494691866409899E-2</v>
      </c>
      <c r="P27" s="49">
        <v>0.94540000000000002</v>
      </c>
    </row>
    <row r="28" spans="1:16" x14ac:dyDescent="0.15">
      <c r="A28" s="56" t="s">
        <v>181</v>
      </c>
      <c r="B28" s="45">
        <v>1</v>
      </c>
      <c r="C28" s="49">
        <v>0.65</v>
      </c>
      <c r="D28" s="49">
        <v>-0.70002310946625401</v>
      </c>
      <c r="E28" s="49">
        <v>-0.26749625783532299</v>
      </c>
      <c r="F28" s="49">
        <v>-9.8927314961716403E-2</v>
      </c>
      <c r="G28" s="49">
        <v>7.9574889406755098E-2</v>
      </c>
      <c r="H28" s="49">
        <v>0.55900262045042903</v>
      </c>
      <c r="I28" s="49"/>
      <c r="J28" s="49">
        <v>0.3246</v>
      </c>
      <c r="K28" s="49">
        <v>-1.06112399152411</v>
      </c>
      <c r="L28" s="49">
        <v>-7.1374790526032697E-2</v>
      </c>
      <c r="M28" s="49">
        <v>0.115476331621918</v>
      </c>
      <c r="N28" s="49">
        <v>0.32092213762701899</v>
      </c>
      <c r="O28" s="49">
        <v>1.4003293373669701</v>
      </c>
      <c r="P28" s="49">
        <v>0.99976666666666703</v>
      </c>
    </row>
    <row r="29" spans="1:16" x14ac:dyDescent="0.15">
      <c r="A29" s="56" t="s">
        <v>178</v>
      </c>
      <c r="B29" s="45">
        <v>1</v>
      </c>
      <c r="C29" s="49">
        <v>0.62250000000000005</v>
      </c>
      <c r="D29" s="49">
        <v>-0.518531551551907</v>
      </c>
      <c r="E29" s="49">
        <v>-0.230567331622197</v>
      </c>
      <c r="F29" s="49">
        <v>-7.7012232328978997E-2</v>
      </c>
      <c r="G29" s="49">
        <v>7.8610017676226301E-2</v>
      </c>
      <c r="H29" s="49">
        <v>0.45739692619992001</v>
      </c>
      <c r="I29" s="49"/>
      <c r="J29" s="49">
        <v>0.68713333333333304</v>
      </c>
      <c r="K29" s="49">
        <v>-0.16734615468772501</v>
      </c>
      <c r="L29" s="49">
        <v>-4.7957105392716699E-2</v>
      </c>
      <c r="M29" s="49">
        <v>-1.84379190954236E-2</v>
      </c>
      <c r="N29" s="49">
        <v>7.4112144378326496E-3</v>
      </c>
      <c r="O29" s="49">
        <v>0.113617723480226</v>
      </c>
      <c r="P29" s="49">
        <v>0.99856666666666705</v>
      </c>
    </row>
    <row r="30" spans="1:16" x14ac:dyDescent="0.15">
      <c r="A30" s="56" t="s">
        <v>176</v>
      </c>
      <c r="B30" s="45">
        <v>10</v>
      </c>
      <c r="C30" s="49">
        <v>0.61299999999999999</v>
      </c>
      <c r="D30" s="49">
        <v>-0.63047609488933098</v>
      </c>
      <c r="E30" s="49">
        <v>-0.260543115202787</v>
      </c>
      <c r="F30" s="49">
        <v>-7.5037438708862994E-2</v>
      </c>
      <c r="G30" s="49">
        <v>0.100194439608303</v>
      </c>
      <c r="H30" s="49">
        <v>0.48107801057046301</v>
      </c>
      <c r="I30" s="49"/>
      <c r="J30" s="49">
        <v>0.63776666666666704</v>
      </c>
      <c r="K30" s="49">
        <v>-4.2411217109234803E-2</v>
      </c>
      <c r="L30" s="49">
        <v>-1.6085054576183599E-2</v>
      </c>
      <c r="M30" s="49">
        <v>-5.9300101013863103E-3</v>
      </c>
      <c r="N30" s="49">
        <v>7.3081375992432498E-3</v>
      </c>
      <c r="O30" s="49">
        <v>5.8085153161237101E-2</v>
      </c>
      <c r="P30" s="49">
        <v>0.99790000000000001</v>
      </c>
    </row>
    <row r="31" spans="1:16" x14ac:dyDescent="0.15">
      <c r="A31" s="56" t="s">
        <v>180</v>
      </c>
      <c r="B31" s="45">
        <v>65</v>
      </c>
      <c r="C31" s="49">
        <v>0.60550000000000004</v>
      </c>
      <c r="D31" s="49">
        <v>-0.67140113728356698</v>
      </c>
      <c r="E31" s="49">
        <v>-0.249177850464425</v>
      </c>
      <c r="F31" s="49">
        <v>-6.0630931444917997E-2</v>
      </c>
      <c r="G31" s="49">
        <v>0.11511145681128999</v>
      </c>
      <c r="H31" s="49">
        <v>0.51807890916960098</v>
      </c>
      <c r="I31" s="49"/>
      <c r="J31" s="49">
        <v>6.0600000000000001E-2</v>
      </c>
      <c r="K31" s="49">
        <v>-3.7811793581576801E-3</v>
      </c>
      <c r="L31" s="49">
        <v>4.5110530402759303E-3</v>
      </c>
      <c r="M31" s="49">
        <v>9.0009693608616194E-3</v>
      </c>
      <c r="N31" s="49">
        <v>1.47636695910852E-2</v>
      </c>
      <c r="O31" s="49">
        <v>3.2250510781344499E-2</v>
      </c>
      <c r="P31" s="49">
        <v>0.99790000000000001</v>
      </c>
    </row>
    <row r="32" spans="1:16" x14ac:dyDescent="0.15">
      <c r="A32" s="56" t="s">
        <v>172</v>
      </c>
      <c r="B32" s="45">
        <v>89</v>
      </c>
      <c r="C32" s="49">
        <v>0.51</v>
      </c>
      <c r="D32" s="49">
        <v>-0.49167274143546202</v>
      </c>
      <c r="E32" s="49">
        <v>-0.16715468320122101</v>
      </c>
      <c r="F32" s="49">
        <v>-8.2788648321438594E-3</v>
      </c>
      <c r="G32" s="49">
        <v>0.154400125841718</v>
      </c>
      <c r="H32" s="49">
        <v>0.51139915208989095</v>
      </c>
      <c r="I32" s="49"/>
      <c r="J32" s="49">
        <v>4.3733333333333298E-2</v>
      </c>
      <c r="K32" s="49">
        <v>-3.55491224298742E-3</v>
      </c>
      <c r="L32" s="49">
        <v>1.1686670895064E-2</v>
      </c>
      <c r="M32" s="49">
        <v>2.0179731062745902E-2</v>
      </c>
      <c r="N32" s="49">
        <v>2.8767969728135199E-2</v>
      </c>
      <c r="O32" s="49">
        <v>4.9822155397375903E-2</v>
      </c>
      <c r="P32" s="49">
        <v>0.99363333333333304</v>
      </c>
    </row>
    <row r="33" spans="1:16" x14ac:dyDescent="0.15">
      <c r="A33" s="55" t="s">
        <v>190</v>
      </c>
      <c r="B33" s="45">
        <v>2</v>
      </c>
      <c r="C33" s="49">
        <v>0.50249999999999995</v>
      </c>
      <c r="D33" s="49">
        <v>-0.489597427277355</v>
      </c>
      <c r="E33" s="49">
        <v>-0.15702172306918799</v>
      </c>
      <c r="F33" s="49">
        <v>2.7315537212938101E-3</v>
      </c>
      <c r="G33" s="49">
        <v>0.185790410722597</v>
      </c>
      <c r="H33" s="49">
        <v>0.66868355989920703</v>
      </c>
      <c r="I33" s="49"/>
      <c r="J33" s="49">
        <v>0.20369999999999999</v>
      </c>
      <c r="K33" s="49">
        <v>-3.6207060620384E-2</v>
      </c>
      <c r="L33" s="49">
        <v>3.5664567686714398E-3</v>
      </c>
      <c r="M33" s="49">
        <v>1.8057884373219299E-2</v>
      </c>
      <c r="N33" s="49">
        <v>3.4669282077634297E-2</v>
      </c>
      <c r="O33" s="49">
        <v>7.5996179403541794E-2</v>
      </c>
      <c r="P33" s="49">
        <v>0.99860000000000004</v>
      </c>
    </row>
    <row r="34" spans="1:16" x14ac:dyDescent="0.15">
      <c r="A34" s="56" t="s">
        <v>194</v>
      </c>
      <c r="B34" s="45">
        <v>2</v>
      </c>
      <c r="C34" s="49">
        <v>0.50049999999999994</v>
      </c>
      <c r="D34" s="49">
        <v>-0.58665468186544401</v>
      </c>
      <c r="E34" s="49">
        <v>-0.209137491518159</v>
      </c>
      <c r="F34" s="49">
        <v>-8.8774754435445198E-3</v>
      </c>
      <c r="G34" s="49">
        <v>0.18950960017436899</v>
      </c>
      <c r="H34" s="49">
        <v>0.69011509898008105</v>
      </c>
      <c r="I34" s="49"/>
      <c r="J34" s="49">
        <v>0.38973333333333299</v>
      </c>
      <c r="K34" s="49">
        <v>-7.5374947681255799E-2</v>
      </c>
      <c r="L34" s="49">
        <v>-1.00977722596372E-2</v>
      </c>
      <c r="M34" s="49">
        <v>7.0552615293953897E-3</v>
      </c>
      <c r="N34" s="49">
        <v>2.8149383675953901E-2</v>
      </c>
      <c r="O34" s="49">
        <v>0.102947243924884</v>
      </c>
      <c r="P34" s="49">
        <v>0.98199999999999998</v>
      </c>
    </row>
    <row r="35" spans="1:16" x14ac:dyDescent="0.15">
      <c r="A35" s="56" t="s">
        <v>177</v>
      </c>
      <c r="B35" s="45">
        <v>5</v>
      </c>
      <c r="C35" s="49">
        <v>0.496</v>
      </c>
      <c r="D35" s="49">
        <v>-0.42844182898476701</v>
      </c>
      <c r="E35" s="49">
        <v>-0.14382192952457801</v>
      </c>
      <c r="F35" s="49">
        <v>4.9742703606576696E-4</v>
      </c>
      <c r="G35" s="49">
        <v>0.14225473720677101</v>
      </c>
      <c r="H35" s="49">
        <v>0.42899630284573498</v>
      </c>
      <c r="I35" s="49"/>
      <c r="J35" s="49">
        <v>0.65663333333333296</v>
      </c>
      <c r="K35" s="49">
        <v>-8.3468719704841404E-2</v>
      </c>
      <c r="L35" s="49">
        <v>-2.7605849937862699E-2</v>
      </c>
      <c r="M35" s="49">
        <v>-9.6794902942046804E-3</v>
      </c>
      <c r="N35" s="49">
        <v>7.0769607562037899E-3</v>
      </c>
      <c r="O35" s="49">
        <v>5.50907086107746E-2</v>
      </c>
      <c r="P35" s="49">
        <v>0.99816666666666698</v>
      </c>
    </row>
    <row r="36" spans="1:16" x14ac:dyDescent="0.15">
      <c r="A36" s="56" t="s">
        <v>175</v>
      </c>
      <c r="B36" s="45">
        <v>2</v>
      </c>
      <c r="C36" s="49">
        <v>0.47099999999999997</v>
      </c>
      <c r="D36" s="49">
        <v>-0.51434448952661105</v>
      </c>
      <c r="E36" s="49">
        <v>-0.14351982043754299</v>
      </c>
      <c r="F36" s="49">
        <v>1.4641524101363899E-2</v>
      </c>
      <c r="G36" s="49">
        <v>0.18405034620615501</v>
      </c>
      <c r="H36" s="49">
        <v>0.61317567312602805</v>
      </c>
      <c r="I36" s="49"/>
      <c r="J36" s="49">
        <v>0.5302</v>
      </c>
      <c r="K36" s="49">
        <v>-0.116497637873551</v>
      </c>
      <c r="L36" s="49">
        <v>-2.2113107532775199E-2</v>
      </c>
      <c r="M36" s="49">
        <v>-1.7591633464409599E-3</v>
      </c>
      <c r="N36" s="49">
        <v>1.50954961713831E-2</v>
      </c>
      <c r="O36" s="49">
        <v>8.3461300744671493E-2</v>
      </c>
      <c r="P36" s="49">
        <v>0.99829999999999997</v>
      </c>
    </row>
    <row r="37" spans="1:16" x14ac:dyDescent="0.15">
      <c r="A37" s="55" t="s">
        <v>195</v>
      </c>
      <c r="B37" s="45">
        <v>18</v>
      </c>
      <c r="C37" s="49">
        <v>0.46500000000000002</v>
      </c>
      <c r="D37" s="49">
        <v>-0.53635284721598597</v>
      </c>
      <c r="E37" s="49">
        <v>-0.15972206345449</v>
      </c>
      <c r="F37" s="49">
        <v>1.6470737952603499E-2</v>
      </c>
      <c r="G37" s="49">
        <v>0.19919470304351</v>
      </c>
      <c r="H37" s="49">
        <v>0.61257195932793995</v>
      </c>
      <c r="I37" s="49"/>
      <c r="J37" s="49">
        <v>0.60933333333333295</v>
      </c>
      <c r="K37" s="49">
        <v>-2.8375978063801401E-2</v>
      </c>
      <c r="L37" s="49">
        <v>-9.6700855125413203E-3</v>
      </c>
      <c r="M37" s="49">
        <v>-2.80387023161574E-3</v>
      </c>
      <c r="N37" s="49">
        <v>4.2264984068594198E-3</v>
      </c>
      <c r="O37" s="49">
        <v>2.29463658885827E-2</v>
      </c>
      <c r="P37" s="49">
        <v>0.99783333333333302</v>
      </c>
    </row>
    <row r="38" spans="1:16" x14ac:dyDescent="0.15">
      <c r="A38" s="56" t="s">
        <v>173</v>
      </c>
      <c r="B38" s="45">
        <v>6</v>
      </c>
      <c r="C38" s="49">
        <v>0.441</v>
      </c>
      <c r="D38" s="49">
        <v>-0.44567487411770501</v>
      </c>
      <c r="E38" s="49">
        <v>-0.12041827023625599</v>
      </c>
      <c r="F38" s="49">
        <v>3.6197594086895699E-2</v>
      </c>
      <c r="G38" s="49">
        <v>0.195937824256256</v>
      </c>
      <c r="H38" s="49">
        <v>0.57252551138917296</v>
      </c>
      <c r="I38" s="49"/>
      <c r="J38" s="49">
        <v>0.43786666666666701</v>
      </c>
      <c r="K38" s="49">
        <v>-3.85685834086434E-2</v>
      </c>
      <c r="L38" s="49">
        <v>-7.1750171834137899E-3</v>
      </c>
      <c r="M38" s="49">
        <v>1.73659449999671E-3</v>
      </c>
      <c r="N38" s="49">
        <v>1.09351120242108E-2</v>
      </c>
      <c r="O38" s="49">
        <v>3.78063266078787E-2</v>
      </c>
      <c r="P38" s="49">
        <v>0.99883333333333302</v>
      </c>
    </row>
    <row r="39" spans="1:16" x14ac:dyDescent="0.15">
      <c r="A39" s="56" t="s">
        <v>184</v>
      </c>
      <c r="B39" s="45">
        <v>12</v>
      </c>
      <c r="C39" s="49">
        <v>0.3695</v>
      </c>
      <c r="D39" s="49">
        <v>-0.46303115560504299</v>
      </c>
      <c r="E39" s="49">
        <v>-7.9549716451799105E-2</v>
      </c>
      <c r="F39" s="49">
        <v>0.102711407119815</v>
      </c>
      <c r="G39" s="49">
        <v>0.28674380753879503</v>
      </c>
      <c r="H39" s="49">
        <v>0.64905166451136698</v>
      </c>
      <c r="I39" s="49"/>
      <c r="J39" s="49">
        <v>0.258566666666667</v>
      </c>
      <c r="K39" s="49">
        <v>-2.9065753391295801E-2</v>
      </c>
      <c r="L39" s="49">
        <v>-3.1810131341336801E-4</v>
      </c>
      <c r="M39" s="49">
        <v>7.4496380976299802E-3</v>
      </c>
      <c r="N39" s="49">
        <v>1.65015037228687E-2</v>
      </c>
      <c r="O39" s="49">
        <v>3.9175995711424202E-2</v>
      </c>
      <c r="P39" s="49">
        <v>0.99719999999999998</v>
      </c>
    </row>
    <row r="40" spans="1:16" x14ac:dyDescent="0.15">
      <c r="A40" s="55" t="s">
        <v>186</v>
      </c>
      <c r="B40" s="45">
        <v>1</v>
      </c>
      <c r="C40" s="49">
        <v>0.36149999999999999</v>
      </c>
      <c r="D40" s="49">
        <v>-0.60939909812834503</v>
      </c>
      <c r="E40" s="49">
        <v>-9.6232438406388204E-2</v>
      </c>
      <c r="F40" s="49">
        <v>0.12903581997123301</v>
      </c>
      <c r="G40" s="49">
        <v>0.37353448427281999</v>
      </c>
      <c r="H40" s="49">
        <v>1.6518261459925201</v>
      </c>
      <c r="I40" s="49"/>
      <c r="J40" s="49">
        <v>0.57483333333333297</v>
      </c>
      <c r="K40" s="49">
        <v>-0.52355198282321003</v>
      </c>
      <c r="L40" s="49">
        <v>-6.8498161270009197E-2</v>
      </c>
      <c r="M40" s="49">
        <v>-1.34533083432946E-2</v>
      </c>
      <c r="N40" s="49">
        <v>3.6018312993771402E-2</v>
      </c>
      <c r="O40" s="49">
        <v>0.40823555986722299</v>
      </c>
      <c r="P40" s="49">
        <v>0.99703333333333299</v>
      </c>
    </row>
    <row r="41" spans="1:16" x14ac:dyDescent="0.15">
      <c r="A41" s="56" t="s">
        <v>179</v>
      </c>
      <c r="B41" s="45">
        <v>7</v>
      </c>
      <c r="C41" s="49">
        <v>0.32700000000000001</v>
      </c>
      <c r="D41" s="49">
        <v>-0.39305172799556498</v>
      </c>
      <c r="E41" s="49">
        <v>-5.3601401794607602E-2</v>
      </c>
      <c r="F41" s="49">
        <v>0.13606680749522901</v>
      </c>
      <c r="G41" s="49">
        <v>0.34579162590231799</v>
      </c>
      <c r="H41" s="49">
        <v>0.75750161842176</v>
      </c>
      <c r="I41" s="49"/>
      <c r="J41" s="49">
        <v>5.3E-3</v>
      </c>
      <c r="K41" s="49">
        <v>1.8951998018436E-2</v>
      </c>
      <c r="L41" s="49">
        <v>4.46833539623517E-2</v>
      </c>
      <c r="M41" s="49">
        <v>5.6701037216058903E-2</v>
      </c>
      <c r="N41" s="49">
        <v>6.8566713081292793E-2</v>
      </c>
      <c r="O41" s="49">
        <v>9.6171287627261404E-2</v>
      </c>
      <c r="P41" s="49">
        <v>0.99963333333333304</v>
      </c>
    </row>
    <row r="42" spans="1:16" x14ac:dyDescent="0.15">
      <c r="A42" s="56" t="s">
        <v>185</v>
      </c>
      <c r="B42" s="45">
        <v>75</v>
      </c>
      <c r="C42" s="49">
        <v>0.30299999999999999</v>
      </c>
      <c r="D42" s="49">
        <v>-0.41286047289783301</v>
      </c>
      <c r="E42" s="49">
        <v>-4.7731071070435602E-2</v>
      </c>
      <c r="F42" s="49">
        <v>0.125467931434947</v>
      </c>
      <c r="G42" s="49">
        <v>0.312982569224593</v>
      </c>
      <c r="H42" s="49">
        <v>0.68786370896395599</v>
      </c>
      <c r="I42" s="49"/>
      <c r="J42" s="49">
        <v>0.20899999999999999</v>
      </c>
      <c r="K42" s="49">
        <v>-1.2392054635949799E-2</v>
      </c>
      <c r="L42" s="49">
        <v>1.0426725503678901E-3</v>
      </c>
      <c r="M42" s="49">
        <v>7.3331691445671504E-3</v>
      </c>
      <c r="N42" s="49">
        <v>1.55184513454182E-2</v>
      </c>
      <c r="O42" s="49">
        <v>3.9220666317012001E-2</v>
      </c>
      <c r="P42" s="49">
        <v>0.99863333333333304</v>
      </c>
    </row>
    <row r="43" spans="1:16" x14ac:dyDescent="0.15">
      <c r="A43" s="56" t="s">
        <v>191</v>
      </c>
      <c r="B43" s="45">
        <v>19</v>
      </c>
      <c r="C43" s="49">
        <v>0.28549999999999998</v>
      </c>
      <c r="D43" s="49">
        <v>-0.36678781396642401</v>
      </c>
      <c r="E43" s="49">
        <v>-2.9228343571714201E-2</v>
      </c>
      <c r="F43" s="49">
        <v>0.119035421109195</v>
      </c>
      <c r="G43" s="49">
        <v>0.26974615454297601</v>
      </c>
      <c r="H43" s="49">
        <v>0.57577931339435195</v>
      </c>
      <c r="I43" s="49"/>
      <c r="J43" s="49">
        <v>0.63123333333333298</v>
      </c>
      <c r="K43" s="49">
        <v>-2.6361770711599401E-2</v>
      </c>
      <c r="L43" s="49">
        <v>-8.3861555901912493E-3</v>
      </c>
      <c r="M43" s="49">
        <v>-2.4632086298932401E-3</v>
      </c>
      <c r="N43" s="49">
        <v>2.7866622002084302E-3</v>
      </c>
      <c r="O43" s="49">
        <v>2.1866018623756499E-2</v>
      </c>
      <c r="P43" s="49">
        <v>0.99836666666666696</v>
      </c>
    </row>
    <row r="44" spans="1:16" x14ac:dyDescent="0.15">
      <c r="A44" s="56" t="s">
        <v>49</v>
      </c>
      <c r="B44" s="45">
        <v>80</v>
      </c>
      <c r="C44" s="49">
        <v>0.23699999999999999</v>
      </c>
      <c r="D44" s="49">
        <v>-0.48695041985024101</v>
      </c>
      <c r="E44" s="49">
        <v>3.5199236209978099E-2</v>
      </c>
      <c r="F44" s="49">
        <v>0.21848909920194401</v>
      </c>
      <c r="G44" s="49">
        <v>0.38053048769398101</v>
      </c>
      <c r="H44" s="49">
        <v>0.72885531306528795</v>
      </c>
      <c r="I44" s="49"/>
      <c r="J44" s="49">
        <v>0.62883333333333302</v>
      </c>
      <c r="K44" s="49">
        <v>-3.4438695090264697E-2</v>
      </c>
      <c r="L44" s="49">
        <v>-1.22916285466766E-2</v>
      </c>
      <c r="M44" s="49">
        <v>-3.2895561973557601E-3</v>
      </c>
      <c r="N44" s="49">
        <v>3.26893869835329E-3</v>
      </c>
      <c r="O44" s="49">
        <v>2.1833997764443301E-2</v>
      </c>
      <c r="P44" s="49">
        <v>0.99286666666666701</v>
      </c>
    </row>
    <row r="45" spans="1:16" x14ac:dyDescent="0.15">
      <c r="A45" s="55" t="s">
        <v>187</v>
      </c>
      <c r="B45" s="45">
        <v>53</v>
      </c>
      <c r="C45" s="49">
        <v>0.22800000000000001</v>
      </c>
      <c r="D45" s="49">
        <v>-0.301784337634524</v>
      </c>
      <c r="E45" s="49">
        <v>1.43663573535066E-2</v>
      </c>
      <c r="F45" s="49">
        <v>0.16526511610610201</v>
      </c>
      <c r="G45" s="49">
        <v>0.32398222421953898</v>
      </c>
      <c r="H45" s="49">
        <v>0.66849165057622695</v>
      </c>
      <c r="I45" s="49"/>
      <c r="J45" s="49">
        <v>0.68903333333333305</v>
      </c>
      <c r="K45" s="49">
        <v>-4.4419438183584799E-2</v>
      </c>
      <c r="L45" s="49">
        <v>-1.4704740401223401E-2</v>
      </c>
      <c r="M45" s="49">
        <v>-4.7982314907468702E-3</v>
      </c>
      <c r="N45" s="49">
        <v>1.8026758187081799E-3</v>
      </c>
      <c r="O45" s="49">
        <v>2.0510399137460899E-2</v>
      </c>
      <c r="P45" s="49">
        <v>0.99893333333333301</v>
      </c>
    </row>
    <row r="46" spans="1:16" x14ac:dyDescent="0.15">
      <c r="A46" s="56" t="s">
        <v>174</v>
      </c>
      <c r="B46" s="45">
        <v>1</v>
      </c>
      <c r="C46" s="49">
        <v>0.17649999999999999</v>
      </c>
      <c r="D46" s="49">
        <v>-0.31171861639904003</v>
      </c>
      <c r="E46" s="49">
        <v>6.7202878263036003E-2</v>
      </c>
      <c r="F46" s="49">
        <v>0.25303345324473803</v>
      </c>
      <c r="G46" s="49">
        <v>0.42761432033205599</v>
      </c>
      <c r="H46" s="49">
        <v>0.88485499718677696</v>
      </c>
      <c r="I46" s="49"/>
      <c r="J46" s="49">
        <v>0.3987</v>
      </c>
      <c r="K46" s="49">
        <v>-0.31192215867786599</v>
      </c>
      <c r="L46" s="49">
        <v>-1.9442031636355401E-2</v>
      </c>
      <c r="M46" s="49">
        <v>9.0747985517024305E-3</v>
      </c>
      <c r="N46" s="49">
        <v>4.1881546809411203E-2</v>
      </c>
      <c r="O46" s="49">
        <v>0.332540460302095</v>
      </c>
      <c r="P46" s="49">
        <v>0.99353333333333305</v>
      </c>
    </row>
    <row r="47" spans="1:16" x14ac:dyDescent="0.15">
      <c r="A47" s="56" t="s">
        <v>183</v>
      </c>
      <c r="B47" s="45">
        <v>56</v>
      </c>
      <c r="C47" s="49">
        <v>0.14000000000000001</v>
      </c>
      <c r="D47" s="49">
        <v>-0.29857719992867898</v>
      </c>
      <c r="E47" s="49">
        <v>0.104455887338784</v>
      </c>
      <c r="F47" s="49">
        <v>0.29355099205884899</v>
      </c>
      <c r="G47" s="49">
        <v>0.48513549653131499</v>
      </c>
      <c r="H47" s="49">
        <v>0.84916726968248801</v>
      </c>
      <c r="I47" s="49"/>
      <c r="J47" s="49">
        <v>0.18486666666666701</v>
      </c>
      <c r="K47" s="49">
        <v>-1.0342659313635601E-2</v>
      </c>
      <c r="L47" s="49">
        <v>4.6876079185789401E-4</v>
      </c>
      <c r="M47" s="49">
        <v>2.2142145952214602E-3</v>
      </c>
      <c r="N47" s="49">
        <v>4.8574685639386599E-3</v>
      </c>
      <c r="O47" s="49">
        <v>1.50958676600492E-2</v>
      </c>
      <c r="P47" s="49">
        <v>0.99790000000000001</v>
      </c>
    </row>
    <row r="48" spans="1:16" x14ac:dyDescent="0.15">
      <c r="A48" s="56" t="s">
        <v>182</v>
      </c>
      <c r="B48" s="45">
        <v>23</v>
      </c>
      <c r="C48" s="49">
        <v>0.1245</v>
      </c>
      <c r="D48" s="49">
        <v>-0.26048693824563302</v>
      </c>
      <c r="E48" s="49">
        <v>0.17013733994988101</v>
      </c>
      <c r="F48" s="49">
        <v>0.400839925585458</v>
      </c>
      <c r="G48" s="49">
        <v>0.65990031869703403</v>
      </c>
      <c r="H48" s="49">
        <v>1.1748966927550299</v>
      </c>
      <c r="I48" s="49"/>
      <c r="J48" s="49">
        <v>0.11650000000000001</v>
      </c>
      <c r="K48" s="49">
        <v>-9.21695345020959E-3</v>
      </c>
      <c r="L48" s="49">
        <v>3.8693122836551699E-3</v>
      </c>
      <c r="M48" s="49">
        <v>1.06124312611414E-2</v>
      </c>
      <c r="N48" s="49">
        <v>1.92966551625171E-2</v>
      </c>
      <c r="O48" s="49">
        <v>4.7666991810466297E-2</v>
      </c>
      <c r="P48" s="49">
        <v>0.99883333333333302</v>
      </c>
    </row>
    <row r="49" spans="1:16" x14ac:dyDescent="0.15">
      <c r="A49" s="63" t="s">
        <v>192</v>
      </c>
      <c r="B49" s="58">
        <v>2</v>
      </c>
      <c r="C49" s="64">
        <v>8.3000000000000004E-2</v>
      </c>
      <c r="D49" s="64">
        <v>-0.15613639476525401</v>
      </c>
      <c r="E49" s="64">
        <v>0.16555602527955099</v>
      </c>
      <c r="F49" s="64">
        <v>0.31971460274771002</v>
      </c>
      <c r="G49" s="64">
        <v>0.486231992878978</v>
      </c>
      <c r="H49" s="64">
        <v>0.96387399900514403</v>
      </c>
      <c r="I49" s="64"/>
      <c r="J49" s="64">
        <v>0.345766666666667</v>
      </c>
      <c r="K49" s="64">
        <v>-4.8597633305154798E-2</v>
      </c>
      <c r="L49" s="64">
        <v>-6.0358490223561302E-3</v>
      </c>
      <c r="M49" s="64">
        <v>7.8833140692950998E-3</v>
      </c>
      <c r="N49" s="64">
        <v>2.5505477748445499E-2</v>
      </c>
      <c r="O49" s="64">
        <v>7.4099267775819502E-2</v>
      </c>
      <c r="P49" s="64">
        <v>0.99790000000000001</v>
      </c>
    </row>
  </sheetData>
  <sortState xmlns:xlrd2="http://schemas.microsoft.com/office/spreadsheetml/2017/richdata2" ref="A23:P49">
    <sortCondition descending="1" ref="C23:C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6A36-363C-1549-A6D8-1FB839E1DC0A}">
  <dimension ref="A1:AT53"/>
  <sheetViews>
    <sheetView topLeftCell="J1" zoomScale="80" zoomScaleNormal="80" workbookViewId="0">
      <selection activeCell="J10" sqref="J10"/>
    </sheetView>
  </sheetViews>
  <sheetFormatPr baseColWidth="10" defaultRowHeight="19" x14ac:dyDescent="0.25"/>
  <cols>
    <col min="1" max="1" width="23.5" style="31" bestFit="1" customWidth="1"/>
    <col min="2" max="2" width="15.1640625" style="28" bestFit="1" customWidth="1"/>
    <col min="3" max="3" width="16.5" style="28" bestFit="1" customWidth="1"/>
    <col min="4" max="4" width="13.1640625" style="28" bestFit="1" customWidth="1"/>
    <col min="5" max="5" width="13.6640625" style="28" bestFit="1" customWidth="1"/>
    <col min="6" max="7" width="13.1640625" style="28" bestFit="1" customWidth="1"/>
    <col min="8" max="8" width="15" style="28" bestFit="1" customWidth="1"/>
    <col min="9" max="9" width="11.5" style="28" bestFit="1" customWidth="1"/>
    <col min="10" max="10" width="15" style="28" bestFit="1" customWidth="1"/>
    <col min="11" max="11" width="14.5" style="28" bestFit="1" customWidth="1"/>
    <col min="12" max="13" width="14" style="28" bestFit="1" customWidth="1"/>
    <col min="14" max="15" width="15.83203125" style="28" bestFit="1" customWidth="1"/>
    <col min="16" max="16" width="15.6640625" style="28" bestFit="1" customWidth="1"/>
    <col min="17" max="17" width="14.1640625" style="28" bestFit="1" customWidth="1"/>
    <col min="18" max="18" width="15.1640625" style="28" bestFit="1" customWidth="1"/>
    <col min="19" max="19" width="12" style="28" bestFit="1" customWidth="1"/>
    <col min="20" max="20" width="12.6640625" style="28" bestFit="1" customWidth="1"/>
    <col min="21" max="22" width="12" style="28" bestFit="1" customWidth="1"/>
    <col min="23" max="23" width="13.6640625" style="28" bestFit="1" customWidth="1"/>
    <col min="24" max="24" width="10.6640625" style="28" bestFit="1" customWidth="1"/>
    <col min="25" max="25" width="14.1640625" style="28" bestFit="1" customWidth="1"/>
    <col min="26" max="26" width="13.33203125" style="28" bestFit="1" customWidth="1"/>
    <col min="27" max="29" width="12.6640625" style="28" bestFit="1" customWidth="1"/>
    <col min="30" max="30" width="14.33203125" style="28" bestFit="1" customWidth="1"/>
    <col min="31" max="31" width="14.5" style="28" bestFit="1" customWidth="1"/>
    <col min="32" max="32" width="11.83203125" style="28" bestFit="1" customWidth="1"/>
    <col min="33" max="16384" width="10.83203125" style="28"/>
  </cols>
  <sheetData>
    <row r="1" spans="1:46" x14ac:dyDescent="0.25">
      <c r="A1" s="31" t="s">
        <v>1</v>
      </c>
      <c r="B1" s="28" t="s">
        <v>242</v>
      </c>
      <c r="C1" s="28" t="s">
        <v>243</v>
      </c>
      <c r="D1" s="28" t="s">
        <v>244</v>
      </c>
      <c r="E1" s="28" t="s">
        <v>245</v>
      </c>
      <c r="F1" s="28" t="s">
        <v>246</v>
      </c>
      <c r="G1" s="28" t="s">
        <v>247</v>
      </c>
      <c r="H1" s="28" t="s">
        <v>248</v>
      </c>
      <c r="I1" s="28" t="s">
        <v>249</v>
      </c>
      <c r="J1" s="28" t="s">
        <v>255</v>
      </c>
      <c r="K1" s="28" t="s">
        <v>250</v>
      </c>
      <c r="L1" s="28" t="s">
        <v>251</v>
      </c>
      <c r="M1" s="28" t="s">
        <v>252</v>
      </c>
      <c r="N1" s="28" t="s">
        <v>253</v>
      </c>
      <c r="O1" s="28" t="s">
        <v>254</v>
      </c>
      <c r="P1" s="28" t="s">
        <v>256</v>
      </c>
      <c r="AG1" s="28" t="s">
        <v>273</v>
      </c>
      <c r="AH1" s="28" t="s">
        <v>273</v>
      </c>
      <c r="AI1" s="28" t="s">
        <v>273</v>
      </c>
      <c r="AJ1" s="28" t="s">
        <v>273</v>
      </c>
      <c r="AK1" s="28" t="s">
        <v>273</v>
      </c>
      <c r="AL1" s="28" t="s">
        <v>273</v>
      </c>
      <c r="AM1" s="28" t="s">
        <v>273</v>
      </c>
      <c r="AN1" s="28" t="s">
        <v>273</v>
      </c>
      <c r="AO1" s="28" t="s">
        <v>273</v>
      </c>
      <c r="AP1" s="28" t="s">
        <v>273</v>
      </c>
      <c r="AQ1" s="28" t="s">
        <v>273</v>
      </c>
      <c r="AR1" s="28" t="s">
        <v>273</v>
      </c>
      <c r="AS1" s="28" t="s">
        <v>273</v>
      </c>
      <c r="AT1" s="28" t="s">
        <v>273</v>
      </c>
    </row>
    <row r="2" spans="1:46" x14ac:dyDescent="0.25">
      <c r="A2" s="33" t="s">
        <v>184</v>
      </c>
      <c r="B2" s="29" t="s">
        <v>35</v>
      </c>
      <c r="C2" s="29" t="s">
        <v>35</v>
      </c>
      <c r="D2" s="29" t="s">
        <v>35</v>
      </c>
      <c r="E2" s="29" t="s">
        <v>35</v>
      </c>
      <c r="F2" s="29" t="s">
        <v>35</v>
      </c>
      <c r="G2" s="29" t="s">
        <v>35</v>
      </c>
      <c r="H2" s="29" t="s">
        <v>35</v>
      </c>
      <c r="I2" s="29"/>
      <c r="J2" s="30">
        <v>1</v>
      </c>
      <c r="K2" s="29">
        <v>-0.54966094219582995</v>
      </c>
      <c r="L2" s="29">
        <v>-8.1101351967823199E-2</v>
      </c>
      <c r="M2" s="29">
        <v>0.14613335910769501</v>
      </c>
      <c r="N2" s="29">
        <v>0.39857625969404697</v>
      </c>
      <c r="O2" s="29">
        <v>1.15172341589866</v>
      </c>
      <c r="P2" s="29">
        <v>0.34699999999999998</v>
      </c>
    </row>
    <row r="3" spans="1:46" x14ac:dyDescent="0.25">
      <c r="A3" s="38" t="s">
        <v>187</v>
      </c>
      <c r="B3" s="39">
        <v>-7.4041707029140298E-3</v>
      </c>
      <c r="C3" s="39">
        <v>5.3003441135100401E-3</v>
      </c>
      <c r="D3" s="39">
        <v>-6.26072794332599E-3</v>
      </c>
      <c r="E3" s="39">
        <v>-2.0402254366136699E-2</v>
      </c>
      <c r="F3" s="39">
        <v>-1.0289230495679501E-2</v>
      </c>
      <c r="G3" s="39">
        <v>-3.3518684914351999E-3</v>
      </c>
      <c r="H3" s="39">
        <v>-6.3859871841073204E-4</v>
      </c>
      <c r="I3" s="39">
        <v>0.99619999999999997</v>
      </c>
      <c r="J3" s="30">
        <v>51</v>
      </c>
      <c r="K3" s="29">
        <v>-0.72487171272294704</v>
      </c>
      <c r="L3" s="29">
        <v>-0.269715969876482</v>
      </c>
      <c r="M3" s="29">
        <v>-6.8175709100700504E-2</v>
      </c>
      <c r="N3" s="29">
        <v>0.13216072336954199</v>
      </c>
      <c r="O3" s="29">
        <v>0.55646774281938904</v>
      </c>
      <c r="P3" s="29">
        <v>0.59</v>
      </c>
    </row>
    <row r="4" spans="1:46" x14ac:dyDescent="0.25">
      <c r="A4" s="38" t="s">
        <v>189</v>
      </c>
      <c r="B4" s="39">
        <v>-5.4324343362429197E-3</v>
      </c>
      <c r="C4" s="39">
        <v>2.3640164735221E-3</v>
      </c>
      <c r="D4" s="39">
        <v>-5.4482161602220098E-3</v>
      </c>
      <c r="E4" s="39">
        <v>-1.0099144290383701E-2</v>
      </c>
      <c r="F4" s="39">
        <v>-7.0130954805804101E-3</v>
      </c>
      <c r="G4" s="39">
        <v>-3.8465881440113499E-3</v>
      </c>
      <c r="H4" s="39">
        <v>-7.97680664190552E-4</v>
      </c>
      <c r="I4" s="39">
        <v>0.98929999999999996</v>
      </c>
      <c r="J4" s="36"/>
      <c r="K4" s="35">
        <v>-0.52381726460331401</v>
      </c>
      <c r="L4" s="35">
        <v>-0.27111616353917101</v>
      </c>
      <c r="M4" s="35">
        <v>-0.147322867107302</v>
      </c>
      <c r="N4" s="35">
        <v>-2.5396344310653199E-2</v>
      </c>
      <c r="O4" s="35">
        <v>0.21226374889205299</v>
      </c>
      <c r="P4" s="35">
        <v>0.79849999999999999</v>
      </c>
    </row>
    <row r="5" spans="1:46" x14ac:dyDescent="0.25">
      <c r="A5" s="40" t="s">
        <v>49</v>
      </c>
      <c r="B5" s="39">
        <v>-1.87943338073129E-2</v>
      </c>
      <c r="C5" s="39">
        <v>1.15923516933387E-2</v>
      </c>
      <c r="D5" s="39">
        <v>-1.7742215912883198E-2</v>
      </c>
      <c r="E5" s="39">
        <v>-4.3814338499088203E-2</v>
      </c>
      <c r="F5" s="39">
        <v>-2.63576515714707E-2</v>
      </c>
      <c r="G5" s="39">
        <v>-9.9603448058052293E-3</v>
      </c>
      <c r="H5" s="39">
        <v>-4.7731994398793098E-4</v>
      </c>
      <c r="I5" s="39">
        <v>0.9839</v>
      </c>
      <c r="J5" s="36">
        <v>56</v>
      </c>
      <c r="K5" s="35">
        <v>-0.119563888687961</v>
      </c>
      <c r="L5" s="35">
        <v>0.30799094759581602</v>
      </c>
      <c r="M5" s="35">
        <v>0.46618848017777198</v>
      </c>
      <c r="N5" s="35">
        <v>0.61754404841389599</v>
      </c>
      <c r="O5" s="35">
        <v>1.0438429033647101</v>
      </c>
      <c r="P5" s="35">
        <v>5.1499999999999997E-2</v>
      </c>
    </row>
    <row r="6" spans="1:46" x14ac:dyDescent="0.25">
      <c r="A6" s="40" t="s">
        <v>180</v>
      </c>
      <c r="B6" s="39">
        <v>-9.4212426209779408E-3</v>
      </c>
      <c r="C6" s="39">
        <v>6.2907253973834001E-3</v>
      </c>
      <c r="D6" s="39">
        <v>-8.6856038802178692E-3</v>
      </c>
      <c r="E6" s="39">
        <v>-2.3338233237477E-2</v>
      </c>
      <c r="F6" s="39">
        <v>-1.3435738021361001E-2</v>
      </c>
      <c r="G6" s="39">
        <v>-4.5486675667693504E-3</v>
      </c>
      <c r="H6" s="39">
        <v>-5.4653983429666498E-5</v>
      </c>
      <c r="I6" s="39">
        <v>0.97833333333333306</v>
      </c>
      <c r="J6" s="36">
        <v>59</v>
      </c>
      <c r="K6" s="35">
        <v>-0.319641266177912</v>
      </c>
      <c r="L6" s="35">
        <v>6.0921641902686299E-2</v>
      </c>
      <c r="M6" s="35">
        <v>0.248905873451159</v>
      </c>
      <c r="N6" s="35">
        <v>0.447079101210693</v>
      </c>
      <c r="O6" s="35">
        <v>0.91133242390644598</v>
      </c>
      <c r="P6" s="35">
        <v>0.17899999999999999</v>
      </c>
    </row>
    <row r="7" spans="1:46" x14ac:dyDescent="0.25">
      <c r="A7" s="38" t="s">
        <v>171</v>
      </c>
      <c r="B7" s="39">
        <v>-1.78752905401873E-2</v>
      </c>
      <c r="C7" s="39">
        <v>1.16342256561587E-2</v>
      </c>
      <c r="D7" s="39">
        <v>-1.6855336460350399E-2</v>
      </c>
      <c r="E7" s="39">
        <v>-4.2785955009763899E-2</v>
      </c>
      <c r="F7" s="39">
        <v>-2.54303896807168E-2</v>
      </c>
      <c r="G7" s="39">
        <v>-9.1734060690027899E-3</v>
      </c>
      <c r="H7" s="39">
        <v>4.1582163345815797E-4</v>
      </c>
      <c r="I7" s="39">
        <v>0.97046666666666703</v>
      </c>
      <c r="J7" s="30">
        <v>12</v>
      </c>
      <c r="K7" s="29">
        <v>-0.68048253710615803</v>
      </c>
      <c r="L7" s="29">
        <v>-5.20434781820686E-2</v>
      </c>
      <c r="M7" s="29">
        <v>0.156695609194762</v>
      </c>
      <c r="N7" s="29">
        <v>0.367607462984607</v>
      </c>
      <c r="O7" s="29">
        <v>0.946997383151298</v>
      </c>
      <c r="P7" s="29">
        <v>0.314</v>
      </c>
    </row>
    <row r="8" spans="1:46" x14ac:dyDescent="0.25">
      <c r="A8" s="40" t="s">
        <v>176</v>
      </c>
      <c r="B8" s="39">
        <v>-3.6037971644835701E-2</v>
      </c>
      <c r="C8" s="39">
        <v>2.29112336219464E-2</v>
      </c>
      <c r="D8" s="39">
        <v>-3.45756694203972E-2</v>
      </c>
      <c r="E8" s="39">
        <v>-8.3974878657343793E-2</v>
      </c>
      <c r="F8" s="39">
        <v>-5.1663422531076302E-2</v>
      </c>
      <c r="G8" s="39">
        <v>-1.85596677809142E-2</v>
      </c>
      <c r="H8" s="39">
        <v>8.9231737372367896E-4</v>
      </c>
      <c r="I8" s="39">
        <v>0.96933333333333305</v>
      </c>
      <c r="J8" s="36">
        <v>2</v>
      </c>
      <c r="K8" s="35">
        <v>-0.119854167500157</v>
      </c>
      <c r="L8" s="35">
        <v>0.25595459811855398</v>
      </c>
      <c r="M8" s="35">
        <v>0.44315214770183398</v>
      </c>
      <c r="N8" s="35">
        <v>0.63968897632236699</v>
      </c>
      <c r="O8" s="35">
        <v>1.20538291060029</v>
      </c>
      <c r="P8" s="35">
        <v>6.2E-2</v>
      </c>
    </row>
    <row r="9" spans="1:46" x14ac:dyDescent="0.25">
      <c r="A9" s="40" t="s">
        <v>183</v>
      </c>
      <c r="B9" s="39">
        <v>-5.5654276485530303E-3</v>
      </c>
      <c r="C9" s="39">
        <v>6.7682437826179003E-3</v>
      </c>
      <c r="D9" s="39">
        <v>-4.6368454664540799E-3</v>
      </c>
      <c r="E9" s="39">
        <v>-2.08355456578827E-2</v>
      </c>
      <c r="F9" s="39">
        <v>-9.1177935854696492E-3</v>
      </c>
      <c r="G9" s="39">
        <v>-1.41597437155622E-3</v>
      </c>
      <c r="H9" s="39">
        <v>7.40476734709258E-3</v>
      </c>
      <c r="I9" s="39">
        <v>0.87316666666666698</v>
      </c>
      <c r="J9" s="36">
        <v>10</v>
      </c>
      <c r="K9" s="35">
        <v>-0.40183347568950101</v>
      </c>
      <c r="L9" s="35">
        <v>1.28688437673903E-2</v>
      </c>
      <c r="M9" s="35">
        <v>0.21147276224931799</v>
      </c>
      <c r="N9" s="35">
        <v>0.42944259341736502</v>
      </c>
      <c r="O9" s="35">
        <v>1.0572994071181101</v>
      </c>
      <c r="P9" s="35">
        <v>0.24099999999999999</v>
      </c>
    </row>
    <row r="10" spans="1:46" x14ac:dyDescent="0.25">
      <c r="A10" s="40" t="s">
        <v>172</v>
      </c>
      <c r="B10" s="39">
        <v>-5.4751415510929198E-3</v>
      </c>
      <c r="C10" s="39">
        <v>7.1666548290442297E-3</v>
      </c>
      <c r="D10" s="39">
        <v>-4.0666292885377098E-3</v>
      </c>
      <c r="E10" s="39">
        <v>-2.2487545613914001E-2</v>
      </c>
      <c r="F10" s="39">
        <v>-9.2927966984595392E-3</v>
      </c>
      <c r="G10" s="39">
        <v>-8.1474163553971603E-4</v>
      </c>
      <c r="H10" s="39">
        <v>6.9144670975721696E-3</v>
      </c>
      <c r="I10" s="39">
        <v>0.83656666666666701</v>
      </c>
      <c r="J10" s="30">
        <v>88</v>
      </c>
      <c r="K10" s="29">
        <v>-0.44256119811783301</v>
      </c>
      <c r="L10" s="29">
        <v>-2.7787729997233099E-2</v>
      </c>
      <c r="M10" s="29">
        <v>0.177832256584253</v>
      </c>
      <c r="N10" s="29">
        <v>0.37694989908722298</v>
      </c>
      <c r="O10" s="29">
        <v>0.83111149690245101</v>
      </c>
      <c r="P10" s="29">
        <v>0.28149999999999997</v>
      </c>
    </row>
    <row r="11" spans="1:46" x14ac:dyDescent="0.25">
      <c r="A11" s="38" t="s">
        <v>188</v>
      </c>
      <c r="B11" s="39">
        <v>-1.6930546642990599E-2</v>
      </c>
      <c r="C11" s="39">
        <v>1.8329514163533601E-2</v>
      </c>
      <c r="D11" s="39">
        <v>-1.6903316381989102E-2</v>
      </c>
      <c r="E11" s="39">
        <v>-5.34955932550948E-2</v>
      </c>
      <c r="F11" s="39">
        <v>-2.9197617434527801E-2</v>
      </c>
      <c r="G11" s="39">
        <v>-4.5601841613305801E-3</v>
      </c>
      <c r="H11" s="39">
        <v>1.8760831856241701E-2</v>
      </c>
      <c r="I11" s="39">
        <v>0.82140000000000002</v>
      </c>
      <c r="J11" s="36"/>
      <c r="K11" s="35">
        <v>-0.44452321662855798</v>
      </c>
      <c r="L11" s="35">
        <v>-0.19531076653789201</v>
      </c>
      <c r="M11" s="35">
        <v>-6.5946693548249002E-2</v>
      </c>
      <c r="N11" s="35">
        <v>5.9075397117534997E-2</v>
      </c>
      <c r="O11" s="35">
        <v>0.33243253210401402</v>
      </c>
      <c r="P11" s="35">
        <v>0.64449999999999996</v>
      </c>
    </row>
    <row r="12" spans="1:46" x14ac:dyDescent="0.25">
      <c r="A12" s="40" t="s">
        <v>175</v>
      </c>
      <c r="B12" s="39">
        <v>-3.5538951243631401E-3</v>
      </c>
      <c r="C12" s="39">
        <v>7.2496457353114904E-3</v>
      </c>
      <c r="D12" s="39">
        <v>-2.82818142545865E-3</v>
      </c>
      <c r="E12" s="39">
        <v>-1.9533084574465901E-2</v>
      </c>
      <c r="F12" s="39">
        <v>-7.23542900376922E-3</v>
      </c>
      <c r="G12" s="39">
        <v>-2.10839794670998E-4</v>
      </c>
      <c r="H12" s="39">
        <v>1.2084676316171499E-2</v>
      </c>
      <c r="I12" s="39">
        <v>0.77969999999999995</v>
      </c>
      <c r="J12" s="30">
        <v>10</v>
      </c>
      <c r="K12" s="29">
        <v>-0.6423115940288</v>
      </c>
      <c r="L12" s="29">
        <v>-0.24463178404331301</v>
      </c>
      <c r="M12" s="29">
        <v>-5.2263467094574599E-2</v>
      </c>
      <c r="N12" s="29">
        <v>0.160730109864959</v>
      </c>
      <c r="O12" s="29">
        <v>0.67090993339134097</v>
      </c>
      <c r="P12" s="29">
        <v>0.57299999999999995</v>
      </c>
    </row>
    <row r="13" spans="1:46" x14ac:dyDescent="0.25">
      <c r="A13" s="40" t="s">
        <v>182</v>
      </c>
      <c r="B13" s="39">
        <v>-9.8600808274363905E-3</v>
      </c>
      <c r="C13" s="39">
        <v>2.06325071395582E-2</v>
      </c>
      <c r="D13" s="39">
        <v>-7.9137046611293498E-3</v>
      </c>
      <c r="E13" s="39">
        <v>-5.4072773264865197E-2</v>
      </c>
      <c r="F13" s="39">
        <v>-2.0888257683954699E-2</v>
      </c>
      <c r="G13" s="39">
        <v>-2.5492292604626098E-4</v>
      </c>
      <c r="H13" s="39">
        <v>3.48726331820714E-2</v>
      </c>
      <c r="I13" s="39">
        <v>0.76183333333333303</v>
      </c>
      <c r="J13" s="30">
        <v>1</v>
      </c>
      <c r="K13" s="29"/>
      <c r="L13" s="29"/>
      <c r="M13" s="29"/>
      <c r="N13" s="29"/>
      <c r="O13" s="29"/>
      <c r="P13" s="29"/>
    </row>
    <row r="14" spans="1:46" x14ac:dyDescent="0.25">
      <c r="A14" s="40" t="s">
        <v>193</v>
      </c>
      <c r="B14" s="39">
        <v>-6.6039655982138897E-3</v>
      </c>
      <c r="C14" s="39">
        <v>1.2158037779755E-2</v>
      </c>
      <c r="D14" s="39">
        <v>-4.8098961215931003E-3</v>
      </c>
      <c r="E14" s="39">
        <v>-3.4393629373277501E-2</v>
      </c>
      <c r="F14" s="39">
        <v>-1.27748563309529E-2</v>
      </c>
      <c r="G14" s="39">
        <v>-7.9226668210503399E-5</v>
      </c>
      <c r="H14" s="39">
        <v>1.6739619693265501E-2</v>
      </c>
      <c r="I14" s="39">
        <v>0.75690000000000002</v>
      </c>
      <c r="J14" s="36">
        <v>3</v>
      </c>
      <c r="K14" s="35">
        <v>-0.34175301056204099</v>
      </c>
      <c r="L14" s="35">
        <v>5.23561335262267E-2</v>
      </c>
      <c r="M14" s="35">
        <v>0.23621106754111701</v>
      </c>
      <c r="N14" s="35">
        <v>0.42831924335752702</v>
      </c>
      <c r="O14" s="35">
        <v>0.84645898382055396</v>
      </c>
      <c r="P14" s="35">
        <v>0.191</v>
      </c>
    </row>
    <row r="15" spans="1:46" x14ac:dyDescent="0.25">
      <c r="A15" s="40" t="s">
        <v>192</v>
      </c>
      <c r="B15" s="39">
        <v>-9.1572700672737407E-3</v>
      </c>
      <c r="C15" s="39">
        <v>1.84827082371661E-2</v>
      </c>
      <c r="D15" s="39">
        <v>-6.6869555541606797E-3</v>
      </c>
      <c r="E15" s="39">
        <v>-5.0812705055053101E-2</v>
      </c>
      <c r="F15" s="39">
        <v>-1.9261153078845902E-2</v>
      </c>
      <c r="G15" s="39">
        <v>1.16914721217051E-3</v>
      </c>
      <c r="H15" s="39">
        <v>2.6225462239791698E-2</v>
      </c>
      <c r="I15" s="39">
        <v>0.70909999999999995</v>
      </c>
      <c r="J15" s="30">
        <v>3</v>
      </c>
      <c r="K15" s="29">
        <v>-0.50948175490173597</v>
      </c>
      <c r="L15" s="29">
        <v>-8.8314191445756501E-2</v>
      </c>
      <c r="M15" s="29">
        <v>0.107519807007611</v>
      </c>
      <c r="N15" s="29">
        <v>0.32145959597772999</v>
      </c>
      <c r="O15" s="29">
        <v>0.869550811510588</v>
      </c>
      <c r="P15" s="29">
        <v>0.35849999999999999</v>
      </c>
    </row>
    <row r="16" spans="1:46" x14ac:dyDescent="0.25">
      <c r="A16" s="32" t="s">
        <v>186</v>
      </c>
      <c r="B16" s="29">
        <v>0.170321075695366</v>
      </c>
      <c r="C16" s="29">
        <v>0.219606590233247</v>
      </c>
      <c r="D16" s="29">
        <v>0.144539616826518</v>
      </c>
      <c r="E16" s="29">
        <v>-0.22704068579068001</v>
      </c>
      <c r="F16" s="29">
        <v>3.26397400921275E-2</v>
      </c>
      <c r="G16" s="29">
        <v>0.29221902645679798</v>
      </c>
      <c r="H16" s="29">
        <v>0.66951710796978903</v>
      </c>
      <c r="I16" s="29">
        <v>0.1895</v>
      </c>
      <c r="J16" s="30">
        <v>0</v>
      </c>
      <c r="K16" s="29"/>
      <c r="L16" s="29"/>
      <c r="M16" s="29"/>
      <c r="N16" s="29"/>
      <c r="O16" s="29"/>
      <c r="P16" s="29"/>
    </row>
    <row r="17" spans="1:17" x14ac:dyDescent="0.25">
      <c r="A17" s="33" t="s">
        <v>185</v>
      </c>
      <c r="B17" s="29">
        <v>1.6904842379603099E-2</v>
      </c>
      <c r="C17" s="29">
        <v>1.7175143430131601E-2</v>
      </c>
      <c r="D17" s="29">
        <v>1.4299623660834501E-2</v>
      </c>
      <c r="E17" s="29">
        <v>-1.2097266896151501E-2</v>
      </c>
      <c r="F17" s="29">
        <v>4.9881398195438997E-3</v>
      </c>
      <c r="G17" s="29">
        <v>2.6759716273390102E-2</v>
      </c>
      <c r="H17" s="29">
        <v>5.6366741864701697E-2</v>
      </c>
      <c r="I17" s="29">
        <v>0.105733333333333</v>
      </c>
      <c r="J17" s="30">
        <v>1</v>
      </c>
      <c r="K17" s="29">
        <v>-0.65981614842396596</v>
      </c>
      <c r="L17" s="29">
        <v>-0.16879235057186701</v>
      </c>
      <c r="M17" s="29">
        <v>4.0915912213892E-2</v>
      </c>
      <c r="N17" s="29">
        <v>0.27997153962392002</v>
      </c>
      <c r="O17" s="29">
        <v>0.88989165590644903</v>
      </c>
      <c r="P17" s="29">
        <v>0.44350000000000001</v>
      </c>
    </row>
    <row r="18" spans="1:17" x14ac:dyDescent="0.25">
      <c r="A18" s="34" t="s">
        <v>190</v>
      </c>
      <c r="B18" s="35">
        <v>1.3828065565871199E-2</v>
      </c>
      <c r="C18" s="35">
        <v>1.10767752447008E-2</v>
      </c>
      <c r="D18" s="35">
        <v>1.2733919916106499E-2</v>
      </c>
      <c r="E18" s="35">
        <v>-4.2641853224232697E-3</v>
      </c>
      <c r="F18" s="35">
        <v>5.4074092236879997E-3</v>
      </c>
      <c r="G18" s="35">
        <v>2.1116561002512701E-2</v>
      </c>
      <c r="H18" s="35">
        <v>3.7614806784378597E-2</v>
      </c>
      <c r="I18" s="35">
        <v>7.3433333333333295E-2</v>
      </c>
      <c r="J18" s="36">
        <v>9</v>
      </c>
      <c r="K18" s="35">
        <v>-0.93954856416483901</v>
      </c>
      <c r="L18" s="35">
        <v>-0.496421013979301</v>
      </c>
      <c r="M18" s="35">
        <v>-0.30342003209665203</v>
      </c>
      <c r="N18" s="35">
        <v>-0.114276391360354</v>
      </c>
      <c r="O18" s="35">
        <v>0.34029381728553199</v>
      </c>
      <c r="P18" s="35">
        <v>0.86550000000000005</v>
      </c>
    </row>
    <row r="19" spans="1:17" x14ac:dyDescent="0.25">
      <c r="A19" s="33" t="s">
        <v>173</v>
      </c>
      <c r="B19" s="29">
        <v>3.2154753625262197E-2</v>
      </c>
      <c r="C19" s="29">
        <v>2.3400884140152501E-2</v>
      </c>
      <c r="D19" s="29">
        <v>3.0945509140838202E-2</v>
      </c>
      <c r="E19" s="29">
        <v>-5.6534101295067996E-3</v>
      </c>
      <c r="F19" s="29">
        <v>1.3681516624585501E-2</v>
      </c>
      <c r="G19" s="29">
        <v>4.8265108532121397E-2</v>
      </c>
      <c r="H19" s="29">
        <v>8.0461282844955601E-2</v>
      </c>
      <c r="I19" s="29">
        <v>6.6566666666666705E-2</v>
      </c>
      <c r="J19" s="30">
        <v>3</v>
      </c>
      <c r="K19" s="29">
        <v>-0.58726237542692905</v>
      </c>
      <c r="L19" s="29">
        <v>-3.6233787734949501E-2</v>
      </c>
      <c r="M19" s="29">
        <v>0.199488232124471</v>
      </c>
      <c r="N19" s="29">
        <v>0.50010571224049205</v>
      </c>
      <c r="O19" s="29">
        <v>1.4470175968930299</v>
      </c>
      <c r="P19" s="29">
        <v>0.28899999999999998</v>
      </c>
    </row>
    <row r="20" spans="1:17" x14ac:dyDescent="0.25">
      <c r="A20" s="33" t="s">
        <v>179</v>
      </c>
      <c r="B20" s="29">
        <v>3.0141035171279199E-2</v>
      </c>
      <c r="C20" s="29">
        <v>2.31816099065562E-2</v>
      </c>
      <c r="D20" s="29">
        <v>2.74981173482375E-2</v>
      </c>
      <c r="E20" s="29">
        <v>-4.9065427353405903E-3</v>
      </c>
      <c r="F20" s="29">
        <v>1.20743127665671E-2</v>
      </c>
      <c r="G20" s="29">
        <v>4.5405537216993599E-2</v>
      </c>
      <c r="H20" s="29">
        <v>8.0707134737404096E-2</v>
      </c>
      <c r="I20" s="29">
        <v>0.06</v>
      </c>
      <c r="J20" s="30">
        <v>1</v>
      </c>
      <c r="K20" s="29">
        <v>-0.58658446464588698</v>
      </c>
      <c r="L20" s="29">
        <v>-6.9341017510991698E-2</v>
      </c>
      <c r="M20" s="29">
        <v>0.152858042436472</v>
      </c>
      <c r="N20" s="29">
        <v>0.38716151658910097</v>
      </c>
      <c r="O20" s="29">
        <v>1.08281806584749</v>
      </c>
      <c r="P20" s="29">
        <v>0.315</v>
      </c>
    </row>
    <row r="21" spans="1:17" x14ac:dyDescent="0.25">
      <c r="A21" s="37" t="s">
        <v>177</v>
      </c>
      <c r="B21" s="35">
        <v>1.0307707124463101E-2</v>
      </c>
      <c r="C21" s="35">
        <v>6.42774223089034E-3</v>
      </c>
      <c r="D21" s="35">
        <v>1.0138393065122001E-2</v>
      </c>
      <c r="E21" s="35">
        <v>-8.30167765661874E-4</v>
      </c>
      <c r="F21" s="35">
        <v>5.6025845888646704E-3</v>
      </c>
      <c r="G21" s="35">
        <v>1.4642060554448499E-2</v>
      </c>
      <c r="H21" s="35">
        <v>2.3287173358350701E-2</v>
      </c>
      <c r="I21" s="35">
        <v>4.3266666666666703E-2</v>
      </c>
      <c r="J21" s="36">
        <v>38</v>
      </c>
      <c r="K21" s="35">
        <v>-0.77303945793322004</v>
      </c>
      <c r="L21" s="35">
        <v>-0.42167258611751002</v>
      </c>
      <c r="M21" s="35">
        <v>-0.23675723199090201</v>
      </c>
      <c r="N21" s="35">
        <v>-4.3178546447314399E-2</v>
      </c>
      <c r="O21" s="35">
        <v>0.41293141096686498</v>
      </c>
      <c r="P21" s="35">
        <v>0.78349999999999997</v>
      </c>
    </row>
    <row r="22" spans="1:17" x14ac:dyDescent="0.25">
      <c r="A22" s="33" t="s">
        <v>181</v>
      </c>
      <c r="B22" s="29">
        <v>0.70521650850805295</v>
      </c>
      <c r="C22" s="29">
        <v>0.51243894281378599</v>
      </c>
      <c r="D22" s="29">
        <v>0.60933293987178705</v>
      </c>
      <c r="E22" s="29">
        <v>-2.90359144826993E-2</v>
      </c>
      <c r="F22" s="29">
        <v>0.32361368130885598</v>
      </c>
      <c r="G22" s="29">
        <v>1.00555895607173</v>
      </c>
      <c r="H22" s="29">
        <v>1.9142118891045801</v>
      </c>
      <c r="I22" s="29">
        <v>3.1366666666666702E-2</v>
      </c>
      <c r="J22" s="30">
        <v>0</v>
      </c>
      <c r="K22" s="29"/>
      <c r="L22" s="29"/>
      <c r="M22" s="29"/>
      <c r="N22" s="29"/>
      <c r="O22" s="29"/>
      <c r="P22" s="29"/>
    </row>
    <row r="23" spans="1:17" x14ac:dyDescent="0.25">
      <c r="A23" s="33" t="s">
        <v>194</v>
      </c>
      <c r="B23" s="29">
        <v>8.4014102869353402E-2</v>
      </c>
      <c r="C23" s="29">
        <v>5.0088027855342401E-2</v>
      </c>
      <c r="D23" s="29">
        <v>8.0269245582493903E-2</v>
      </c>
      <c r="E23" s="29">
        <v>2.3593436532116899E-3</v>
      </c>
      <c r="F23" s="29">
        <v>4.6349437216830103E-2</v>
      </c>
      <c r="G23" s="29">
        <v>0.117262797877268</v>
      </c>
      <c r="H23" s="29">
        <v>0.19091685503616301</v>
      </c>
      <c r="I23" s="29">
        <v>1.7233333333333298E-2</v>
      </c>
      <c r="J23" s="30">
        <v>0</v>
      </c>
      <c r="K23" s="29"/>
      <c r="L23" s="29"/>
      <c r="M23" s="29"/>
      <c r="N23" s="29"/>
      <c r="O23" s="29"/>
      <c r="P23" s="29"/>
    </row>
    <row r="26" spans="1:17" x14ac:dyDescent="0.25">
      <c r="A26" s="31" t="s">
        <v>1</v>
      </c>
      <c r="B26" s="28" t="s">
        <v>257</v>
      </c>
      <c r="C26" s="28" t="s">
        <v>258</v>
      </c>
      <c r="D26" s="28" t="s">
        <v>259</v>
      </c>
      <c r="E26" s="28" t="s">
        <v>260</v>
      </c>
      <c r="F26" s="28" t="s">
        <v>261</v>
      </c>
      <c r="G26" s="28" t="s">
        <v>262</v>
      </c>
      <c r="H26" s="28" t="s">
        <v>263</v>
      </c>
      <c r="I26" s="28" t="s">
        <v>264</v>
      </c>
      <c r="J26" s="28" t="s">
        <v>271</v>
      </c>
      <c r="K26" s="28" t="s">
        <v>265</v>
      </c>
      <c r="L26" s="28" t="s">
        <v>266</v>
      </c>
      <c r="M26" s="28" t="s">
        <v>267</v>
      </c>
      <c r="N26" s="28" t="s">
        <v>268</v>
      </c>
      <c r="O26" s="28" t="s">
        <v>269</v>
      </c>
      <c r="P26" s="28" t="s">
        <v>270</v>
      </c>
      <c r="Q26" s="28" t="s">
        <v>272</v>
      </c>
    </row>
    <row r="27" spans="1:17" x14ac:dyDescent="0.25">
      <c r="A27" s="32" t="s">
        <v>171</v>
      </c>
      <c r="B27" s="29">
        <v>-2.0306768304231899E-2</v>
      </c>
      <c r="C27" s="29">
        <v>2.3923498997227299E-2</v>
      </c>
      <c r="D27" s="29">
        <v>-1.6315292286608898E-2</v>
      </c>
      <c r="E27" s="29">
        <v>-7.8982698499364304E-2</v>
      </c>
      <c r="F27" s="29">
        <v>-2.98188930791039E-2</v>
      </c>
      <c r="G27" s="29">
        <v>-7.5102391074365902E-3</v>
      </c>
      <c r="H27" s="29">
        <v>1.8494691866409899E-2</v>
      </c>
      <c r="I27" s="29">
        <v>0.89363333333333295</v>
      </c>
      <c r="J27" s="30">
        <v>41</v>
      </c>
      <c r="K27" s="29">
        <v>0.94540000000000002</v>
      </c>
      <c r="L27" s="29">
        <v>-0.83743139414174605</v>
      </c>
      <c r="M27" s="29">
        <v>-0.37569394764952402</v>
      </c>
      <c r="N27" s="29">
        <v>-0.13882758879922399</v>
      </c>
      <c r="O27" s="29">
        <v>8.8619917297661097E-2</v>
      </c>
      <c r="P27" s="29">
        <v>0.53317077091210097</v>
      </c>
      <c r="Q27" s="29">
        <v>0.66749999999999998</v>
      </c>
    </row>
    <row r="28" spans="1:17" x14ac:dyDescent="0.25">
      <c r="A28" s="33" t="s">
        <v>193</v>
      </c>
      <c r="B28" s="29">
        <v>-3.7220318011126199E-2</v>
      </c>
      <c r="C28" s="29">
        <v>0.113547340859048</v>
      </c>
      <c r="D28" s="29">
        <v>-3.02558110996437E-2</v>
      </c>
      <c r="E28" s="29">
        <v>-0.224471735157624</v>
      </c>
      <c r="F28" s="29">
        <v>-6.2839919487293394E-2</v>
      </c>
      <c r="G28" s="29">
        <v>-6.2748344651062096E-3</v>
      </c>
      <c r="H28" s="29">
        <v>0.117322597912931</v>
      </c>
      <c r="I28" s="29">
        <v>0.80223333333333302</v>
      </c>
      <c r="J28" s="30">
        <v>2</v>
      </c>
      <c r="K28" s="29">
        <v>0.99770000000000003</v>
      </c>
      <c r="L28" s="29">
        <v>-0.623002655650846</v>
      </c>
      <c r="M28" s="29">
        <v>-0.2744216971715</v>
      </c>
      <c r="N28" s="29">
        <v>-0.12651614825798299</v>
      </c>
      <c r="O28" s="29">
        <v>2.7289802934390602E-2</v>
      </c>
      <c r="P28" s="29">
        <v>0.36109014500175901</v>
      </c>
      <c r="Q28" s="29">
        <v>0.70299999999999996</v>
      </c>
    </row>
    <row r="29" spans="1:17" x14ac:dyDescent="0.25">
      <c r="A29" s="34" t="s">
        <v>187</v>
      </c>
      <c r="B29" s="35">
        <v>-7.14425706232552E-3</v>
      </c>
      <c r="C29" s="35">
        <v>1.62222709578882E-2</v>
      </c>
      <c r="D29" s="35">
        <v>-4.7982314907468702E-3</v>
      </c>
      <c r="E29" s="35">
        <v>-4.4419438183584799E-2</v>
      </c>
      <c r="F29" s="35">
        <v>-1.4704740401223401E-2</v>
      </c>
      <c r="G29" s="35">
        <v>1.8026758187081799E-3</v>
      </c>
      <c r="H29" s="35">
        <v>2.0510399137460899E-2</v>
      </c>
      <c r="I29" s="35">
        <v>0.68903333333333305</v>
      </c>
      <c r="J29" s="36">
        <v>53</v>
      </c>
      <c r="K29" s="35">
        <v>0.99893333333333301</v>
      </c>
      <c r="L29" s="35">
        <v>-0.301784337634524</v>
      </c>
      <c r="M29" s="35">
        <v>1.43663573535066E-2</v>
      </c>
      <c r="N29" s="35">
        <v>0.16526511610610201</v>
      </c>
      <c r="O29" s="35">
        <v>0.32398222421953898</v>
      </c>
      <c r="P29" s="35">
        <v>0.66849165057622695</v>
      </c>
      <c r="Q29" s="35">
        <v>0.22800000000000001</v>
      </c>
    </row>
    <row r="30" spans="1:17" x14ac:dyDescent="0.25">
      <c r="A30" s="33" t="s">
        <v>178</v>
      </c>
      <c r="B30" s="29">
        <v>-2.1077666715083501E-2</v>
      </c>
      <c r="C30" s="29">
        <v>8.7807343563488099E-2</v>
      </c>
      <c r="D30" s="29">
        <v>-1.84379190954236E-2</v>
      </c>
      <c r="E30" s="29">
        <v>-0.16734615468772501</v>
      </c>
      <c r="F30" s="29">
        <v>-4.7957105392716699E-2</v>
      </c>
      <c r="G30" s="29">
        <v>7.4112144378326496E-3</v>
      </c>
      <c r="H30" s="29">
        <v>0.113617723480226</v>
      </c>
      <c r="I30" s="29">
        <v>0.68713333333333304</v>
      </c>
      <c r="J30" s="30">
        <v>1</v>
      </c>
      <c r="K30" s="29">
        <v>0.99856666666666705</v>
      </c>
      <c r="L30" s="29">
        <v>-0.518531551551907</v>
      </c>
      <c r="M30" s="29">
        <v>-0.230567331622197</v>
      </c>
      <c r="N30" s="29">
        <v>-7.7012232328978997E-2</v>
      </c>
      <c r="O30" s="29">
        <v>7.8610017676226301E-2</v>
      </c>
      <c r="P30" s="29">
        <v>0.45739692619992001</v>
      </c>
      <c r="Q30" s="29">
        <v>0.62250000000000005</v>
      </c>
    </row>
    <row r="31" spans="1:17" x14ac:dyDescent="0.25">
      <c r="A31" s="33" t="s">
        <v>177</v>
      </c>
      <c r="B31" s="29">
        <v>-1.08608514993062E-2</v>
      </c>
      <c r="C31" s="29">
        <v>3.4091727536671702E-2</v>
      </c>
      <c r="D31" s="29">
        <v>-9.6794902942046804E-3</v>
      </c>
      <c r="E31" s="29">
        <v>-8.3468719704841404E-2</v>
      </c>
      <c r="F31" s="29">
        <v>-2.7605849937862699E-2</v>
      </c>
      <c r="G31" s="29">
        <v>7.0769607562037899E-3</v>
      </c>
      <c r="H31" s="29">
        <v>5.50907086107746E-2</v>
      </c>
      <c r="I31" s="29">
        <v>0.65663333333333296</v>
      </c>
      <c r="J31" s="30">
        <v>5</v>
      </c>
      <c r="K31" s="29">
        <v>0.99816666666666698</v>
      </c>
      <c r="L31" s="29">
        <v>-0.42844182898476701</v>
      </c>
      <c r="M31" s="29">
        <v>-0.14382192952457801</v>
      </c>
      <c r="N31" s="29">
        <v>4.9742703606576696E-4</v>
      </c>
      <c r="O31" s="29">
        <v>0.14225473720677101</v>
      </c>
      <c r="P31" s="29">
        <v>0.42899630284573498</v>
      </c>
      <c r="Q31" s="29">
        <v>0.496</v>
      </c>
    </row>
    <row r="32" spans="1:17" x14ac:dyDescent="0.25">
      <c r="A32" s="33" t="s">
        <v>176</v>
      </c>
      <c r="B32" s="29">
        <v>-2.4139901562433199E-3</v>
      </c>
      <c r="C32" s="29">
        <v>2.53764984476464E-2</v>
      </c>
      <c r="D32" s="29">
        <v>-5.9300101013863103E-3</v>
      </c>
      <c r="E32" s="29">
        <v>-4.2411217109234803E-2</v>
      </c>
      <c r="F32" s="29">
        <v>-1.6085054576183599E-2</v>
      </c>
      <c r="G32" s="29">
        <v>7.3081375992432498E-3</v>
      </c>
      <c r="H32" s="29">
        <v>5.8085153161237101E-2</v>
      </c>
      <c r="I32" s="29">
        <v>0.63776666666666704</v>
      </c>
      <c r="J32" s="30">
        <v>10</v>
      </c>
      <c r="K32" s="29">
        <v>0.99790000000000001</v>
      </c>
      <c r="L32" s="29">
        <v>-0.63047609488933098</v>
      </c>
      <c r="M32" s="29">
        <v>-0.260543115202787</v>
      </c>
      <c r="N32" s="29">
        <v>-7.5037438708862994E-2</v>
      </c>
      <c r="O32" s="29">
        <v>0.100194439608303</v>
      </c>
      <c r="P32" s="29">
        <v>0.48107801057046301</v>
      </c>
      <c r="Q32" s="29">
        <v>0.61299999999999999</v>
      </c>
    </row>
    <row r="33" spans="1:17" x14ac:dyDescent="0.25">
      <c r="A33" s="33" t="s">
        <v>191</v>
      </c>
      <c r="B33" s="29">
        <v>-2.5572793350150998E-3</v>
      </c>
      <c r="C33" s="29">
        <v>1.21561096870918E-2</v>
      </c>
      <c r="D33" s="29">
        <v>-2.4632086298932401E-3</v>
      </c>
      <c r="E33" s="29">
        <v>-2.6361770711599401E-2</v>
      </c>
      <c r="F33" s="29">
        <v>-8.3861555901912493E-3</v>
      </c>
      <c r="G33" s="29">
        <v>2.7866622002084302E-3</v>
      </c>
      <c r="H33" s="29">
        <v>2.1866018623756499E-2</v>
      </c>
      <c r="I33" s="29">
        <v>0.63123333333333298</v>
      </c>
      <c r="J33" s="30">
        <v>19</v>
      </c>
      <c r="K33" s="29">
        <v>0.99836666666666696</v>
      </c>
      <c r="L33" s="29">
        <v>-0.36678781396642401</v>
      </c>
      <c r="M33" s="29">
        <v>-2.9228343571714201E-2</v>
      </c>
      <c r="N33" s="29">
        <v>0.119035421109195</v>
      </c>
      <c r="O33" s="29">
        <v>0.26974615454297601</v>
      </c>
      <c r="P33" s="29">
        <v>0.57577931339435195</v>
      </c>
      <c r="Q33" s="29">
        <v>0.28549999999999998</v>
      </c>
    </row>
    <row r="34" spans="1:17" x14ac:dyDescent="0.25">
      <c r="A34" s="37" t="s">
        <v>49</v>
      </c>
      <c r="B34" s="35">
        <v>-4.6480857591661697E-3</v>
      </c>
      <c r="C34" s="35">
        <v>1.4597087985390901E-2</v>
      </c>
      <c r="D34" s="35">
        <v>-3.2895561973557601E-3</v>
      </c>
      <c r="E34" s="35">
        <v>-3.4438695090264697E-2</v>
      </c>
      <c r="F34" s="35">
        <v>-1.22916285466766E-2</v>
      </c>
      <c r="G34" s="35">
        <v>3.26893869835329E-3</v>
      </c>
      <c r="H34" s="35">
        <v>2.1833997764443301E-2</v>
      </c>
      <c r="I34" s="35">
        <v>0.62883333333333302</v>
      </c>
      <c r="J34" s="36">
        <v>80</v>
      </c>
      <c r="K34" s="35">
        <v>0.99286666666666701</v>
      </c>
      <c r="L34" s="35">
        <v>-0.48695041985024101</v>
      </c>
      <c r="M34" s="35">
        <v>3.5199236209978099E-2</v>
      </c>
      <c r="N34" s="35">
        <v>0.21848909920194401</v>
      </c>
      <c r="O34" s="35">
        <v>0.38053048769398101</v>
      </c>
      <c r="P34" s="35">
        <v>0.72885531306528795</v>
      </c>
      <c r="Q34" s="35">
        <v>0.23699999999999999</v>
      </c>
    </row>
    <row r="35" spans="1:17" x14ac:dyDescent="0.25">
      <c r="A35" s="32" t="s">
        <v>195</v>
      </c>
      <c r="B35" s="29">
        <v>-2.7692022007290398E-3</v>
      </c>
      <c r="C35" s="29">
        <v>1.2912693193089299E-2</v>
      </c>
      <c r="D35" s="29">
        <v>-2.80387023161574E-3</v>
      </c>
      <c r="E35" s="29">
        <v>-2.8375978063801401E-2</v>
      </c>
      <c r="F35" s="29">
        <v>-9.6700855125413203E-3</v>
      </c>
      <c r="G35" s="29">
        <v>4.2264984068594198E-3</v>
      </c>
      <c r="H35" s="29">
        <v>2.29463658885827E-2</v>
      </c>
      <c r="I35" s="29">
        <v>0.60933333333333295</v>
      </c>
      <c r="J35" s="30">
        <v>18</v>
      </c>
      <c r="K35" s="29">
        <v>0.99783333333333302</v>
      </c>
      <c r="L35" s="29">
        <v>-0.53635284721598597</v>
      </c>
      <c r="M35" s="29">
        <v>-0.15972206345449</v>
      </c>
      <c r="N35" s="29">
        <v>1.6470737952603499E-2</v>
      </c>
      <c r="O35" s="29">
        <v>0.19919470304351</v>
      </c>
      <c r="P35" s="29">
        <v>0.61257195932793995</v>
      </c>
      <c r="Q35" s="29">
        <v>0.46500000000000002</v>
      </c>
    </row>
    <row r="36" spans="1:17" x14ac:dyDescent="0.25">
      <c r="A36" s="32" t="s">
        <v>186</v>
      </c>
      <c r="B36" s="29">
        <v>-2.2443653052792799E-2</v>
      </c>
      <c r="C36" s="29">
        <v>0.26133361205890299</v>
      </c>
      <c r="D36" s="29">
        <v>-1.34533083432946E-2</v>
      </c>
      <c r="E36" s="29">
        <v>-0.52355198282321003</v>
      </c>
      <c r="F36" s="29">
        <v>-6.8498161270009197E-2</v>
      </c>
      <c r="G36" s="29">
        <v>3.6018312993771402E-2</v>
      </c>
      <c r="H36" s="29">
        <v>0.40823555986722299</v>
      </c>
      <c r="I36" s="29">
        <v>0.57483333333333297</v>
      </c>
      <c r="J36" s="30">
        <v>1</v>
      </c>
      <c r="K36" s="29">
        <v>0.99703333333333299</v>
      </c>
      <c r="L36" s="29">
        <v>-0.60939909812834503</v>
      </c>
      <c r="M36" s="29">
        <v>-9.6232438406388204E-2</v>
      </c>
      <c r="N36" s="29">
        <v>0.12903581997123301</v>
      </c>
      <c r="O36" s="29">
        <v>0.37353448427281999</v>
      </c>
      <c r="P36" s="29">
        <v>1.6518261459925201</v>
      </c>
      <c r="Q36" s="29">
        <v>0.36149999999999999</v>
      </c>
    </row>
    <row r="37" spans="1:17" x14ac:dyDescent="0.25">
      <c r="A37" s="33" t="s">
        <v>175</v>
      </c>
      <c r="B37" s="29">
        <v>-5.69020517445988E-3</v>
      </c>
      <c r="C37" s="29">
        <v>5.4842905324633699E-2</v>
      </c>
      <c r="D37" s="29">
        <v>-1.7591633464409599E-3</v>
      </c>
      <c r="E37" s="29">
        <v>-0.116497637873551</v>
      </c>
      <c r="F37" s="29">
        <v>-2.2113107532775199E-2</v>
      </c>
      <c r="G37" s="29">
        <v>1.50954961713831E-2</v>
      </c>
      <c r="H37" s="29">
        <v>8.3461300744671493E-2</v>
      </c>
      <c r="I37" s="29">
        <v>0.5302</v>
      </c>
      <c r="J37" s="30">
        <v>2</v>
      </c>
      <c r="K37" s="29">
        <v>0.99829999999999997</v>
      </c>
      <c r="L37" s="29">
        <v>-0.51434448952661105</v>
      </c>
      <c r="M37" s="29">
        <v>-0.14351982043754299</v>
      </c>
      <c r="N37" s="29">
        <v>1.4641524101363899E-2</v>
      </c>
      <c r="O37" s="29">
        <v>0.18405034620615501</v>
      </c>
      <c r="P37" s="29">
        <v>0.61317567312602805</v>
      </c>
      <c r="Q37" s="29">
        <v>0.47099999999999997</v>
      </c>
    </row>
    <row r="38" spans="1:17" x14ac:dyDescent="0.25">
      <c r="A38" s="34" t="s">
        <v>113</v>
      </c>
      <c r="B38" s="35">
        <v>1.4847424014649601E-2</v>
      </c>
      <c r="C38" s="35">
        <v>1.16837148730272</v>
      </c>
      <c r="D38" s="35">
        <v>2.3386947991940001E-2</v>
      </c>
      <c r="E38" s="35">
        <v>-2.5733029900891098</v>
      </c>
      <c r="F38" s="35">
        <v>-0.49816741023727301</v>
      </c>
      <c r="G38" s="35">
        <v>0.53008946573983895</v>
      </c>
      <c r="H38" s="35">
        <v>2.5664706298532698</v>
      </c>
      <c r="I38" s="35">
        <v>0.47403333333333297</v>
      </c>
      <c r="J38" s="36">
        <v>1</v>
      </c>
      <c r="K38" s="35">
        <v>0.99019999999999997</v>
      </c>
      <c r="L38" s="35">
        <v>-1.0568074163944501</v>
      </c>
      <c r="M38" s="35">
        <v>-0.52329957933096904</v>
      </c>
      <c r="N38" s="35">
        <v>-0.29503919909213999</v>
      </c>
      <c r="O38" s="35">
        <v>-4.73814063380745E-2</v>
      </c>
      <c r="P38" s="35">
        <v>0.697572995501899</v>
      </c>
      <c r="Q38" s="35">
        <v>0.78249999999999997</v>
      </c>
    </row>
    <row r="39" spans="1:17" x14ac:dyDescent="0.25">
      <c r="A39" s="33" t="s">
        <v>173</v>
      </c>
      <c r="B39" s="29">
        <v>1.36037297061069E-3</v>
      </c>
      <c r="C39" s="29">
        <v>2.1190415790928899E-2</v>
      </c>
      <c r="D39" s="29">
        <v>1.73659449999671E-3</v>
      </c>
      <c r="E39" s="29">
        <v>-3.85685834086434E-2</v>
      </c>
      <c r="F39" s="29">
        <v>-7.1750171834137899E-3</v>
      </c>
      <c r="G39" s="29">
        <v>1.09351120242108E-2</v>
      </c>
      <c r="H39" s="29">
        <v>3.78063266078787E-2</v>
      </c>
      <c r="I39" s="29">
        <v>0.43786666666666701</v>
      </c>
      <c r="J39" s="30">
        <v>6</v>
      </c>
      <c r="K39" s="29">
        <v>0.99883333333333302</v>
      </c>
      <c r="L39" s="29">
        <v>-0.44567487411770501</v>
      </c>
      <c r="M39" s="29">
        <v>-0.12041827023625599</v>
      </c>
      <c r="N39" s="29">
        <v>3.6197594086895699E-2</v>
      </c>
      <c r="O39" s="29">
        <v>0.195937824256256</v>
      </c>
      <c r="P39" s="29">
        <v>0.57252551138917296</v>
      </c>
      <c r="Q39" s="29">
        <v>0.441</v>
      </c>
    </row>
    <row r="40" spans="1:17" x14ac:dyDescent="0.25">
      <c r="A40" s="37" t="s">
        <v>174</v>
      </c>
      <c r="B40" s="35">
        <v>1.04078070395415E-2</v>
      </c>
      <c r="C40" s="35">
        <v>0.179821222426788</v>
      </c>
      <c r="D40" s="35">
        <v>9.0747985517024305E-3</v>
      </c>
      <c r="E40" s="35">
        <v>-0.31192215867786599</v>
      </c>
      <c r="F40" s="35">
        <v>-1.9442031636355401E-2</v>
      </c>
      <c r="G40" s="35">
        <v>4.1881546809411203E-2</v>
      </c>
      <c r="H40" s="35">
        <v>0.332540460302095</v>
      </c>
      <c r="I40" s="35">
        <v>0.3987</v>
      </c>
      <c r="J40" s="36">
        <v>1</v>
      </c>
      <c r="K40" s="35">
        <v>0.99353333333333305</v>
      </c>
      <c r="L40" s="35">
        <v>-0.31171861639904003</v>
      </c>
      <c r="M40" s="35">
        <v>6.7202878263036003E-2</v>
      </c>
      <c r="N40" s="35">
        <v>0.25303345324473803</v>
      </c>
      <c r="O40" s="35">
        <v>0.42761432033205599</v>
      </c>
      <c r="P40" s="35">
        <v>0.88485499718677696</v>
      </c>
      <c r="Q40" s="35">
        <v>0.17649999999999999</v>
      </c>
    </row>
    <row r="41" spans="1:17" x14ac:dyDescent="0.25">
      <c r="A41" s="34" t="s">
        <v>188</v>
      </c>
      <c r="B41" s="35">
        <v>8.1988914667109995E-3</v>
      </c>
      <c r="C41" s="35">
        <v>6.0661501028590199E-2</v>
      </c>
      <c r="D41" s="35">
        <v>1.10264005923476E-2</v>
      </c>
      <c r="E41" s="35">
        <v>-0.119710002414999</v>
      </c>
      <c r="F41" s="35">
        <v>-1.8792302289426702E-2</v>
      </c>
      <c r="G41" s="35">
        <v>3.6473744381970999E-2</v>
      </c>
      <c r="H41" s="35">
        <v>0.12890386162695699</v>
      </c>
      <c r="I41" s="35">
        <v>0.39436666666666698</v>
      </c>
      <c r="J41" s="36" t="s">
        <v>35</v>
      </c>
      <c r="K41" s="35">
        <v>0.99806666666666699</v>
      </c>
      <c r="L41" s="35">
        <v>-0.39845613641365202</v>
      </c>
      <c r="M41" s="35">
        <v>-0.219639857445348</v>
      </c>
      <c r="N41" s="35">
        <v>-0.123091252607839</v>
      </c>
      <c r="O41" s="35">
        <v>-3.2138615706791801E-2</v>
      </c>
      <c r="P41" s="35">
        <v>0.17377859603666401</v>
      </c>
      <c r="Q41" s="35">
        <v>0.80300000000000005</v>
      </c>
    </row>
    <row r="42" spans="1:17" x14ac:dyDescent="0.25">
      <c r="A42" s="33" t="s">
        <v>194</v>
      </c>
      <c r="B42" s="29">
        <v>9.5930388208342408E-3</v>
      </c>
      <c r="C42" s="29">
        <v>4.3644879784142797E-2</v>
      </c>
      <c r="D42" s="29">
        <v>7.0552615293953897E-3</v>
      </c>
      <c r="E42" s="29">
        <v>-7.5374947681255799E-2</v>
      </c>
      <c r="F42" s="29">
        <v>-1.00977722596372E-2</v>
      </c>
      <c r="G42" s="29">
        <v>2.8149383675953901E-2</v>
      </c>
      <c r="H42" s="29">
        <v>0.102947243924884</v>
      </c>
      <c r="I42" s="29">
        <v>0.38973333333333299</v>
      </c>
      <c r="J42" s="30">
        <v>2</v>
      </c>
      <c r="K42" s="29">
        <v>0.98199999999999998</v>
      </c>
      <c r="L42" s="29">
        <v>-0.58665468186544401</v>
      </c>
      <c r="M42" s="29">
        <v>-0.209137491518159</v>
      </c>
      <c r="N42" s="29">
        <v>-8.8774754435445198E-3</v>
      </c>
      <c r="O42" s="29">
        <v>0.18950960017436899</v>
      </c>
      <c r="P42" s="29">
        <v>0.69011509898008105</v>
      </c>
      <c r="Q42" s="29">
        <v>0.50049999999999994</v>
      </c>
    </row>
    <row r="43" spans="1:17" x14ac:dyDescent="0.25">
      <c r="A43" s="37" t="s">
        <v>192</v>
      </c>
      <c r="B43" s="35">
        <v>9.9427650174934799E-3</v>
      </c>
      <c r="C43" s="35">
        <v>2.99394944367955E-2</v>
      </c>
      <c r="D43" s="35">
        <v>7.8833140692950998E-3</v>
      </c>
      <c r="E43" s="35">
        <v>-4.8597633305154798E-2</v>
      </c>
      <c r="F43" s="35">
        <v>-6.0358490223561302E-3</v>
      </c>
      <c r="G43" s="35">
        <v>2.5505477748445499E-2</v>
      </c>
      <c r="H43" s="35">
        <v>7.4099267775819502E-2</v>
      </c>
      <c r="I43" s="35">
        <v>0.345766666666667</v>
      </c>
      <c r="J43" s="36">
        <v>2</v>
      </c>
      <c r="K43" s="35">
        <v>0.99790000000000001</v>
      </c>
      <c r="L43" s="35">
        <v>-0.15613639476525401</v>
      </c>
      <c r="M43" s="35">
        <v>0.16555602527955099</v>
      </c>
      <c r="N43" s="35">
        <v>0.31971460274771002</v>
      </c>
      <c r="O43" s="35">
        <v>0.486231992878978</v>
      </c>
      <c r="P43" s="35">
        <v>0.96387399900514403</v>
      </c>
      <c r="Q43" s="35">
        <v>8.3000000000000004E-2</v>
      </c>
    </row>
    <row r="44" spans="1:17" x14ac:dyDescent="0.25">
      <c r="A44" s="33" t="s">
        <v>181</v>
      </c>
      <c r="B44" s="29">
        <v>0.13138454523155699</v>
      </c>
      <c r="C44" s="29">
        <v>0.54731257474750805</v>
      </c>
      <c r="D44" s="29">
        <v>0.115476331621918</v>
      </c>
      <c r="E44" s="29">
        <v>-1.06112399152411</v>
      </c>
      <c r="F44" s="29">
        <v>-7.1374790526032697E-2</v>
      </c>
      <c r="G44" s="29">
        <v>0.32092213762701899</v>
      </c>
      <c r="H44" s="29">
        <v>1.4003293373669701</v>
      </c>
      <c r="I44" s="29">
        <v>0.3246</v>
      </c>
      <c r="J44" s="30">
        <v>1</v>
      </c>
      <c r="K44" s="29">
        <v>0.99976666666666703</v>
      </c>
      <c r="L44" s="29">
        <v>-0.70002310946625401</v>
      </c>
      <c r="M44" s="29">
        <v>-0.26749625783532299</v>
      </c>
      <c r="N44" s="29">
        <v>-9.8927314961716403E-2</v>
      </c>
      <c r="O44" s="29">
        <v>7.9574889406755098E-2</v>
      </c>
      <c r="P44" s="29">
        <v>0.55900262045042903</v>
      </c>
      <c r="Q44" s="29">
        <v>0.65</v>
      </c>
    </row>
    <row r="45" spans="1:17" x14ac:dyDescent="0.25">
      <c r="A45" s="33" t="s">
        <v>184</v>
      </c>
      <c r="B45" s="29">
        <v>7.4784061037464098E-3</v>
      </c>
      <c r="C45" s="29">
        <v>1.6936125946420001E-2</v>
      </c>
      <c r="D45" s="29">
        <v>7.4496380976299802E-3</v>
      </c>
      <c r="E45" s="29">
        <v>-2.9065753391295801E-2</v>
      </c>
      <c r="F45" s="29">
        <v>-3.1810131341336801E-4</v>
      </c>
      <c r="G45" s="29">
        <v>1.65015037228687E-2</v>
      </c>
      <c r="H45" s="29">
        <v>3.9175995711424202E-2</v>
      </c>
      <c r="I45" s="29">
        <v>0.258566666666667</v>
      </c>
      <c r="J45" s="30">
        <v>12</v>
      </c>
      <c r="K45" s="29">
        <v>0.99719999999999998</v>
      </c>
      <c r="L45" s="29">
        <v>-0.46303115560504299</v>
      </c>
      <c r="M45" s="29">
        <v>-7.9549716451799105E-2</v>
      </c>
      <c r="N45" s="29">
        <v>0.102711407119815</v>
      </c>
      <c r="O45" s="29">
        <v>0.28674380753879503</v>
      </c>
      <c r="P45" s="29">
        <v>0.64905166451136698</v>
      </c>
      <c r="Q45" s="29">
        <v>0.3695</v>
      </c>
    </row>
    <row r="46" spans="1:17" x14ac:dyDescent="0.25">
      <c r="A46" s="33" t="s">
        <v>185</v>
      </c>
      <c r="B46" s="29">
        <v>9.0541540558880494E-3</v>
      </c>
      <c r="C46" s="29">
        <v>1.2945744819167399E-2</v>
      </c>
      <c r="D46" s="29">
        <v>7.3331691445671504E-3</v>
      </c>
      <c r="E46" s="29">
        <v>-1.2392054635949799E-2</v>
      </c>
      <c r="F46" s="29">
        <v>1.0426725503678901E-3</v>
      </c>
      <c r="G46" s="29">
        <v>1.55184513454182E-2</v>
      </c>
      <c r="H46" s="29">
        <v>3.9220666317012001E-2</v>
      </c>
      <c r="I46" s="29">
        <v>0.20899999999999999</v>
      </c>
      <c r="J46" s="30">
        <v>75</v>
      </c>
      <c r="K46" s="29">
        <v>0.99863333333333304</v>
      </c>
      <c r="L46" s="29">
        <v>-0.41286047289783301</v>
      </c>
      <c r="M46" s="29">
        <v>-4.7731071070435602E-2</v>
      </c>
      <c r="N46" s="29">
        <v>0.125467931434947</v>
      </c>
      <c r="O46" s="29">
        <v>0.312982569224593</v>
      </c>
      <c r="P46" s="29">
        <v>0.68786370896395599</v>
      </c>
      <c r="Q46" s="29">
        <v>0.30299999999999999</v>
      </c>
    </row>
    <row r="47" spans="1:17" x14ac:dyDescent="0.25">
      <c r="A47" s="32" t="s">
        <v>190</v>
      </c>
      <c r="B47" s="29">
        <v>1.9264626088019099E-2</v>
      </c>
      <c r="C47" s="29">
        <v>2.8558975316160699E-2</v>
      </c>
      <c r="D47" s="29">
        <v>1.8057884373219299E-2</v>
      </c>
      <c r="E47" s="29">
        <v>-3.6207060620384E-2</v>
      </c>
      <c r="F47" s="29">
        <v>3.5664567686714398E-3</v>
      </c>
      <c r="G47" s="29">
        <v>3.4669282077634297E-2</v>
      </c>
      <c r="H47" s="29">
        <v>7.5996179403541794E-2</v>
      </c>
      <c r="I47" s="29">
        <v>0.20369999999999999</v>
      </c>
      <c r="J47" s="30">
        <v>2</v>
      </c>
      <c r="K47" s="29">
        <v>0.99860000000000004</v>
      </c>
      <c r="L47" s="29">
        <v>-0.489597427277355</v>
      </c>
      <c r="M47" s="29">
        <v>-0.15702172306918799</v>
      </c>
      <c r="N47" s="29">
        <v>2.7315537212938101E-3</v>
      </c>
      <c r="O47" s="29">
        <v>0.185790410722597</v>
      </c>
      <c r="P47" s="29">
        <v>0.66868355989920703</v>
      </c>
      <c r="Q47" s="29">
        <v>0.50249999999999995</v>
      </c>
    </row>
    <row r="48" spans="1:17" x14ac:dyDescent="0.25">
      <c r="A48" s="37" t="s">
        <v>183</v>
      </c>
      <c r="B48" s="35">
        <v>2.6483592036951201E-3</v>
      </c>
      <c r="C48" s="35">
        <v>5.9457035873970504E-3</v>
      </c>
      <c r="D48" s="35">
        <v>2.2142145952214602E-3</v>
      </c>
      <c r="E48" s="35">
        <v>-1.0342659313635601E-2</v>
      </c>
      <c r="F48" s="35">
        <v>4.6876079185789401E-4</v>
      </c>
      <c r="G48" s="35">
        <v>4.8574685639386599E-3</v>
      </c>
      <c r="H48" s="35">
        <v>1.50958676600492E-2</v>
      </c>
      <c r="I48" s="35">
        <v>0.18486666666666701</v>
      </c>
      <c r="J48" s="36">
        <v>56</v>
      </c>
      <c r="K48" s="35">
        <v>0.99790000000000001</v>
      </c>
      <c r="L48" s="35">
        <v>-0.29857719992867898</v>
      </c>
      <c r="M48" s="35">
        <v>0.104455887338784</v>
      </c>
      <c r="N48" s="35">
        <v>0.29355099205884899</v>
      </c>
      <c r="O48" s="35">
        <v>0.48513549653131499</v>
      </c>
      <c r="P48" s="35">
        <v>0.84916726968248801</v>
      </c>
      <c r="Q48" s="35">
        <v>0.14000000000000001</v>
      </c>
    </row>
    <row r="49" spans="1:17" x14ac:dyDescent="0.25">
      <c r="A49" s="34" t="s">
        <v>189</v>
      </c>
      <c r="B49" s="35">
        <v>2.5200337512281102E-3</v>
      </c>
      <c r="C49" s="35">
        <v>2.7005067717697602E-3</v>
      </c>
      <c r="D49" s="35">
        <v>2.4169373648975901E-3</v>
      </c>
      <c r="E49" s="35">
        <v>-2.56314709111776E-3</v>
      </c>
      <c r="F49" s="35">
        <v>8.1894114047207701E-4</v>
      </c>
      <c r="G49" s="35">
        <v>4.1448677617167201E-3</v>
      </c>
      <c r="H49" s="35">
        <v>8.0905347568981292E-3</v>
      </c>
      <c r="I49" s="35">
        <v>0.155266666666667</v>
      </c>
      <c r="J49" s="36" t="s">
        <v>35</v>
      </c>
      <c r="K49" s="35">
        <v>0.999</v>
      </c>
      <c r="L49" s="35">
        <v>-0.36000975628642301</v>
      </c>
      <c r="M49" s="35">
        <v>-0.199923669137785</v>
      </c>
      <c r="N49" s="35">
        <v>-0.115781825158888</v>
      </c>
      <c r="O49" s="35">
        <v>-2.7865178379286901E-2</v>
      </c>
      <c r="P49" s="35">
        <v>0.140935998987859</v>
      </c>
      <c r="Q49" s="35">
        <v>0.8125</v>
      </c>
    </row>
    <row r="50" spans="1:17" x14ac:dyDescent="0.25">
      <c r="A50" s="37" t="s">
        <v>182</v>
      </c>
      <c r="B50" s="35">
        <v>1.2782549720717001E-2</v>
      </c>
      <c r="C50" s="35">
        <v>1.4500486323397699E-2</v>
      </c>
      <c r="D50" s="35">
        <v>1.06124312611414E-2</v>
      </c>
      <c r="E50" s="35">
        <v>-9.21695345020959E-3</v>
      </c>
      <c r="F50" s="35">
        <v>3.8693122836551699E-3</v>
      </c>
      <c r="G50" s="35">
        <v>1.92966551625171E-2</v>
      </c>
      <c r="H50" s="35">
        <v>4.7666991810466297E-2</v>
      </c>
      <c r="I50" s="35">
        <v>0.11650000000000001</v>
      </c>
      <c r="J50" s="36">
        <v>23</v>
      </c>
      <c r="K50" s="35">
        <v>0.99883333333333302</v>
      </c>
      <c r="L50" s="35">
        <v>-0.26048693824563302</v>
      </c>
      <c r="M50" s="35">
        <v>0.17013733994988101</v>
      </c>
      <c r="N50" s="35">
        <v>0.400839925585458</v>
      </c>
      <c r="O50" s="35">
        <v>0.65990031869703403</v>
      </c>
      <c r="P50" s="35">
        <v>1.1748966927550299</v>
      </c>
      <c r="Q50" s="35">
        <v>0.1245</v>
      </c>
    </row>
    <row r="51" spans="1:17" x14ac:dyDescent="0.25">
      <c r="A51" s="33" t="s">
        <v>180</v>
      </c>
      <c r="B51" s="29">
        <v>1.03574529544523E-2</v>
      </c>
      <c r="C51" s="29">
        <v>9.2174366293454792E-3</v>
      </c>
      <c r="D51" s="29">
        <v>9.0009693608616194E-3</v>
      </c>
      <c r="E51" s="29">
        <v>-3.7811793581576801E-3</v>
      </c>
      <c r="F51" s="29">
        <v>4.5110530402759303E-3</v>
      </c>
      <c r="G51" s="29">
        <v>1.47636695910852E-2</v>
      </c>
      <c r="H51" s="29">
        <v>3.2250510781344499E-2</v>
      </c>
      <c r="I51" s="29">
        <v>6.0600000000000001E-2</v>
      </c>
      <c r="J51" s="30">
        <v>65</v>
      </c>
      <c r="K51" s="29">
        <v>0.99790000000000001</v>
      </c>
      <c r="L51" s="29">
        <v>-0.67140113728356698</v>
      </c>
      <c r="M51" s="29">
        <v>-0.249177850464425</v>
      </c>
      <c r="N51" s="29">
        <v>-6.0630931444917997E-2</v>
      </c>
      <c r="O51" s="29">
        <v>0.11511145681128999</v>
      </c>
      <c r="P51" s="29">
        <v>0.51807890916960098</v>
      </c>
      <c r="Q51" s="29">
        <v>0.60550000000000004</v>
      </c>
    </row>
    <row r="52" spans="1:17" x14ac:dyDescent="0.25">
      <c r="A52" s="33" t="s">
        <v>172</v>
      </c>
      <c r="B52" s="29">
        <v>2.08001865552443E-2</v>
      </c>
      <c r="C52" s="29">
        <v>1.3737247561614801E-2</v>
      </c>
      <c r="D52" s="29">
        <v>2.0179731062745902E-2</v>
      </c>
      <c r="E52" s="29">
        <v>-3.55491224298742E-3</v>
      </c>
      <c r="F52" s="29">
        <v>1.1686670895064E-2</v>
      </c>
      <c r="G52" s="29">
        <v>2.8767969728135199E-2</v>
      </c>
      <c r="H52" s="29">
        <v>4.9822155397375903E-2</v>
      </c>
      <c r="I52" s="29">
        <v>4.3733333333333298E-2</v>
      </c>
      <c r="J52" s="30">
        <v>89</v>
      </c>
      <c r="K52" s="29">
        <v>0.99363333333333304</v>
      </c>
      <c r="L52" s="29">
        <v>-0.49167274143546202</v>
      </c>
      <c r="M52" s="29">
        <v>-0.16715468320122101</v>
      </c>
      <c r="N52" s="29">
        <v>-8.2788648321438594E-3</v>
      </c>
      <c r="O52" s="29">
        <v>0.154400125841718</v>
      </c>
      <c r="P52" s="29">
        <v>0.51139915208989095</v>
      </c>
      <c r="Q52" s="29">
        <v>0.51</v>
      </c>
    </row>
    <row r="53" spans="1:17" x14ac:dyDescent="0.25">
      <c r="A53" s="33" t="s">
        <v>179</v>
      </c>
      <c r="B53" s="29">
        <v>5.6811471701356198E-2</v>
      </c>
      <c r="C53" s="29">
        <v>1.9832867675229401E-2</v>
      </c>
      <c r="D53" s="29">
        <v>5.6701037216058903E-2</v>
      </c>
      <c r="E53" s="29">
        <v>1.8951998018436E-2</v>
      </c>
      <c r="F53" s="29">
        <v>4.46833539623517E-2</v>
      </c>
      <c r="G53" s="29">
        <v>6.8566713081292793E-2</v>
      </c>
      <c r="H53" s="29">
        <v>9.6171287627261404E-2</v>
      </c>
      <c r="I53" s="29">
        <v>5.3E-3</v>
      </c>
      <c r="J53" s="30">
        <v>7</v>
      </c>
      <c r="K53" s="29">
        <v>0.99963333333333304</v>
      </c>
      <c r="L53" s="29">
        <v>-0.39305172799556498</v>
      </c>
      <c r="M53" s="29">
        <v>-5.3601401794607602E-2</v>
      </c>
      <c r="N53" s="29">
        <v>0.13606680749522901</v>
      </c>
      <c r="O53" s="29">
        <v>0.34579162590231799</v>
      </c>
      <c r="P53" s="29">
        <v>0.75750161842176</v>
      </c>
      <c r="Q53" s="29">
        <v>0.32700000000000001</v>
      </c>
    </row>
  </sheetData>
  <sortState xmlns:xlrd2="http://schemas.microsoft.com/office/spreadsheetml/2017/richdata2" ref="A27:Q53">
    <sortCondition descending="1" ref="I27:I5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5FAA-B492-0A46-9815-4780FD9EF92B}">
  <dimension ref="A1:N19"/>
  <sheetViews>
    <sheetView workbookViewId="0">
      <selection activeCell="H20" sqref="H20"/>
    </sheetView>
  </sheetViews>
  <sheetFormatPr baseColWidth="10" defaultRowHeight="16" x14ac:dyDescent="0.2"/>
  <cols>
    <col min="5" max="6" width="10.83203125" style="43"/>
  </cols>
  <sheetData>
    <row r="1" spans="1:14" x14ac:dyDescent="0.2">
      <c r="A1" s="41" t="s">
        <v>276</v>
      </c>
      <c r="B1" s="41" t="s">
        <v>277</v>
      </c>
      <c r="C1" s="41" t="s">
        <v>278</v>
      </c>
      <c r="E1" s="42" t="s">
        <v>277</v>
      </c>
      <c r="F1" s="42" t="s">
        <v>278</v>
      </c>
      <c r="M1" s="42"/>
      <c r="N1" s="42"/>
    </row>
    <row r="2" spans="1:14" x14ac:dyDescent="0.2">
      <c r="A2" s="41" t="s">
        <v>213</v>
      </c>
      <c r="B2" s="41">
        <v>-0.68400000000000005</v>
      </c>
      <c r="C2" s="41">
        <v>-0.22700000000000001</v>
      </c>
      <c r="E2" s="43">
        <f>MIN(B2:B19)</f>
        <v>-0.85599999999999998</v>
      </c>
      <c r="F2" s="43">
        <f>MIN(C2:C19)</f>
        <v>-0.34799999999999998</v>
      </c>
      <c r="M2" s="43"/>
      <c r="N2" s="43"/>
    </row>
    <row r="3" spans="1:14" x14ac:dyDescent="0.2">
      <c r="A3" s="41" t="s">
        <v>214</v>
      </c>
      <c r="B3" s="41">
        <v>-0.52100000000000002</v>
      </c>
      <c r="C3" s="41">
        <v>-0.16300000000000001</v>
      </c>
      <c r="E3" s="43">
        <f>MAX(B2:B19)</f>
        <v>8.2000000000000003E-2</v>
      </c>
      <c r="F3" s="43">
        <f>MAX(C2:C19)</f>
        <v>1.2E-2</v>
      </c>
      <c r="M3" s="43"/>
      <c r="N3" s="43"/>
    </row>
    <row r="4" spans="1:14" x14ac:dyDescent="0.2">
      <c r="A4" s="41" t="s">
        <v>216</v>
      </c>
      <c r="B4" s="41">
        <v>3.5000000000000003E-2</v>
      </c>
      <c r="C4" s="41">
        <v>-0.1</v>
      </c>
    </row>
    <row r="5" spans="1:14" x14ac:dyDescent="0.2">
      <c r="A5" s="41" t="s">
        <v>219</v>
      </c>
      <c r="B5" s="41">
        <v>-0.39400000000000002</v>
      </c>
      <c r="C5" s="41">
        <v>-0.25600000000000001</v>
      </c>
    </row>
    <row r="6" spans="1:14" x14ac:dyDescent="0.2">
      <c r="A6" s="41" t="s">
        <v>279</v>
      </c>
      <c r="B6" s="41">
        <v>-0.85599999999999998</v>
      </c>
      <c r="C6" s="41">
        <v>-9.7000000000000003E-2</v>
      </c>
    </row>
    <row r="7" spans="1:14" x14ac:dyDescent="0.2">
      <c r="A7" s="41" t="s">
        <v>220</v>
      </c>
      <c r="B7" s="41">
        <v>-0.105</v>
      </c>
      <c r="C7" s="41">
        <v>-0.249</v>
      </c>
    </row>
    <row r="8" spans="1:14" x14ac:dyDescent="0.2">
      <c r="A8" s="41" t="s">
        <v>280</v>
      </c>
      <c r="B8" s="41">
        <v>5.0000000000000001E-3</v>
      </c>
      <c r="C8" s="41">
        <v>-0.11899999999999999</v>
      </c>
    </row>
    <row r="9" spans="1:14" x14ac:dyDescent="0.2">
      <c r="A9" s="41" t="s">
        <v>223</v>
      </c>
      <c r="B9" s="41">
        <v>8.2000000000000003E-2</v>
      </c>
      <c r="C9" s="41">
        <v>-0.34799999999999998</v>
      </c>
    </row>
    <row r="10" spans="1:14" x14ac:dyDescent="0.2">
      <c r="A10" s="41" t="s">
        <v>224</v>
      </c>
      <c r="B10" s="41">
        <v>-0.49099999999999999</v>
      </c>
      <c r="C10" s="41">
        <v>1.2E-2</v>
      </c>
    </row>
    <row r="11" spans="1:14" x14ac:dyDescent="0.2">
      <c r="A11" s="41" t="s">
        <v>225</v>
      </c>
      <c r="B11" s="41">
        <v>-0.30099999999999999</v>
      </c>
      <c r="C11" s="41">
        <v>-3.5000000000000003E-2</v>
      </c>
    </row>
    <row r="12" spans="1:14" x14ac:dyDescent="0.2">
      <c r="A12" s="41" t="s">
        <v>228</v>
      </c>
      <c r="B12" s="41">
        <v>-0.38500000000000001</v>
      </c>
      <c r="C12" s="41">
        <v>-8.5000000000000006E-2</v>
      </c>
    </row>
    <row r="13" spans="1:14" x14ac:dyDescent="0.2">
      <c r="A13" s="41" t="s">
        <v>229</v>
      </c>
      <c r="B13" s="41">
        <v>-0.65600000000000003</v>
      </c>
      <c r="C13" s="41">
        <v>-8.5000000000000006E-2</v>
      </c>
    </row>
    <row r="14" spans="1:14" x14ac:dyDescent="0.2">
      <c r="A14" s="41" t="s">
        <v>230</v>
      </c>
      <c r="B14" s="41">
        <v>-0.46</v>
      </c>
      <c r="C14" s="41">
        <v>-7.2999999999999995E-2</v>
      </c>
    </row>
    <row r="15" spans="1:14" x14ac:dyDescent="0.2">
      <c r="A15" s="41" t="s">
        <v>231</v>
      </c>
      <c r="B15" s="41">
        <v>-0.34399999999999997</v>
      </c>
      <c r="C15" s="41">
        <v>-7.4999999999999997E-2</v>
      </c>
    </row>
    <row r="16" spans="1:14" x14ac:dyDescent="0.2">
      <c r="A16" s="41" t="s">
        <v>232</v>
      </c>
      <c r="B16" s="41">
        <v>-0.47099999999999997</v>
      </c>
      <c r="C16" s="41">
        <v>-0.311</v>
      </c>
    </row>
    <row r="17" spans="1:3" x14ac:dyDescent="0.2">
      <c r="A17" s="41" t="s">
        <v>233</v>
      </c>
      <c r="B17" s="41">
        <v>-0.30499999999999999</v>
      </c>
      <c r="C17" s="41">
        <v>-0.26</v>
      </c>
    </row>
    <row r="18" spans="1:3" x14ac:dyDescent="0.2">
      <c r="A18" s="41" t="s">
        <v>235</v>
      </c>
      <c r="B18" s="41">
        <v>-0.26900000000000002</v>
      </c>
      <c r="C18" s="41">
        <v>-1.7000000000000001E-2</v>
      </c>
    </row>
    <row r="19" spans="1:3" x14ac:dyDescent="0.2">
      <c r="A19" s="41" t="s">
        <v>238</v>
      </c>
      <c r="B19" s="41">
        <v>-0.45200000000000001</v>
      </c>
      <c r="C19" s="41">
        <v>-5.0999999999999997E-2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3D40-915C-2C43-B5DE-685063C351BB}">
  <dimension ref="A1:M54"/>
  <sheetViews>
    <sheetView workbookViewId="0">
      <selection activeCell="C31" sqref="C31"/>
    </sheetView>
  </sheetViews>
  <sheetFormatPr baseColWidth="10" defaultRowHeight="16" x14ac:dyDescent="0.2"/>
  <cols>
    <col min="1" max="1" width="16" bestFit="1" customWidth="1"/>
  </cols>
  <sheetData>
    <row r="1" spans="1:13" x14ac:dyDescent="0.2">
      <c r="A1" s="24" t="s">
        <v>197</v>
      </c>
      <c r="B1" s="24">
        <v>2008</v>
      </c>
      <c r="C1" s="24">
        <v>2009</v>
      </c>
      <c r="D1" s="24">
        <v>2010</v>
      </c>
      <c r="E1" s="24">
        <v>2011</v>
      </c>
      <c r="F1" s="24">
        <v>2012</v>
      </c>
      <c r="G1" s="24">
        <v>2013</v>
      </c>
      <c r="H1" s="24">
        <v>2014</v>
      </c>
      <c r="I1" s="24">
        <v>2015</v>
      </c>
      <c r="J1" s="24">
        <v>2016</v>
      </c>
      <c r="K1" s="24">
        <v>2017</v>
      </c>
      <c r="L1" s="24">
        <v>2018</v>
      </c>
      <c r="M1" s="24" t="s">
        <v>241</v>
      </c>
    </row>
    <row r="2" spans="1:13" x14ac:dyDescent="0.2">
      <c r="A2" s="25" t="s">
        <v>213</v>
      </c>
      <c r="C2">
        <v>4</v>
      </c>
      <c r="D2">
        <v>2</v>
      </c>
      <c r="E2">
        <v>6</v>
      </c>
      <c r="F2">
        <v>1</v>
      </c>
      <c r="G2">
        <v>23</v>
      </c>
      <c r="H2">
        <v>4</v>
      </c>
      <c r="I2">
        <v>17</v>
      </c>
      <c r="L2">
        <v>4</v>
      </c>
      <c r="M2">
        <f>SUM(B2:L2)</f>
        <v>61</v>
      </c>
    </row>
    <row r="3" spans="1:13" x14ac:dyDescent="0.2">
      <c r="A3" s="25" t="s">
        <v>214</v>
      </c>
      <c r="G3">
        <v>7</v>
      </c>
      <c r="H3">
        <v>1</v>
      </c>
      <c r="M3">
        <f t="shared" ref="M3:M28" si="0">SUM(B3:L3)</f>
        <v>8</v>
      </c>
    </row>
    <row r="4" spans="1:13" x14ac:dyDescent="0.2">
      <c r="A4" s="25" t="s">
        <v>215</v>
      </c>
      <c r="C4">
        <v>1</v>
      </c>
      <c r="D4">
        <v>3</v>
      </c>
      <c r="E4">
        <v>2</v>
      </c>
      <c r="F4">
        <v>4</v>
      </c>
      <c r="G4">
        <v>9</v>
      </c>
      <c r="H4">
        <v>2</v>
      </c>
      <c r="L4">
        <v>2</v>
      </c>
      <c r="M4">
        <f t="shared" si="0"/>
        <v>23</v>
      </c>
    </row>
    <row r="5" spans="1:13" x14ac:dyDescent="0.2">
      <c r="A5" s="25" t="s">
        <v>216</v>
      </c>
      <c r="B5">
        <v>7</v>
      </c>
      <c r="C5">
        <v>26</v>
      </c>
      <c r="D5">
        <v>62</v>
      </c>
      <c r="E5">
        <v>75</v>
      </c>
      <c r="F5">
        <v>31</v>
      </c>
      <c r="G5">
        <v>510</v>
      </c>
      <c r="H5">
        <v>51</v>
      </c>
      <c r="I5">
        <v>72</v>
      </c>
      <c r="J5">
        <v>20</v>
      </c>
      <c r="K5">
        <v>12</v>
      </c>
      <c r="L5">
        <v>12</v>
      </c>
      <c r="M5">
        <f t="shared" si="0"/>
        <v>878</v>
      </c>
    </row>
    <row r="6" spans="1:13" x14ac:dyDescent="0.2">
      <c r="A6" s="25" t="s">
        <v>217</v>
      </c>
      <c r="D6">
        <v>13</v>
      </c>
      <c r="G6">
        <v>9</v>
      </c>
      <c r="H6">
        <v>26</v>
      </c>
      <c r="J6">
        <v>1</v>
      </c>
      <c r="L6">
        <v>8</v>
      </c>
      <c r="M6">
        <f t="shared" si="0"/>
        <v>57</v>
      </c>
    </row>
    <row r="7" spans="1:13" x14ac:dyDescent="0.2">
      <c r="A7" s="25" t="s">
        <v>218</v>
      </c>
      <c r="E7">
        <v>1</v>
      </c>
      <c r="F7">
        <v>1</v>
      </c>
      <c r="G7">
        <v>2</v>
      </c>
      <c r="H7">
        <v>2</v>
      </c>
      <c r="L7">
        <v>1</v>
      </c>
      <c r="M7">
        <f t="shared" si="0"/>
        <v>7</v>
      </c>
    </row>
    <row r="8" spans="1:13" x14ac:dyDescent="0.2">
      <c r="A8" s="25" t="s">
        <v>219</v>
      </c>
      <c r="C8">
        <v>2</v>
      </c>
      <c r="D8">
        <v>4</v>
      </c>
      <c r="E8">
        <v>25</v>
      </c>
      <c r="F8">
        <v>1</v>
      </c>
      <c r="G8">
        <v>1</v>
      </c>
      <c r="H8">
        <v>8</v>
      </c>
      <c r="I8">
        <v>18</v>
      </c>
      <c r="J8">
        <v>1</v>
      </c>
      <c r="K8">
        <v>1</v>
      </c>
      <c r="L8">
        <v>2</v>
      </c>
      <c r="M8">
        <f t="shared" si="0"/>
        <v>63</v>
      </c>
    </row>
    <row r="9" spans="1:13" x14ac:dyDescent="0.2">
      <c r="A9" s="25" t="s">
        <v>220</v>
      </c>
      <c r="C9">
        <v>1</v>
      </c>
      <c r="D9">
        <v>1</v>
      </c>
      <c r="E9">
        <v>4</v>
      </c>
      <c r="F9">
        <v>1</v>
      </c>
      <c r="G9">
        <v>17</v>
      </c>
      <c r="H9">
        <v>8</v>
      </c>
      <c r="I9">
        <v>5</v>
      </c>
      <c r="M9">
        <f t="shared" si="0"/>
        <v>37</v>
      </c>
    </row>
    <row r="10" spans="1:13" x14ac:dyDescent="0.2">
      <c r="A10" s="25" t="s">
        <v>221</v>
      </c>
      <c r="G10">
        <v>2</v>
      </c>
      <c r="H10">
        <v>1</v>
      </c>
      <c r="M10">
        <f t="shared" si="0"/>
        <v>3</v>
      </c>
    </row>
    <row r="11" spans="1:13" x14ac:dyDescent="0.2">
      <c r="A11" s="25" t="s">
        <v>222</v>
      </c>
      <c r="C11">
        <v>1</v>
      </c>
      <c r="D11">
        <v>56</v>
      </c>
      <c r="E11">
        <v>8</v>
      </c>
      <c r="G11">
        <v>4</v>
      </c>
      <c r="H11">
        <v>1</v>
      </c>
      <c r="I11">
        <v>5</v>
      </c>
      <c r="M11">
        <f t="shared" si="0"/>
        <v>75</v>
      </c>
    </row>
    <row r="12" spans="1:13" x14ac:dyDescent="0.2">
      <c r="A12" s="25" t="s">
        <v>223</v>
      </c>
      <c r="B12">
        <v>16</v>
      </c>
      <c r="C12">
        <v>15</v>
      </c>
      <c r="D12">
        <v>6</v>
      </c>
      <c r="E12">
        <v>19</v>
      </c>
      <c r="F12">
        <v>215</v>
      </c>
      <c r="G12">
        <v>29</v>
      </c>
      <c r="H12">
        <v>1</v>
      </c>
      <c r="I12">
        <v>93</v>
      </c>
      <c r="J12">
        <v>78</v>
      </c>
      <c r="M12">
        <f t="shared" si="0"/>
        <v>472</v>
      </c>
    </row>
    <row r="13" spans="1:13" x14ac:dyDescent="0.2">
      <c r="A13" s="25" t="s">
        <v>224</v>
      </c>
      <c r="B13">
        <v>2</v>
      </c>
      <c r="D13">
        <v>1</v>
      </c>
      <c r="E13">
        <v>17</v>
      </c>
      <c r="H13">
        <v>7</v>
      </c>
      <c r="I13">
        <v>10</v>
      </c>
      <c r="J13">
        <v>3</v>
      </c>
      <c r="M13">
        <f t="shared" si="0"/>
        <v>40</v>
      </c>
    </row>
    <row r="14" spans="1:13" x14ac:dyDescent="0.2">
      <c r="A14" s="25" t="s">
        <v>225</v>
      </c>
      <c r="D14">
        <v>2</v>
      </c>
      <c r="E14">
        <v>4</v>
      </c>
      <c r="F14">
        <v>3</v>
      </c>
      <c r="H14">
        <v>25</v>
      </c>
      <c r="I14">
        <v>7</v>
      </c>
      <c r="L14">
        <v>3</v>
      </c>
      <c r="M14">
        <f t="shared" si="0"/>
        <v>44</v>
      </c>
    </row>
    <row r="15" spans="1:13" x14ac:dyDescent="0.2">
      <c r="A15" s="25" t="s">
        <v>226</v>
      </c>
      <c r="D15">
        <v>2</v>
      </c>
      <c r="E15">
        <v>1</v>
      </c>
      <c r="G15">
        <v>5</v>
      </c>
      <c r="I15">
        <v>6</v>
      </c>
      <c r="M15">
        <f t="shared" si="0"/>
        <v>14</v>
      </c>
    </row>
    <row r="16" spans="1:13" x14ac:dyDescent="0.2">
      <c r="A16" s="25" t="s">
        <v>227</v>
      </c>
      <c r="B16">
        <v>1</v>
      </c>
      <c r="C16">
        <v>1</v>
      </c>
      <c r="D16">
        <v>1</v>
      </c>
      <c r="E16">
        <v>5</v>
      </c>
      <c r="F16">
        <v>1</v>
      </c>
      <c r="G16">
        <v>33</v>
      </c>
      <c r="H16">
        <v>5</v>
      </c>
      <c r="I16">
        <v>11</v>
      </c>
      <c r="M16">
        <f t="shared" si="0"/>
        <v>58</v>
      </c>
    </row>
    <row r="17" spans="1:13" x14ac:dyDescent="0.2">
      <c r="A17" s="25" t="s">
        <v>228</v>
      </c>
      <c r="D17">
        <v>6</v>
      </c>
      <c r="E17">
        <v>1</v>
      </c>
      <c r="F17">
        <v>1</v>
      </c>
      <c r="G17">
        <v>47</v>
      </c>
      <c r="H17">
        <v>14</v>
      </c>
      <c r="I17">
        <v>32</v>
      </c>
      <c r="L17">
        <v>1</v>
      </c>
      <c r="M17">
        <f t="shared" si="0"/>
        <v>102</v>
      </c>
    </row>
    <row r="18" spans="1:13" x14ac:dyDescent="0.2">
      <c r="A18" s="25" t="s">
        <v>229</v>
      </c>
      <c r="C18">
        <v>1</v>
      </c>
      <c r="I18">
        <v>1</v>
      </c>
      <c r="M18">
        <f t="shared" si="0"/>
        <v>2</v>
      </c>
    </row>
    <row r="19" spans="1:13" x14ac:dyDescent="0.2">
      <c r="A19" s="25" t="s">
        <v>230</v>
      </c>
      <c r="C19">
        <v>3</v>
      </c>
      <c r="D19">
        <v>8</v>
      </c>
      <c r="E19">
        <v>20</v>
      </c>
      <c r="F19">
        <v>18</v>
      </c>
      <c r="G19">
        <v>38</v>
      </c>
      <c r="I19">
        <v>158</v>
      </c>
      <c r="J19">
        <v>32</v>
      </c>
      <c r="M19">
        <f t="shared" si="0"/>
        <v>277</v>
      </c>
    </row>
    <row r="20" spans="1:13" x14ac:dyDescent="0.2">
      <c r="A20" s="25" t="s">
        <v>231</v>
      </c>
      <c r="D20">
        <v>5</v>
      </c>
      <c r="F20">
        <v>1</v>
      </c>
      <c r="H20">
        <v>1</v>
      </c>
      <c r="L20">
        <v>1</v>
      </c>
      <c r="M20">
        <f t="shared" si="0"/>
        <v>8</v>
      </c>
    </row>
    <row r="21" spans="1:13" x14ac:dyDescent="0.2">
      <c r="A21" s="25" t="s">
        <v>232</v>
      </c>
      <c r="C21">
        <v>8</v>
      </c>
      <c r="D21">
        <v>2</v>
      </c>
      <c r="F21">
        <v>28</v>
      </c>
      <c r="G21">
        <v>5</v>
      </c>
      <c r="H21">
        <v>2</v>
      </c>
      <c r="I21">
        <v>8</v>
      </c>
      <c r="J21">
        <v>12</v>
      </c>
      <c r="M21">
        <f t="shared" si="0"/>
        <v>65</v>
      </c>
    </row>
    <row r="22" spans="1:13" x14ac:dyDescent="0.2">
      <c r="A22" s="25" t="s">
        <v>233</v>
      </c>
      <c r="B22">
        <v>3</v>
      </c>
      <c r="C22">
        <v>5</v>
      </c>
      <c r="D22">
        <v>1</v>
      </c>
      <c r="E22">
        <v>7</v>
      </c>
      <c r="F22">
        <v>24</v>
      </c>
      <c r="G22">
        <v>37</v>
      </c>
      <c r="I22">
        <v>42</v>
      </c>
      <c r="J22">
        <v>3</v>
      </c>
      <c r="K22">
        <v>3</v>
      </c>
      <c r="M22">
        <f t="shared" si="0"/>
        <v>125</v>
      </c>
    </row>
    <row r="23" spans="1:13" x14ac:dyDescent="0.2">
      <c r="A23" s="25" t="s">
        <v>234</v>
      </c>
      <c r="C23">
        <v>1</v>
      </c>
      <c r="E23">
        <v>2</v>
      </c>
      <c r="G23">
        <v>8</v>
      </c>
      <c r="H23">
        <v>2</v>
      </c>
      <c r="L23">
        <v>2</v>
      </c>
      <c r="M23">
        <f t="shared" si="0"/>
        <v>15</v>
      </c>
    </row>
    <row r="24" spans="1:13" x14ac:dyDescent="0.2">
      <c r="A24" s="25" t="s">
        <v>235</v>
      </c>
      <c r="D24">
        <v>2</v>
      </c>
      <c r="E24">
        <v>6</v>
      </c>
      <c r="F24">
        <v>3</v>
      </c>
      <c r="G24">
        <v>32</v>
      </c>
      <c r="H24">
        <v>16</v>
      </c>
      <c r="I24">
        <v>12</v>
      </c>
      <c r="L24">
        <v>2</v>
      </c>
      <c r="M24">
        <f t="shared" si="0"/>
        <v>73</v>
      </c>
    </row>
    <row r="25" spans="1:13" x14ac:dyDescent="0.2">
      <c r="A25" s="25" t="s">
        <v>236</v>
      </c>
      <c r="C25">
        <v>3</v>
      </c>
      <c r="D25">
        <v>12</v>
      </c>
      <c r="E25">
        <v>8</v>
      </c>
      <c r="F25">
        <v>1</v>
      </c>
      <c r="G25">
        <v>6</v>
      </c>
      <c r="H25">
        <v>5</v>
      </c>
      <c r="I25">
        <v>3</v>
      </c>
      <c r="L25">
        <v>6</v>
      </c>
      <c r="M25">
        <f t="shared" si="0"/>
        <v>44</v>
      </c>
    </row>
    <row r="26" spans="1:13" x14ac:dyDescent="0.2">
      <c r="A26" s="25" t="s">
        <v>237</v>
      </c>
      <c r="D26">
        <v>1</v>
      </c>
      <c r="E26">
        <v>1</v>
      </c>
      <c r="F26">
        <v>2</v>
      </c>
      <c r="G26">
        <v>19</v>
      </c>
      <c r="H26">
        <v>14</v>
      </c>
      <c r="M26">
        <f t="shared" si="0"/>
        <v>37</v>
      </c>
    </row>
    <row r="27" spans="1:13" x14ac:dyDescent="0.2">
      <c r="A27" s="25" t="s">
        <v>238</v>
      </c>
      <c r="D27">
        <v>1</v>
      </c>
      <c r="E27">
        <v>3</v>
      </c>
      <c r="F27">
        <v>1</v>
      </c>
      <c r="I27">
        <v>4</v>
      </c>
      <c r="L27">
        <v>1</v>
      </c>
      <c r="M27">
        <f t="shared" si="0"/>
        <v>10</v>
      </c>
    </row>
    <row r="28" spans="1:13" x14ac:dyDescent="0.2">
      <c r="A28" s="26" t="s">
        <v>239</v>
      </c>
      <c r="B28" s="27">
        <f>SUM(B2:B27)</f>
        <v>29</v>
      </c>
      <c r="C28" s="27">
        <f>SUM(C2:C27)</f>
        <v>72</v>
      </c>
      <c r="D28" s="27">
        <f t="shared" ref="D28:L28" si="1">SUM(D2:D27)</f>
        <v>191</v>
      </c>
      <c r="E28" s="27">
        <f t="shared" si="1"/>
        <v>215</v>
      </c>
      <c r="F28" s="27">
        <f t="shared" si="1"/>
        <v>337</v>
      </c>
      <c r="G28" s="27">
        <f t="shared" si="1"/>
        <v>843</v>
      </c>
      <c r="H28" s="27">
        <f t="shared" si="1"/>
        <v>196</v>
      </c>
      <c r="I28" s="27">
        <f t="shared" si="1"/>
        <v>504</v>
      </c>
      <c r="J28" s="27">
        <f t="shared" si="1"/>
        <v>150</v>
      </c>
      <c r="K28" s="27">
        <f t="shared" si="1"/>
        <v>16</v>
      </c>
      <c r="L28" s="27">
        <f t="shared" si="1"/>
        <v>45</v>
      </c>
      <c r="M28">
        <f t="shared" si="0"/>
        <v>2598</v>
      </c>
    </row>
    <row r="31" spans="1:13" x14ac:dyDescent="0.2">
      <c r="A31" s="24" t="s">
        <v>196</v>
      </c>
      <c r="B31" s="24">
        <v>2008</v>
      </c>
      <c r="C31" s="24">
        <v>2009</v>
      </c>
      <c r="D31" s="24">
        <v>2010</v>
      </c>
      <c r="E31" s="24">
        <v>2011</v>
      </c>
      <c r="F31" s="24">
        <v>2012</v>
      </c>
      <c r="G31" s="24">
        <v>2013</v>
      </c>
      <c r="H31" s="24">
        <v>2014</v>
      </c>
      <c r="I31" s="24">
        <v>2015</v>
      </c>
      <c r="J31" s="24" t="s">
        <v>241</v>
      </c>
    </row>
    <row r="32" spans="1:13" x14ac:dyDescent="0.2">
      <c r="A32" s="25" t="s">
        <v>214</v>
      </c>
      <c r="F32">
        <v>1</v>
      </c>
      <c r="J32">
        <f>SUM(B32:I32)</f>
        <v>1</v>
      </c>
    </row>
    <row r="33" spans="1:10" x14ac:dyDescent="0.2">
      <c r="A33" s="25" t="s">
        <v>215</v>
      </c>
      <c r="G33">
        <v>30</v>
      </c>
      <c r="J33">
        <f t="shared" ref="J33:J53" si="2">SUM(B33:I33)</f>
        <v>30</v>
      </c>
    </row>
    <row r="34" spans="1:10" x14ac:dyDescent="0.2">
      <c r="A34" s="25" t="s">
        <v>216</v>
      </c>
      <c r="B34">
        <v>7</v>
      </c>
      <c r="E34">
        <v>29</v>
      </c>
      <c r="F34">
        <v>92</v>
      </c>
      <c r="G34">
        <v>197</v>
      </c>
      <c r="H34">
        <v>30</v>
      </c>
      <c r="I34">
        <v>23</v>
      </c>
      <c r="J34">
        <f t="shared" si="2"/>
        <v>378</v>
      </c>
    </row>
    <row r="35" spans="1:10" x14ac:dyDescent="0.2">
      <c r="A35" s="25" t="s">
        <v>217</v>
      </c>
      <c r="F35">
        <v>2</v>
      </c>
      <c r="G35">
        <v>44</v>
      </c>
      <c r="J35">
        <f t="shared" si="2"/>
        <v>46</v>
      </c>
    </row>
    <row r="36" spans="1:10" x14ac:dyDescent="0.2">
      <c r="A36" s="25" t="s">
        <v>218</v>
      </c>
      <c r="C36">
        <v>27</v>
      </c>
      <c r="E36">
        <v>20</v>
      </c>
      <c r="F36">
        <v>38</v>
      </c>
      <c r="G36">
        <v>20</v>
      </c>
      <c r="I36">
        <v>2</v>
      </c>
      <c r="J36">
        <f t="shared" si="2"/>
        <v>107</v>
      </c>
    </row>
    <row r="37" spans="1:10" x14ac:dyDescent="0.2">
      <c r="A37" s="25" t="s">
        <v>219</v>
      </c>
      <c r="E37">
        <v>6</v>
      </c>
      <c r="F37">
        <v>1</v>
      </c>
      <c r="J37">
        <f t="shared" si="2"/>
        <v>7</v>
      </c>
    </row>
    <row r="38" spans="1:10" x14ac:dyDescent="0.2">
      <c r="A38" s="25" t="s">
        <v>220</v>
      </c>
      <c r="F38">
        <v>11</v>
      </c>
      <c r="G38">
        <v>40</v>
      </c>
      <c r="I38">
        <v>25</v>
      </c>
      <c r="J38">
        <f t="shared" si="2"/>
        <v>76</v>
      </c>
    </row>
    <row r="39" spans="1:10" x14ac:dyDescent="0.2">
      <c r="A39" s="25" t="s">
        <v>222</v>
      </c>
      <c r="F39">
        <v>1</v>
      </c>
      <c r="J39">
        <f t="shared" si="2"/>
        <v>1</v>
      </c>
    </row>
    <row r="40" spans="1:10" x14ac:dyDescent="0.2">
      <c r="A40" s="25" t="s">
        <v>223</v>
      </c>
      <c r="B40">
        <v>10</v>
      </c>
      <c r="E40">
        <v>17</v>
      </c>
      <c r="F40">
        <v>160</v>
      </c>
      <c r="G40">
        <v>25</v>
      </c>
      <c r="I40">
        <v>13</v>
      </c>
      <c r="J40">
        <f t="shared" si="2"/>
        <v>225</v>
      </c>
    </row>
    <row r="41" spans="1:10" x14ac:dyDescent="0.2">
      <c r="A41" s="25" t="s">
        <v>224</v>
      </c>
      <c r="E41">
        <v>6</v>
      </c>
      <c r="F41">
        <v>1</v>
      </c>
      <c r="I41">
        <v>29</v>
      </c>
      <c r="J41">
        <f t="shared" si="2"/>
        <v>36</v>
      </c>
    </row>
    <row r="42" spans="1:10" x14ac:dyDescent="0.2">
      <c r="A42" s="25" t="s">
        <v>225</v>
      </c>
      <c r="B42">
        <v>1</v>
      </c>
      <c r="J42">
        <f t="shared" si="2"/>
        <v>1</v>
      </c>
    </row>
    <row r="43" spans="1:10" x14ac:dyDescent="0.2">
      <c r="A43" s="25" t="s">
        <v>226</v>
      </c>
      <c r="F43">
        <v>3</v>
      </c>
      <c r="G43">
        <v>8</v>
      </c>
      <c r="J43">
        <f t="shared" si="2"/>
        <v>11</v>
      </c>
    </row>
    <row r="44" spans="1:10" x14ac:dyDescent="0.2">
      <c r="A44" s="25" t="s">
        <v>227</v>
      </c>
      <c r="G44">
        <v>40</v>
      </c>
      <c r="I44">
        <v>22</v>
      </c>
      <c r="J44">
        <f t="shared" si="2"/>
        <v>62</v>
      </c>
    </row>
    <row r="45" spans="1:10" x14ac:dyDescent="0.2">
      <c r="A45" s="25" t="s">
        <v>228</v>
      </c>
      <c r="F45">
        <v>1</v>
      </c>
      <c r="G45">
        <v>30</v>
      </c>
      <c r="J45">
        <f t="shared" si="2"/>
        <v>31</v>
      </c>
    </row>
    <row r="46" spans="1:10" x14ac:dyDescent="0.2">
      <c r="A46" s="25" t="s">
        <v>229</v>
      </c>
      <c r="F46">
        <v>5</v>
      </c>
      <c r="G46">
        <v>30</v>
      </c>
      <c r="J46">
        <f t="shared" si="2"/>
        <v>35</v>
      </c>
    </row>
    <row r="47" spans="1:10" x14ac:dyDescent="0.2">
      <c r="A47" s="25" t="s">
        <v>230</v>
      </c>
      <c r="B47">
        <v>1</v>
      </c>
      <c r="F47">
        <v>25</v>
      </c>
      <c r="G47">
        <v>95</v>
      </c>
      <c r="I47">
        <v>52</v>
      </c>
      <c r="J47">
        <f t="shared" si="2"/>
        <v>173</v>
      </c>
    </row>
    <row r="48" spans="1:10" x14ac:dyDescent="0.2">
      <c r="A48" s="25" t="s">
        <v>231</v>
      </c>
      <c r="F48">
        <v>1</v>
      </c>
      <c r="G48">
        <v>16</v>
      </c>
      <c r="I48">
        <v>29</v>
      </c>
      <c r="J48">
        <f t="shared" si="2"/>
        <v>46</v>
      </c>
    </row>
    <row r="49" spans="1:10" x14ac:dyDescent="0.2">
      <c r="A49" s="25" t="s">
        <v>232</v>
      </c>
      <c r="B49">
        <v>4</v>
      </c>
      <c r="F49">
        <v>22</v>
      </c>
      <c r="J49">
        <f t="shared" si="2"/>
        <v>26</v>
      </c>
    </row>
    <row r="50" spans="1:10" x14ac:dyDescent="0.2">
      <c r="A50" s="25" t="s">
        <v>233</v>
      </c>
      <c r="B50">
        <v>1</v>
      </c>
      <c r="E50">
        <v>2</v>
      </c>
      <c r="F50">
        <v>19</v>
      </c>
      <c r="J50">
        <f t="shared" si="2"/>
        <v>22</v>
      </c>
    </row>
    <row r="51" spans="1:10" x14ac:dyDescent="0.2">
      <c r="A51" s="25" t="s">
        <v>235</v>
      </c>
      <c r="E51">
        <v>2</v>
      </c>
      <c r="F51">
        <v>6</v>
      </c>
      <c r="G51">
        <v>47</v>
      </c>
      <c r="I51">
        <v>20</v>
      </c>
      <c r="J51">
        <f t="shared" si="2"/>
        <v>75</v>
      </c>
    </row>
    <row r="52" spans="1:10" x14ac:dyDescent="0.2">
      <c r="A52" s="25" t="s">
        <v>237</v>
      </c>
      <c r="F52">
        <v>50</v>
      </c>
      <c r="G52">
        <v>34</v>
      </c>
      <c r="J52">
        <f t="shared" si="2"/>
        <v>84</v>
      </c>
    </row>
    <row r="53" spans="1:10" x14ac:dyDescent="0.2">
      <c r="A53" s="25" t="s">
        <v>238</v>
      </c>
      <c r="F53">
        <v>1</v>
      </c>
      <c r="I53">
        <v>26</v>
      </c>
      <c r="J53">
        <f t="shared" si="2"/>
        <v>27</v>
      </c>
    </row>
    <row r="54" spans="1:10" x14ac:dyDescent="0.2">
      <c r="A54" s="26" t="s">
        <v>240</v>
      </c>
      <c r="B54" s="27">
        <f t="shared" ref="B54:I54" si="3">SUM(B32:B53)</f>
        <v>24</v>
      </c>
      <c r="C54" s="27">
        <f t="shared" si="3"/>
        <v>27</v>
      </c>
      <c r="D54" s="27">
        <f t="shared" si="3"/>
        <v>0</v>
      </c>
      <c r="E54" s="27">
        <f t="shared" si="3"/>
        <v>82</v>
      </c>
      <c r="F54" s="27">
        <f t="shared" si="3"/>
        <v>440</v>
      </c>
      <c r="G54" s="27">
        <f t="shared" si="3"/>
        <v>656</v>
      </c>
      <c r="H54" s="27">
        <f t="shared" si="3"/>
        <v>30</v>
      </c>
      <c r="I54" s="27">
        <f t="shared" si="3"/>
        <v>241</v>
      </c>
      <c r="J54">
        <f>SUM(B54:I54)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Agent prev posdet etc</vt:lpstr>
      <vt:lpstr>Table 1 redo</vt:lpstr>
      <vt:lpstr>Sheet1</vt:lpstr>
      <vt:lpstr>model output</vt:lpstr>
      <vt:lpstr>model output transpose</vt:lpstr>
      <vt:lpstr>Sheet2</vt:lpstr>
      <vt:lpstr>Supp_SST&amp;Pink</vt:lpstr>
      <vt:lpstr>Total fish by stock FWSW 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Teffer</dc:creator>
  <cp:lastModifiedBy>Amy Teffer</cp:lastModifiedBy>
  <dcterms:created xsi:type="dcterms:W3CDTF">2023-02-02T17:55:29Z</dcterms:created>
  <dcterms:modified xsi:type="dcterms:W3CDTF">2023-05-16T19:21:54Z</dcterms:modified>
</cp:coreProperties>
</file>