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ktop\Desktop\lecture\"/>
    </mc:Choice>
  </mc:AlternateContent>
  <bookViews>
    <workbookView xWindow="0" yWindow="0" windowWidth="28800" windowHeight="12450" activeTab="1"/>
  </bookViews>
  <sheets>
    <sheet name="a" sheetId="1" r:id="rId1"/>
    <sheet name="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O5" i="1"/>
  <c r="O9" i="1"/>
  <c r="P10" i="1" l="1"/>
  <c r="O6" i="1"/>
  <c r="P6" i="1" s="1"/>
  <c r="O5" i="2" l="1"/>
  <c r="P5" i="2" s="1"/>
  <c r="O7" i="2"/>
  <c r="P7" i="2" s="1"/>
  <c r="O8" i="2"/>
  <c r="P8" i="2" s="1"/>
  <c r="K10" i="2"/>
  <c r="K18" i="2" s="1"/>
  <c r="O10" i="2"/>
  <c r="P10" i="2" s="1"/>
  <c r="K15" i="2"/>
  <c r="K16" i="2"/>
  <c r="K17" i="2"/>
  <c r="O6" i="2"/>
  <c r="P6" i="2" s="1"/>
  <c r="J44" i="2"/>
  <c r="K44" i="2"/>
  <c r="L44" i="2"/>
  <c r="M44" i="2"/>
  <c r="N44" i="2"/>
  <c r="O44" i="2"/>
  <c r="L20" i="1"/>
  <c r="K18" i="1"/>
  <c r="K17" i="1"/>
  <c r="K16" i="1"/>
  <c r="O10" i="1"/>
  <c r="P9" i="1"/>
  <c r="M17" i="1" s="1"/>
  <c r="O8" i="1"/>
  <c r="P8" i="1" s="1"/>
  <c r="O7" i="1"/>
  <c r="P7" i="1" s="1"/>
  <c r="P5" i="1"/>
  <c r="M16" i="1" s="1"/>
  <c r="M16" i="2" l="1"/>
  <c r="L20" i="2"/>
  <c r="M15" i="2"/>
  <c r="O9" i="2"/>
  <c r="P9" i="2" s="1"/>
  <c r="M18" i="2" s="1"/>
  <c r="M15" i="1"/>
  <c r="M18" i="1"/>
  <c r="N18" i="1" l="1"/>
  <c r="O18" i="1" s="1"/>
  <c r="N15" i="1"/>
  <c r="O15" i="1" s="1"/>
  <c r="M17" i="2"/>
  <c r="N17" i="1"/>
  <c r="O17" i="1" s="1"/>
  <c r="N16" i="1"/>
  <c r="O16" i="1" s="1"/>
  <c r="L21" i="1" l="1"/>
  <c r="N17" i="2"/>
  <c r="O17" i="2" s="1"/>
  <c r="N16" i="2"/>
  <c r="O16" i="2" s="1"/>
  <c r="N15" i="2"/>
  <c r="O15" i="2" s="1"/>
  <c r="N18" i="2"/>
  <c r="O18" i="2" s="1"/>
  <c r="L21" i="2" l="1"/>
</calcChain>
</file>

<file path=xl/sharedStrings.xml><?xml version="1.0" encoding="utf-8"?>
<sst xmlns="http://schemas.openxmlformats.org/spreadsheetml/2006/main" count="47" uniqueCount="16">
  <si>
    <t>Link</t>
  </si>
  <si>
    <t>FFTT</t>
  </si>
  <si>
    <t>B</t>
  </si>
  <si>
    <t>Capacity</t>
  </si>
  <si>
    <t>Power</t>
  </si>
  <si>
    <t>Flow</t>
  </si>
  <si>
    <t>Cost</t>
  </si>
  <si>
    <t>Path</t>
  </si>
  <si>
    <t>Shortest Path?</t>
  </si>
  <si>
    <t>Wardrop's Condition?</t>
  </si>
  <si>
    <t>1-3</t>
  </si>
  <si>
    <t>1-4</t>
  </si>
  <si>
    <t>2-5</t>
  </si>
  <si>
    <t>6-5</t>
  </si>
  <si>
    <t>Sum of route flows = 100?</t>
  </si>
  <si>
    <t>User Equilibrium?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</si>
</sst>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right" indent="1"/>
    </xf>
    <xf numFmtId="0" fontId="0" fillId="0" borderId="1" xfId="0" applyBorder="1" applyAlignment="1" applyProtection="1">
      <alignment horizontal="left" indent="1"/>
    </xf>
    <xf numFmtId="2" fontId="0" fillId="0" borderId="1" xfId="0" applyNumberFormat="1" applyBorder="1" applyAlignment="1" applyProtection="1">
      <alignment horizontal="right" indent="1"/>
    </xf>
    <xf numFmtId="0" fontId="0" fillId="0" borderId="1" xfId="0" applyBorder="1" applyAlignment="1" applyProtection="1">
      <alignment horizontal="right" indent="1"/>
    </xf>
    <xf numFmtId="0" fontId="0" fillId="0" borderId="0" xfId="0" applyBorder="1" applyAlignment="1" applyProtection="1">
      <alignment horizontal="left" indent="1"/>
    </xf>
    <xf numFmtId="2" fontId="0" fillId="0" borderId="0" xfId="0" applyNumberFormat="1" applyBorder="1" applyAlignment="1" applyProtection="1">
      <alignment horizontal="right" indent="1"/>
    </xf>
    <xf numFmtId="0" fontId="0" fillId="0" borderId="0" xfId="0" applyBorder="1" applyAlignment="1" applyProtection="1">
      <alignment horizontal="right" indent="1"/>
    </xf>
    <xf numFmtId="49" fontId="0" fillId="0" borderId="1" xfId="0" quotePrefix="1" applyNumberFormat="1" applyBorder="1" applyAlignment="1" applyProtection="1">
      <alignment horizontal="left" indent="1"/>
    </xf>
    <xf numFmtId="4" fontId="0" fillId="0" borderId="1" xfId="0" applyNumberFormat="1" applyBorder="1" applyAlignment="1" applyProtection="1">
      <alignment horizontal="right" indent="1"/>
    </xf>
    <xf numFmtId="0" fontId="3" fillId="3" borderId="1" xfId="0" applyFont="1" applyFill="1" applyBorder="1" applyAlignment="1" applyProtection="1">
      <alignment horizontal="right" indent="1"/>
      <protection locked="0"/>
    </xf>
    <xf numFmtId="2" fontId="0" fillId="0" borderId="2" xfId="0" applyNumberFormat="1" applyBorder="1" applyAlignment="1" applyProtection="1">
      <alignment horizontal="right" indent="1"/>
    </xf>
    <xf numFmtId="2" fontId="2" fillId="4" borderId="1" xfId="0" applyNumberFormat="1" applyFont="1" applyFill="1" applyBorder="1" applyAlignment="1" applyProtection="1">
      <alignment horizontal="right" vertical="center" indent="1"/>
    </xf>
    <xf numFmtId="0" fontId="1" fillId="2" borderId="1" xfId="0" applyFont="1" applyFill="1" applyBorder="1" applyAlignment="1">
      <alignment horizontal="right" vertical="center" indent="1"/>
    </xf>
    <xf numFmtId="0" fontId="1" fillId="2" borderId="1" xfId="0" applyFont="1" applyFill="1" applyBorder="1" applyAlignment="1">
      <alignment horizontal="right" indent="1"/>
    </xf>
    <xf numFmtId="2" fontId="0" fillId="0" borderId="2" xfId="0" applyNumberFormat="1" applyBorder="1" applyAlignment="1" applyProtection="1">
      <alignment horizontal="right" indent="1"/>
    </xf>
    <xf numFmtId="2" fontId="0" fillId="0" borderId="3" xfId="0" applyNumberFormat="1" applyBorder="1" applyAlignment="1" applyProtection="1">
      <alignment horizontal="right" indent="1"/>
    </xf>
  </cellXfs>
  <cellStyles count="1">
    <cellStyle name="Normal" xfId="0" builtinId="0"/>
  </cellStyles>
  <dxfs count="6"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</xdr:row>
      <xdr:rowOff>47626</xdr:rowOff>
    </xdr:from>
    <xdr:to>
      <xdr:col>15</xdr:col>
      <xdr:colOff>190500</xdr:colOff>
      <xdr:row>2</xdr:row>
      <xdr:rowOff>180976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249025" y="238126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249025" y="238126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𝑓_𝑎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428625</xdr:colOff>
      <xdr:row>1</xdr:row>
      <xdr:rowOff>47625</xdr:rowOff>
    </xdr:from>
    <xdr:to>
      <xdr:col>9</xdr:col>
      <xdr:colOff>581025</xdr:colOff>
      <xdr:row>2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638800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rgbClr val="85170B"/>
                        </a:solidFill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638800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𝑎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323850</xdr:colOff>
      <xdr:row>1</xdr:row>
      <xdr:rowOff>47625</xdr:rowOff>
    </xdr:from>
    <xdr:to>
      <xdr:col>16</xdr:col>
      <xdr:colOff>85725</xdr:colOff>
      <xdr:row>2</xdr:row>
      <xdr:rowOff>180975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2144375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d>
                      <m:d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2144375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𝜏_𝑎 (𝑓_𝑎 )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390525</xdr:colOff>
      <xdr:row>11</xdr:row>
      <xdr:rowOff>76200</xdr:rowOff>
    </xdr:from>
    <xdr:to>
      <xdr:col>9</xdr:col>
      <xdr:colOff>542925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60070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rgbClr val="85170B"/>
                        </a:solidFill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60070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𝑘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314325</xdr:colOff>
      <xdr:row>11</xdr:row>
      <xdr:rowOff>76200</xdr:rowOff>
    </xdr:from>
    <xdr:to>
      <xdr:col>12</xdr:col>
      <xdr:colOff>76200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813435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𝑘𝑤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134350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𝑥_𝑘𝑤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333375</xdr:colOff>
      <xdr:row>11</xdr:row>
      <xdr:rowOff>76200</xdr:rowOff>
    </xdr:from>
    <xdr:to>
      <xdr:col>13</xdr:col>
      <xdr:colOff>95250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9153525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𝑘𝑤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153525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𝑐_𝑘𝑤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38101</xdr:colOff>
      <xdr:row>22</xdr:row>
      <xdr:rowOff>47625</xdr:rowOff>
    </xdr:from>
    <xdr:to>
      <xdr:col>15</xdr:col>
      <xdr:colOff>723901</xdr:colOff>
      <xdr:row>36</xdr:row>
      <xdr:rowOff>85725</xdr:rowOff>
    </xdr:to>
    <xdr:grpSp>
      <xdr:nvGrpSpPr>
        <xdr:cNvPr id="8" name="Group 7"/>
        <xdr:cNvGrpSpPr/>
      </xdr:nvGrpSpPr>
      <xdr:grpSpPr>
        <a:xfrm>
          <a:off x="5857876" y="4371975"/>
          <a:ext cx="6686550" cy="2705100"/>
          <a:chOff x="5943601" y="4333875"/>
          <a:chExt cx="6686550" cy="2705100"/>
        </a:xfrm>
      </xdr:grpSpPr>
      <xdr:grpSp>
        <xdr:nvGrpSpPr>
          <xdr:cNvPr id="9" name="Group 8"/>
          <xdr:cNvGrpSpPr/>
        </xdr:nvGrpSpPr>
        <xdr:grpSpPr>
          <a:xfrm>
            <a:off x="5943601" y="4333875"/>
            <a:ext cx="6686550" cy="2705100"/>
            <a:chOff x="2095500" y="6410325"/>
            <a:chExt cx="8220901" cy="4831897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1" name="Rounded Rectangle 10"/>
                <xdr:cNvSpPr/>
              </xdr:nvSpPr>
              <xdr:spPr>
                <a:xfrm>
                  <a:off x="4856117" y="6410325"/>
                  <a:ext cx="2708365" cy="1132113"/>
                </a:xfrm>
                <a:prstGeom prst="roundRect">
                  <a:avLst>
                    <a:gd name="adj" fmla="val 8256"/>
                  </a:avLst>
                </a:prstGeom>
                <a:ln/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SG" sz="1400" i="1">
                            <a:latin typeface="Cambria Math" panose="02040503050406030204" pitchFamily="18" charset="0"/>
                          </a:rPr>
                          <m:t>=</m:t>
                        </m:r>
                        <m:nary>
                          <m:naryPr>
                            <m:chr m:val="∑"/>
                            <m:supHide m:val="on"/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  <m:sup/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n-SG" sz="14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∈</m:t>
                                </m:r>
                                <m:sSub>
                                  <m:sSubPr>
                                    <m:ctrlP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sub>
                              <m:sup/>
                              <m:e>
                                <m:sSub>
                                  <m:sSubPr>
                                    <m:ctrlP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𝑘𝑤</m:t>
                                    </m:r>
                                  </m:sub>
                                </m:sSub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𝛿</m:t>
                                    </m:r>
                                  </m:e>
                                  <m:sub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𝑎𝑘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oMath>
                    </m:oMathPara>
                  </a14:m>
                  <a:endParaRPr lang="en-US" sz="1400"/>
                </a:p>
              </xdr:txBody>
            </xdr:sp>
          </mc:Choice>
          <mc:Fallback xmlns="">
            <xdr:sp macro="" textlink="">
              <xdr:nvSpPr>
                <xdr:cNvPr id="11" name="Rounded Rectangle 10"/>
                <xdr:cNvSpPr/>
              </xdr:nvSpPr>
              <xdr:spPr>
                <a:xfrm>
                  <a:off x="4856117" y="6410325"/>
                  <a:ext cx="2708365" cy="1132113"/>
                </a:xfrm>
                <a:prstGeom prst="roundRect">
                  <a:avLst>
                    <a:gd name="adj" fmla="val 8256"/>
                  </a:avLst>
                </a:prstGeom>
                <a:ln/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SG" sz="1400" i="0">
                      <a:latin typeface="Cambria Math" panose="02040503050406030204" pitchFamily="18" charset="0"/>
                    </a:rPr>
                    <a:t>𝑓_𝑎=∑_𝑤▒∑_(𝑘∈𝐾_𝑤)▒〖𝑥_𝑘𝑤  𝛿_𝑎𝑘 〗</a:t>
                  </a:r>
                  <a:endParaRPr lang="en-US" sz="1400"/>
                </a:p>
              </xdr:txBody>
            </xdr:sp>
          </mc:Fallback>
        </mc:AlternateContent>
        <xdr:cxnSp macro="">
          <xdr:nvCxnSpPr>
            <xdr:cNvPr id="12" name="Curved Connector 11"/>
            <xdr:cNvCxnSpPr>
              <a:stCxn id="17" idx="0"/>
              <a:endCxn id="11" idx="1"/>
            </xdr:cNvCxnSpPr>
          </xdr:nvCxnSpPr>
          <xdr:spPr>
            <a:xfrm rot="5400000" flipH="1" flipV="1">
              <a:off x="3427162" y="6726760"/>
              <a:ext cx="1179332" cy="1678577"/>
            </a:xfrm>
            <a:prstGeom prst="curved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3" name="Rounded Rectangle 12"/>
                <xdr:cNvSpPr/>
              </xdr:nvSpPr>
              <xdr:spPr>
                <a:xfrm>
                  <a:off x="8152322" y="8155714"/>
                  <a:ext cx="2164079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rgbClr val="CA702C"/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𝑘𝑤</m:t>
                            </m:r>
                          </m:sub>
                        </m:sSub>
                        <m:r>
                          <a:rPr lang="en-SG" sz="1400" i="1">
                            <a:latin typeface="Cambria Math" panose="02040503050406030204" pitchFamily="18" charset="0"/>
                          </a:rPr>
                          <m:t>=</m:t>
                        </m:r>
                        <m:nary>
                          <m:naryPr>
                            <m:chr m:val="∑"/>
                            <m:supHide m:val="on"/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∈</m:t>
                            </m:r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en-SG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𝜏</m:t>
                                </m:r>
                              </m:e>
                              <m:sub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SG" sz="14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oMath>
                    </m:oMathPara>
                  </a14:m>
                  <a:endParaRPr lang="en-US" sz="1400"/>
                </a:p>
              </xdr:txBody>
            </xdr:sp>
          </mc:Choice>
          <mc:Fallback xmlns="">
            <xdr:sp macro="" textlink="">
              <xdr:nvSpPr>
                <xdr:cNvPr id="13" name="Rounded Rectangle 12"/>
                <xdr:cNvSpPr/>
              </xdr:nvSpPr>
              <xdr:spPr>
                <a:xfrm>
                  <a:off x="8152322" y="8155714"/>
                  <a:ext cx="2164079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rgbClr val="CA702C"/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SG" sz="1400" i="0">
                      <a:latin typeface="Cambria Math" panose="02040503050406030204" pitchFamily="18" charset="0"/>
                    </a:rPr>
                    <a:t>𝑐_𝑘𝑤=∑_(𝑎∈𝑘)▒〖𝜏_𝑎 (𝑓_𝑎 ) 〗</a:t>
                  </a:r>
                  <a:endParaRPr lang="en-US" sz="1400"/>
                </a:p>
              </xdr:txBody>
            </xdr:sp>
          </mc:Fallback>
        </mc:AlternateContent>
        <xdr:cxnSp macro="">
          <xdr:nvCxnSpPr>
            <xdr:cNvPr id="14" name="Curved Connector 13"/>
            <xdr:cNvCxnSpPr>
              <a:stCxn id="11" idx="3"/>
              <a:endCxn id="13" idx="0"/>
            </xdr:cNvCxnSpPr>
          </xdr:nvCxnSpPr>
          <xdr:spPr>
            <a:xfrm>
              <a:off x="7564482" y="6976382"/>
              <a:ext cx="1669880" cy="1179332"/>
            </a:xfrm>
            <a:prstGeom prst="curvedConnector2">
              <a:avLst/>
            </a:prstGeom>
            <a:ln>
              <a:solidFill>
                <a:srgbClr val="CA702C"/>
              </a:solidFill>
              <a:tailEnd type="triangle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5" name="Rounded Rectangle 14"/>
                <xdr:cNvSpPr/>
              </xdr:nvSpPr>
              <xdr:spPr>
                <a:xfrm>
                  <a:off x="4074522" y="10110109"/>
                  <a:ext cx="4271554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rgbClr val="338142"/>
                  </a:solidFill>
                </a:ln>
              </xdr:spPr>
              <xdr:style>
                <a:lnRef idx="2">
                  <a:schemeClr val="accent3"/>
                </a:lnRef>
                <a:fillRef idx="1">
                  <a:schemeClr val="lt1"/>
                </a:fillRef>
                <a:effectRef idx="0">
                  <a:schemeClr val="accent3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𝑘𝑤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&gt;0  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⟹   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𝑘𝑤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func>
                          <m:func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min</m:t>
                                </m:r>
                              </m:e>
                              <m:li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∈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lim>
                            </m:limLow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𝑙𝑤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oMath>
                    </m:oMathPara>
                  </a14:m>
                  <a:endParaRPr lang="en-US" sz="1400"/>
                </a:p>
              </xdr:txBody>
            </xdr:sp>
          </mc:Choice>
          <mc:Fallback xmlns="">
            <xdr:sp macro="" textlink="">
              <xdr:nvSpPr>
                <xdr:cNvPr id="15" name="Rounded Rectangle 14"/>
                <xdr:cNvSpPr/>
              </xdr:nvSpPr>
              <xdr:spPr>
                <a:xfrm>
                  <a:off x="4074522" y="10110109"/>
                  <a:ext cx="4271554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rgbClr val="338142"/>
                  </a:solidFill>
                </a:ln>
              </xdr:spPr>
              <xdr:style>
                <a:lnRef idx="2">
                  <a:schemeClr val="accent3"/>
                </a:lnRef>
                <a:fillRef idx="1">
                  <a:schemeClr val="lt1"/>
                </a:fillRef>
                <a:effectRef idx="0">
                  <a:schemeClr val="accent3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1400" b="0" i="0">
                      <a:latin typeface="Cambria Math" panose="02040503050406030204" pitchFamily="18" charset="0"/>
                    </a:rPr>
                    <a:t>𝑥_𝑘𝑤&gt;0   </a:t>
                  </a:r>
                  <a:r>
                    <a:rPr lang="en-US" sz="14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⟹   𝑐_𝑘𝑤=min┬(𝑙∈𝐾_𝑤 )⁡{𝑐_𝑙𝑤 }</a:t>
                  </a:r>
                  <a:endParaRPr lang="en-US" sz="1400"/>
                </a:p>
              </xdr:txBody>
            </xdr:sp>
          </mc:Fallback>
        </mc:AlternateContent>
        <xdr:cxnSp macro="">
          <xdr:nvCxnSpPr>
            <xdr:cNvPr id="16" name="Curved Connector 15"/>
            <xdr:cNvCxnSpPr>
              <a:stCxn id="13" idx="2"/>
              <a:endCxn id="15" idx="3"/>
            </xdr:cNvCxnSpPr>
          </xdr:nvCxnSpPr>
          <xdr:spPr>
            <a:xfrm rot="5400000">
              <a:off x="8096050" y="9537853"/>
              <a:ext cx="1388339" cy="888286"/>
            </a:xfrm>
            <a:prstGeom prst="curvedConnector2">
              <a:avLst/>
            </a:prstGeom>
            <a:ln>
              <a:solidFill>
                <a:srgbClr val="338142"/>
              </a:solidFill>
              <a:tailEnd type="triangle"/>
            </a:ln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7" name="Rounded Rectangle 16"/>
                <xdr:cNvSpPr/>
              </xdr:nvSpPr>
              <xdr:spPr>
                <a:xfrm>
                  <a:off x="2095500" y="8155714"/>
                  <a:ext cx="2164079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lvl="0" algn="ctr"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nary>
                          <m:naryPr>
                            <m:chr m:val="∑"/>
                            <m:supHide m:val="on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∈</m:t>
                            </m:r>
                            <m:sSub>
                              <m:sSub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sub>
                            </m:sSub>
                          </m:sub>
                          <m:sup/>
                          <m:e>
                            <m:sSub>
                              <m:sSubPr>
                                <m:ctrlPr>
                                  <a:rPr lang="en-SG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𝑘𝑤</m:t>
                                </m:r>
                              </m:sub>
                            </m:sSub>
                          </m:e>
                        </m:nary>
                        <m:r>
                          <a:rPr lang="en-SG" sz="1400" i="1">
                            <a:latin typeface="Cambria Math" panose="02040503050406030204" pitchFamily="18" charset="0"/>
                          </a:rPr>
                          <m:t>=</m:t>
                        </m:r>
                        <m:sSub>
                          <m:sSubPr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oMath>
                    </m:oMathPara>
                  </a14:m>
                  <a:endParaRPr lang="en-US" sz="1400"/>
                </a:p>
              </xdr:txBody>
            </xdr:sp>
          </mc:Choice>
          <mc:Fallback xmlns="">
            <xdr:sp macro="" textlink="">
              <xdr:nvSpPr>
                <xdr:cNvPr id="17" name="Rounded Rectangle 16"/>
                <xdr:cNvSpPr/>
              </xdr:nvSpPr>
              <xdr:spPr>
                <a:xfrm>
                  <a:off x="2095500" y="8155714"/>
                  <a:ext cx="2164079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lvl="0" algn="ctr"/>
                  <a:r>
                    <a:rPr lang="en-US" sz="1400" i="0">
                      <a:latin typeface="Cambria Math" panose="02040503050406030204" pitchFamily="18" charset="0"/>
                    </a:rPr>
                    <a:t>∑_(𝑘∈𝐾_𝑤)</a:t>
                  </a:r>
                  <a:r>
                    <a:rPr lang="en-SG" sz="1400" i="0">
                      <a:latin typeface="Cambria Math" panose="02040503050406030204" pitchFamily="18" charset="0"/>
                    </a:rPr>
                    <a:t>▒𝑥_𝑘𝑤 =𝑑_𝑤</a:t>
                  </a:r>
                  <a:endParaRPr lang="en-US" sz="1400"/>
                </a:p>
              </xdr:txBody>
            </xdr:sp>
          </mc:Fallback>
        </mc:AlternateContent>
        <xdr:cxnSp macro="">
          <xdr:nvCxnSpPr>
            <xdr:cNvPr id="18" name="Curved Connector 17"/>
            <xdr:cNvCxnSpPr>
              <a:stCxn id="15" idx="1"/>
              <a:endCxn id="17" idx="2"/>
            </xdr:cNvCxnSpPr>
          </xdr:nvCxnSpPr>
          <xdr:spPr>
            <a:xfrm rot="10800000">
              <a:off x="3177540" y="9287828"/>
              <a:ext cx="896982" cy="1388339"/>
            </a:xfrm>
            <a:prstGeom prst="curvedConnector2">
              <a:avLst/>
            </a:prstGeom>
            <a:ln>
              <a:solidFill>
                <a:schemeClr val="accent1">
                  <a:lumMod val="75000"/>
                </a:schemeClr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TextBox 9"/>
              <xdr:cNvSpPr txBox="1"/>
            </xdr:nvSpPr>
            <xdr:spPr>
              <a:xfrm>
                <a:off x="8201026" y="4981575"/>
                <a:ext cx="2228850" cy="6191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14:m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𝑎𝑘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latin typeface="Cambria Math" panose="02040503050406030204" pitchFamily="18" charset="0"/>
                                </a:rPr>
                                <m:t>if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∈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</m:e>
                          </m:mr>
                          <m:m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latin typeface="Cambria Math" panose="02040503050406030204" pitchFamily="18" charset="0"/>
                                </a:rPr>
                                <m:t>otherwise</m:t>
                              </m:r>
                            </m:e>
                          </m:mr>
                        </m:m>
                      </m:e>
                    </m:d>
                  </m:oMath>
                </a14:m>
                <a:r>
                  <a:rPr lang="en-SG" sz="1400"/>
                  <a:t>	</a:t>
                </a:r>
              </a:p>
            </xdr:txBody>
          </xdr:sp>
        </mc:Choice>
        <mc:Fallback xmlns="">
          <xdr:sp macro="" textlink="">
            <xdr:nvSpPr>
              <xdr:cNvPr id="10" name="TextBox 9"/>
              <xdr:cNvSpPr txBox="1"/>
            </xdr:nvSpPr>
            <xdr:spPr>
              <a:xfrm>
                <a:off x="8201026" y="4981575"/>
                <a:ext cx="2228850" cy="6191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0" i="0">
                    <a:latin typeface="Cambria Math" panose="02040503050406030204" pitchFamily="18" charset="0"/>
                  </a:rPr>
                  <a:t>𝛿_𝑎𝑘={■8(1&amp;if 𝑎∈𝑘@0&amp;otherwise)┤</a:t>
                </a:r>
                <a:r>
                  <a:rPr lang="en-SG" sz="1400"/>
                  <a:t>	</a:t>
                </a:r>
              </a:p>
            </xdr:txBody>
          </xdr:sp>
        </mc:Fallback>
      </mc:AlternateContent>
    </xdr:grpSp>
    <xdr:clientData/>
  </xdr:twoCellAnchor>
  <xdr:twoCellAnchor>
    <xdr:from>
      <xdr:col>0</xdr:col>
      <xdr:colOff>200025</xdr:colOff>
      <xdr:row>1</xdr:row>
      <xdr:rowOff>114300</xdr:rowOff>
    </xdr:from>
    <xdr:to>
      <xdr:col>8</xdr:col>
      <xdr:colOff>342900</xdr:colOff>
      <xdr:row>19</xdr:row>
      <xdr:rowOff>219075</xdr:rowOff>
    </xdr:to>
    <xdr:grpSp>
      <xdr:nvGrpSpPr>
        <xdr:cNvPr id="19" name="Group 18"/>
        <xdr:cNvGrpSpPr/>
      </xdr:nvGrpSpPr>
      <xdr:grpSpPr>
        <a:xfrm>
          <a:off x="200025" y="304800"/>
          <a:ext cx="5353050" cy="3533775"/>
          <a:chOff x="152400" y="485776"/>
          <a:chExt cx="5353050" cy="3533775"/>
        </a:xfrm>
      </xdr:grpSpPr>
      <xdr:grpSp>
        <xdr:nvGrpSpPr>
          <xdr:cNvPr id="20" name="Group 19"/>
          <xdr:cNvGrpSpPr/>
        </xdr:nvGrpSpPr>
        <xdr:grpSpPr>
          <a:xfrm>
            <a:off x="152400" y="990600"/>
            <a:ext cx="5353050" cy="3028951"/>
            <a:chOff x="571500" y="285750"/>
            <a:chExt cx="5353050" cy="3028951"/>
          </a:xfrm>
        </xdr:grpSpPr>
        <xdr:sp macro="" textlink="">
          <xdr:nvSpPr>
            <xdr:cNvPr id="22" name="Oval 21"/>
            <xdr:cNvSpPr>
              <a:spLocks noChangeAspect="1"/>
            </xdr:cNvSpPr>
          </xdr:nvSpPr>
          <xdr:spPr>
            <a:xfrm>
              <a:off x="571500" y="1285875"/>
              <a:ext cx="571500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3" name="Oval 22"/>
            <xdr:cNvSpPr>
              <a:spLocks noChangeAspect="1"/>
            </xdr:cNvSpPr>
          </xdr:nvSpPr>
          <xdr:spPr>
            <a:xfrm>
              <a:off x="2647950" y="285750"/>
              <a:ext cx="581025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4" name="Oval 23"/>
            <xdr:cNvSpPr>
              <a:spLocks noChangeAspect="1"/>
            </xdr:cNvSpPr>
          </xdr:nvSpPr>
          <xdr:spPr>
            <a:xfrm>
              <a:off x="5353050" y="1285875"/>
              <a:ext cx="571500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Oval 24"/>
            <xdr:cNvSpPr>
              <a:spLocks noChangeAspect="1"/>
            </xdr:cNvSpPr>
          </xdr:nvSpPr>
          <xdr:spPr>
            <a:xfrm>
              <a:off x="2647950" y="2324100"/>
              <a:ext cx="581025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6" name="Straight Arrow Connector 25"/>
            <xdr:cNvCxnSpPr>
              <a:stCxn id="22" idx="7"/>
              <a:endCxn id="23" idx="2"/>
            </xdr:cNvCxnSpPr>
          </xdr:nvCxnSpPr>
          <xdr:spPr>
            <a:xfrm flipV="1">
              <a:off x="1059306" y="571500"/>
              <a:ext cx="1588644" cy="7980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/>
            <xdr:cNvCxnSpPr>
              <a:stCxn id="22" idx="5"/>
              <a:endCxn id="25" idx="2"/>
            </xdr:cNvCxnSpPr>
          </xdr:nvCxnSpPr>
          <xdr:spPr>
            <a:xfrm>
              <a:off x="1059306" y="1773681"/>
              <a:ext cx="1588644" cy="8361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>
              <a:stCxn id="25" idx="6"/>
              <a:endCxn id="24" idx="3"/>
            </xdr:cNvCxnSpPr>
          </xdr:nvCxnSpPr>
          <xdr:spPr>
            <a:xfrm flipV="1">
              <a:off x="3228975" y="1773681"/>
              <a:ext cx="2207769" cy="8361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13"/>
            <xdr:cNvCxnSpPr>
              <a:stCxn id="23" idx="6"/>
              <a:endCxn id="24" idx="1"/>
            </xdr:cNvCxnSpPr>
          </xdr:nvCxnSpPr>
          <xdr:spPr>
            <a:xfrm>
              <a:off x="3228975" y="571500"/>
              <a:ext cx="2207769" cy="798069"/>
            </a:xfrm>
            <a:prstGeom prst="curvedConnector2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Straight Arrow Connector 16"/>
            <xdr:cNvCxnSpPr>
              <a:stCxn id="23" idx="5"/>
              <a:endCxn id="24" idx="2"/>
            </xdr:cNvCxnSpPr>
          </xdr:nvCxnSpPr>
          <xdr:spPr>
            <a:xfrm rot="16200000" flipH="1">
              <a:off x="3850131" y="68705"/>
              <a:ext cx="798069" cy="2207769"/>
            </a:xfrm>
            <a:prstGeom prst="curvedConnector2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1" name="TextBox 30"/>
            <xdr:cNvSpPr txBox="1"/>
          </xdr:nvSpPr>
          <xdr:spPr>
            <a:xfrm>
              <a:off x="1619250" y="628650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1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1619250" y="2124075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2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4248150" y="400050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3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3743325" y="1323975"/>
              <a:ext cx="285750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4	</a:t>
              </a: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4219575" y="2171700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5</a:t>
              </a:r>
            </a:p>
          </xdr:txBody>
        </xdr:sp>
        <xdr:cxnSp macro="">
          <xdr:nvCxnSpPr>
            <xdr:cNvPr id="36" name="Straight Arrow Connector 15"/>
            <xdr:cNvCxnSpPr>
              <a:stCxn id="22" idx="4"/>
              <a:endCxn id="25" idx="3"/>
            </xdr:cNvCxnSpPr>
          </xdr:nvCxnSpPr>
          <xdr:spPr>
            <a:xfrm rot="16200000" flipH="1">
              <a:off x="1317879" y="1396745"/>
              <a:ext cx="954531" cy="1875789"/>
            </a:xfrm>
            <a:prstGeom prst="curvedConnector3">
              <a:avLst>
                <a:gd name="adj1" fmla="val 132717"/>
              </a:avLst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7" name="TextBox 36"/>
            <xdr:cNvSpPr txBox="1"/>
          </xdr:nvSpPr>
          <xdr:spPr>
            <a:xfrm>
              <a:off x="1285875" y="2971801"/>
              <a:ext cx="295275" cy="342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6</a:t>
              </a:r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1" name="TextBox 20"/>
              <xdr:cNvSpPr txBox="1"/>
            </xdr:nvSpPr>
            <xdr:spPr>
              <a:xfrm>
                <a:off x="152400" y="485776"/>
                <a:ext cx="5334000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SG" sz="1800"/>
                  <a:t>Demand</a:t>
                </a:r>
                <a:r>
                  <a:rPr lang="en-SG" sz="1800" baseline="0"/>
                  <a:t> of OD pair </a:t>
                </a:r>
                <a14:m>
                  <m:oMath xmlns:m="http://schemas.openxmlformats.org/officeDocument/2006/math">
                    <m:r>
                      <a:rPr lang="en-US" sz="1800" b="0" i="1" baseline="0">
                        <a:latin typeface="Cambria Math" panose="02040503050406030204" pitchFamily="18" charset="0"/>
                      </a:rPr>
                      <m:t>(1,4)</m:t>
                    </m:r>
                  </m:oMath>
                </a14:m>
                <a:r>
                  <a:rPr lang="en-SG" sz="1800"/>
                  <a:t> is 100 (</a:t>
                </a:r>
                <a14:m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8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=100</m:t>
                    </m:r>
                  </m:oMath>
                </a14:m>
                <a:r>
                  <a:rPr lang="en-SG" sz="1800"/>
                  <a:t>)</a:t>
                </a:r>
              </a:p>
            </xdr:txBody>
          </xdr:sp>
        </mc:Choice>
        <mc:Fallback xmlns="">
          <xdr:sp macro="" textlink="">
            <xdr:nvSpPr>
              <xdr:cNvPr id="21" name="TextBox 20"/>
              <xdr:cNvSpPr txBox="1"/>
            </xdr:nvSpPr>
            <xdr:spPr>
              <a:xfrm>
                <a:off x="152400" y="485776"/>
                <a:ext cx="5334000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SG" sz="1800"/>
                  <a:t>Demand</a:t>
                </a:r>
                <a:r>
                  <a:rPr lang="en-SG" sz="1800" baseline="0"/>
                  <a:t> of OD pair </a:t>
                </a:r>
                <a:r>
                  <a:rPr lang="en-US" sz="1800" b="0" i="0" baseline="0">
                    <a:latin typeface="Cambria Math" panose="02040503050406030204" pitchFamily="18" charset="0"/>
                  </a:rPr>
                  <a:t>(1,4)</a:t>
                </a:r>
                <a:r>
                  <a:rPr lang="en-SG" sz="1800"/>
                  <a:t> is 100 (</a:t>
                </a:r>
                <a:r>
                  <a:rPr lang="en-US" sz="1800" b="0" i="0">
                    <a:solidFill>
                      <a:srgbClr val="85170B"/>
                    </a:solidFill>
                    <a:latin typeface="Cambria Math" panose="02040503050406030204" pitchFamily="18" charset="0"/>
                  </a:rPr>
                  <a:t>𝑑_𝑤</a:t>
                </a:r>
                <a:r>
                  <a:rPr lang="en-US" sz="1800" b="0" i="0">
                    <a:latin typeface="Cambria Math" panose="02040503050406030204" pitchFamily="18" charset="0"/>
                  </a:rPr>
                  <a:t>=100</a:t>
                </a:r>
                <a:r>
                  <a:rPr lang="en-SG" sz="1800"/>
                  <a:t>)</a:t>
                </a:r>
              </a:p>
            </xdr:txBody>
          </xdr:sp>
        </mc:Fallback>
      </mc:AlternateContent>
    </xdr:grpSp>
    <xdr:clientData/>
  </xdr:twoCellAnchor>
  <xdr:twoCellAnchor>
    <xdr:from>
      <xdr:col>14</xdr:col>
      <xdr:colOff>828675</xdr:colOff>
      <xdr:row>22</xdr:row>
      <xdr:rowOff>47625</xdr:rowOff>
    </xdr:from>
    <xdr:to>
      <xdr:col>20</xdr:col>
      <xdr:colOff>466725</xdr:colOff>
      <xdr:row>26</xdr:row>
      <xdr:rowOff>19051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11649075" y="4371975"/>
              <a:ext cx="4076700" cy="733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SG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SG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en-SG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d>
                      <m:dPr>
                        <m:ctrlPr>
                          <a:rPr lang="en-SG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SG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SG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SG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</m:e>
                    </m:d>
                    <m:r>
                      <a:rPr lang="en-SG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SG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SG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𝐹𝐹𝑇𝑇</m:t>
                        </m:r>
                      </m:e>
                      <m:sub>
                        <m:r>
                          <a:rPr lang="en-SG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sub>
                    </m:sSub>
                    <m:r>
                      <a:rPr lang="en-SG" sz="14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×</m:t>
                    </m:r>
                    <m:d>
                      <m:dPr>
                        <m:begChr m:val="["/>
                        <m:endChr m:val="]"/>
                        <m:ctrlPr>
                          <a:rPr lang="en-SG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SG" sz="1400" b="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n-SG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SG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SG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sub>
                        </m:sSub>
                        <m:r>
                          <a:rPr lang="en-SG" sz="1400" i="1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p>
                          <m:sSupPr>
                            <m:ctrlPr>
                              <a:rPr lang="en-SG" sz="1400" b="0" i="1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SG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SG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en-SG" sz="14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𝑓</m:t>
                                        </m:r>
                                      </m:e>
                                      <m:sub>
                                        <m:r>
                                          <a:rPr lang="en-SG" sz="14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en-SG" sz="14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SG" sz="14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𝑐𝑎𝑝𝑎𝑐𝑖𝑡𝑦</m:t>
                                        </m:r>
                                      </m:e>
                                      <m:sub>
                                        <m:r>
                                          <a:rPr lang="en-SG" sz="14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sSub>
                              <m:sSubPr>
                                <m:ctrlPr>
                                  <a:rPr lang="en-SG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SG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𝑝𝑜𝑤𝑒𝑟</m:t>
                                </m:r>
                              </m:e>
                              <m:sub>
                                <m:r>
                                  <a:rPr lang="en-SG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b>
                            </m:sSub>
                          </m:sup>
                        </m:sSup>
                      </m:e>
                    </m:d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11649075" y="4371975"/>
              <a:ext cx="4076700" cy="73342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SG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𝜏_𝑎 (𝑓_𝑎 )=〖𝐹𝐹𝑇𝑇〗_𝑎×[1+𝐵_𝑎</a:t>
              </a:r>
              <a:r>
                <a:rPr lang="en-SG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lang="en-SG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𝑓</a:t>
              </a:r>
              <a:r>
                <a:rPr lang="en-SG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_𝑎/〖𝑐𝑎𝑝𝑎𝑐𝑖𝑡𝑦〗_𝑎 )^(〖𝑝𝑜𝑤𝑒𝑟〗_𝑎 ) ]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114301</xdr:rowOff>
    </xdr:from>
    <xdr:to>
      <xdr:col>8</xdr:col>
      <xdr:colOff>342900</xdr:colOff>
      <xdr:row>19</xdr:row>
      <xdr:rowOff>219076</xdr:rowOff>
    </xdr:to>
    <xdr:grpSp>
      <xdr:nvGrpSpPr>
        <xdr:cNvPr id="2" name="Group 1"/>
        <xdr:cNvGrpSpPr/>
      </xdr:nvGrpSpPr>
      <xdr:grpSpPr>
        <a:xfrm>
          <a:off x="200025" y="304801"/>
          <a:ext cx="5353050" cy="3533775"/>
          <a:chOff x="152400" y="485776"/>
          <a:chExt cx="5353050" cy="3533775"/>
        </a:xfrm>
      </xdr:grpSpPr>
      <xdr:grpSp>
        <xdr:nvGrpSpPr>
          <xdr:cNvPr id="3" name="Group 2"/>
          <xdr:cNvGrpSpPr/>
        </xdr:nvGrpSpPr>
        <xdr:grpSpPr>
          <a:xfrm>
            <a:off x="152400" y="990600"/>
            <a:ext cx="5353050" cy="3028951"/>
            <a:chOff x="571500" y="285750"/>
            <a:chExt cx="5353050" cy="3028951"/>
          </a:xfrm>
        </xdr:grpSpPr>
        <xdr:sp macro="" textlink="">
          <xdr:nvSpPr>
            <xdr:cNvPr id="5" name="Oval 4"/>
            <xdr:cNvSpPr>
              <a:spLocks noChangeAspect="1"/>
            </xdr:cNvSpPr>
          </xdr:nvSpPr>
          <xdr:spPr>
            <a:xfrm>
              <a:off x="571500" y="1285875"/>
              <a:ext cx="571500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" name="Oval 5"/>
            <xdr:cNvSpPr>
              <a:spLocks noChangeAspect="1"/>
            </xdr:cNvSpPr>
          </xdr:nvSpPr>
          <xdr:spPr>
            <a:xfrm>
              <a:off x="2647950" y="285750"/>
              <a:ext cx="581025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7" name="Oval 6"/>
            <xdr:cNvSpPr>
              <a:spLocks noChangeAspect="1"/>
            </xdr:cNvSpPr>
          </xdr:nvSpPr>
          <xdr:spPr>
            <a:xfrm>
              <a:off x="5353050" y="1285875"/>
              <a:ext cx="571500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8" name="Oval 7"/>
            <xdr:cNvSpPr>
              <a:spLocks noChangeAspect="1"/>
            </xdr:cNvSpPr>
          </xdr:nvSpPr>
          <xdr:spPr>
            <a:xfrm>
              <a:off x="2647950" y="2324100"/>
              <a:ext cx="581025" cy="571500"/>
            </a:xfrm>
            <a:prstGeom prst="ellipse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en-SG" sz="200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9" name="Straight Arrow Connector 8"/>
            <xdr:cNvCxnSpPr>
              <a:stCxn id="5" idx="7"/>
              <a:endCxn id="6" idx="2"/>
            </xdr:cNvCxnSpPr>
          </xdr:nvCxnSpPr>
          <xdr:spPr>
            <a:xfrm flipV="1">
              <a:off x="1059306" y="571500"/>
              <a:ext cx="1588644" cy="7980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Straight Arrow Connector 9"/>
            <xdr:cNvCxnSpPr>
              <a:stCxn id="5" idx="5"/>
              <a:endCxn id="8" idx="2"/>
            </xdr:cNvCxnSpPr>
          </xdr:nvCxnSpPr>
          <xdr:spPr>
            <a:xfrm>
              <a:off x="1059306" y="1773681"/>
              <a:ext cx="1588644" cy="8361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/>
            <xdr:cNvCxnSpPr>
              <a:stCxn id="8" idx="6"/>
              <a:endCxn id="7" idx="3"/>
            </xdr:cNvCxnSpPr>
          </xdr:nvCxnSpPr>
          <xdr:spPr>
            <a:xfrm flipV="1">
              <a:off x="3228975" y="1773681"/>
              <a:ext cx="2207769" cy="836169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Arrow Connector 13"/>
            <xdr:cNvCxnSpPr>
              <a:stCxn id="6" idx="6"/>
              <a:endCxn id="7" idx="1"/>
            </xdr:cNvCxnSpPr>
          </xdr:nvCxnSpPr>
          <xdr:spPr>
            <a:xfrm>
              <a:off x="3228975" y="571500"/>
              <a:ext cx="2207769" cy="798069"/>
            </a:xfrm>
            <a:prstGeom prst="curvedConnector2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Arrow Connector 16"/>
            <xdr:cNvCxnSpPr>
              <a:stCxn id="6" idx="5"/>
              <a:endCxn id="7" idx="2"/>
            </xdr:cNvCxnSpPr>
          </xdr:nvCxnSpPr>
          <xdr:spPr>
            <a:xfrm rot="16200000" flipH="1">
              <a:off x="3850131" y="68705"/>
              <a:ext cx="798069" cy="2207769"/>
            </a:xfrm>
            <a:prstGeom prst="curvedConnector2">
              <a:avLst/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TextBox 13"/>
            <xdr:cNvSpPr txBox="1"/>
          </xdr:nvSpPr>
          <xdr:spPr>
            <a:xfrm>
              <a:off x="1619250" y="628650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1</a:t>
              </a:r>
            </a:p>
          </xdr:txBody>
        </xdr:sp>
        <xdr:sp macro="" textlink="">
          <xdr:nvSpPr>
            <xdr:cNvPr id="15" name="TextBox 14"/>
            <xdr:cNvSpPr txBox="1"/>
          </xdr:nvSpPr>
          <xdr:spPr>
            <a:xfrm>
              <a:off x="1619250" y="2124075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2</a:t>
              </a:r>
            </a:p>
          </xdr:txBody>
        </xdr:sp>
        <xdr:sp macro="" textlink="">
          <xdr:nvSpPr>
            <xdr:cNvPr id="16" name="TextBox 15"/>
            <xdr:cNvSpPr txBox="1"/>
          </xdr:nvSpPr>
          <xdr:spPr>
            <a:xfrm>
              <a:off x="4248150" y="400050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3</a:t>
              </a:r>
            </a:p>
          </xdr:txBody>
        </xdr:sp>
        <xdr:sp macro="" textlink="">
          <xdr:nvSpPr>
            <xdr:cNvPr id="17" name="TextBox 16"/>
            <xdr:cNvSpPr txBox="1"/>
          </xdr:nvSpPr>
          <xdr:spPr>
            <a:xfrm>
              <a:off x="3743325" y="1323975"/>
              <a:ext cx="285750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4	</a:t>
              </a:r>
            </a:p>
          </xdr:txBody>
        </xdr:sp>
        <xdr:sp macro="" textlink="">
          <xdr:nvSpPr>
            <xdr:cNvPr id="18" name="TextBox 17"/>
            <xdr:cNvSpPr txBox="1"/>
          </xdr:nvSpPr>
          <xdr:spPr>
            <a:xfrm>
              <a:off x="4219575" y="2171700"/>
              <a:ext cx="295275" cy="5143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5</a:t>
              </a:r>
            </a:p>
          </xdr:txBody>
        </xdr:sp>
        <xdr:cxnSp macro="">
          <xdr:nvCxnSpPr>
            <xdr:cNvPr id="19" name="Straight Arrow Connector 15"/>
            <xdr:cNvCxnSpPr>
              <a:stCxn id="5" idx="4"/>
              <a:endCxn id="8" idx="3"/>
            </xdr:cNvCxnSpPr>
          </xdr:nvCxnSpPr>
          <xdr:spPr>
            <a:xfrm rot="16200000" flipH="1">
              <a:off x="1317879" y="1396745"/>
              <a:ext cx="954531" cy="1875789"/>
            </a:xfrm>
            <a:prstGeom prst="curvedConnector3">
              <a:avLst>
                <a:gd name="adj1" fmla="val 132717"/>
              </a:avLst>
            </a:prstGeom>
            <a:ln w="25400"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19"/>
            <xdr:cNvSpPr txBox="1"/>
          </xdr:nvSpPr>
          <xdr:spPr>
            <a:xfrm>
              <a:off x="1285875" y="2971801"/>
              <a:ext cx="295275" cy="3429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SG" sz="1800"/>
                <a:t>6</a:t>
              </a:r>
            </a:p>
          </xdr:txBody>
        </xdr: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TextBox 3"/>
              <xdr:cNvSpPr txBox="1"/>
            </xdr:nvSpPr>
            <xdr:spPr>
              <a:xfrm>
                <a:off x="152400" y="485776"/>
                <a:ext cx="5334000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SG" sz="1800"/>
                  <a:t>Demand</a:t>
                </a:r>
                <a:r>
                  <a:rPr lang="en-SG" sz="1800" baseline="0"/>
                  <a:t> of OD pair </a:t>
                </a:r>
                <a14:m>
                  <m:oMath xmlns:m="http://schemas.openxmlformats.org/officeDocument/2006/math">
                    <m:r>
                      <a:rPr lang="en-US" sz="1800" b="0" i="1" baseline="0">
                        <a:latin typeface="Cambria Math" panose="02040503050406030204" pitchFamily="18" charset="0"/>
                      </a:rPr>
                      <m:t>(1,4)</m:t>
                    </m:r>
                  </m:oMath>
                </a14:m>
                <a:r>
                  <a:rPr lang="en-SG" sz="1800"/>
                  <a:t> is 100 (</a:t>
                </a:r>
                <a14:m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8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=100</m:t>
                    </m:r>
                  </m:oMath>
                </a14:m>
                <a:r>
                  <a:rPr lang="en-SG" sz="1800"/>
                  <a:t>)</a:t>
                </a:r>
              </a:p>
            </xdr:txBody>
          </xdr:sp>
        </mc:Choice>
        <mc:Fallback xmlns="">
          <xdr:sp macro="" textlink="">
            <xdr:nvSpPr>
              <xdr:cNvPr id="4" name="TextBox 3"/>
              <xdr:cNvSpPr txBox="1"/>
            </xdr:nvSpPr>
            <xdr:spPr>
              <a:xfrm>
                <a:off x="152400" y="485776"/>
                <a:ext cx="5334000" cy="4572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SG" sz="1800"/>
                  <a:t>Demand</a:t>
                </a:r>
                <a:r>
                  <a:rPr lang="en-SG" sz="1800" baseline="0"/>
                  <a:t> of OD pair </a:t>
                </a:r>
                <a:r>
                  <a:rPr lang="en-US" sz="1800" b="0" i="0" baseline="0">
                    <a:latin typeface="Cambria Math" panose="02040503050406030204" pitchFamily="18" charset="0"/>
                  </a:rPr>
                  <a:t>(1,4)</a:t>
                </a:r>
                <a:r>
                  <a:rPr lang="en-SG" sz="1800"/>
                  <a:t> is 100 (</a:t>
                </a:r>
                <a:r>
                  <a:rPr lang="en-US" sz="1800" b="0" i="0">
                    <a:solidFill>
                      <a:srgbClr val="85170B"/>
                    </a:solidFill>
                    <a:latin typeface="Cambria Math" panose="02040503050406030204" pitchFamily="18" charset="0"/>
                  </a:rPr>
                  <a:t>𝑑_𝑤</a:t>
                </a:r>
                <a:r>
                  <a:rPr lang="en-US" sz="1800" b="0" i="0">
                    <a:latin typeface="Cambria Math" panose="02040503050406030204" pitchFamily="18" charset="0"/>
                  </a:rPr>
                  <a:t>=100</a:t>
                </a:r>
                <a:r>
                  <a:rPr lang="en-SG" sz="1800"/>
                  <a:t>)</a:t>
                </a:r>
              </a:p>
            </xdr:txBody>
          </xdr:sp>
        </mc:Fallback>
      </mc:AlternateContent>
    </xdr:grpSp>
    <xdr:clientData/>
  </xdr:twoCellAnchor>
  <xdr:twoCellAnchor>
    <xdr:from>
      <xdr:col>14</xdr:col>
      <xdr:colOff>428625</xdr:colOff>
      <xdr:row>1</xdr:row>
      <xdr:rowOff>47626</xdr:rowOff>
    </xdr:from>
    <xdr:to>
      <xdr:col>15</xdr:col>
      <xdr:colOff>190500</xdr:colOff>
      <xdr:row>2</xdr:row>
      <xdr:rowOff>180976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8963025" y="238126"/>
              <a:ext cx="3714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8963025" y="238126"/>
              <a:ext cx="3714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𝑓_𝑎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428625</xdr:colOff>
      <xdr:row>1</xdr:row>
      <xdr:rowOff>47625</xdr:rowOff>
    </xdr:from>
    <xdr:to>
      <xdr:col>9</xdr:col>
      <xdr:colOff>581025</xdr:colOff>
      <xdr:row>2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305425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rgbClr val="85170B"/>
                        </a:solidFill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305425" y="238125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𝑎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15</xdr:col>
      <xdr:colOff>323850</xdr:colOff>
      <xdr:row>1</xdr:row>
      <xdr:rowOff>47625</xdr:rowOff>
    </xdr:from>
    <xdr:to>
      <xdr:col>16</xdr:col>
      <xdr:colOff>85725</xdr:colOff>
      <xdr:row>2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9467850" y="238125"/>
              <a:ext cx="3714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d>
                      <m:d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rgbClr val="85170B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9467850" y="238125"/>
              <a:ext cx="3714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𝜏_𝑎 (𝑓_𝑎 )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390525</xdr:colOff>
      <xdr:row>11</xdr:row>
      <xdr:rowOff>76200</xdr:rowOff>
    </xdr:from>
    <xdr:to>
      <xdr:col>9</xdr:col>
      <xdr:colOff>542925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267325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rgbClr val="85170B"/>
                        </a:solidFill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267325" y="2171700"/>
              <a:ext cx="76200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𝑘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314325</xdr:colOff>
      <xdr:row>11</xdr:row>
      <xdr:rowOff>76200</xdr:rowOff>
    </xdr:from>
    <xdr:to>
      <xdr:col>12</xdr:col>
      <xdr:colOff>76200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7019925" y="2171700"/>
              <a:ext cx="3714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𝑘𝑤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7019925" y="2171700"/>
              <a:ext cx="3714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𝑥_𝑘𝑤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333375</xdr:colOff>
      <xdr:row>11</xdr:row>
      <xdr:rowOff>76200</xdr:rowOff>
    </xdr:from>
    <xdr:to>
      <xdr:col>13</xdr:col>
      <xdr:colOff>95250</xdr:colOff>
      <xdr:row>13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7648575" y="2171700"/>
              <a:ext cx="3714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400" b="0" i="1">
                            <a:solidFill>
                              <a:srgbClr val="85170B"/>
                            </a:solidFill>
                            <a:latin typeface="Cambria Math" panose="02040503050406030204" pitchFamily="18" charset="0"/>
                          </a:rPr>
                          <m:t>𝑘𝑤</m:t>
                        </m:r>
                      </m:sub>
                    </m:sSub>
                  </m:oMath>
                </m:oMathPara>
              </a14:m>
              <a:endParaRPr lang="en-SG" sz="1400">
                <a:solidFill>
                  <a:srgbClr val="85170B"/>
                </a:solidFill>
              </a:endParaRPr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7648575" y="2171700"/>
              <a:ext cx="371475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0" i="0">
                  <a:solidFill>
                    <a:srgbClr val="85170B"/>
                  </a:solidFill>
                  <a:latin typeface="Cambria Math" panose="02040503050406030204" pitchFamily="18" charset="0"/>
                </a:rPr>
                <a:t>𝑐_𝑘𝑤</a:t>
              </a:r>
              <a:endParaRPr lang="en-SG" sz="1400">
                <a:solidFill>
                  <a:srgbClr val="85170B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38101</xdr:colOff>
      <xdr:row>22</xdr:row>
      <xdr:rowOff>47625</xdr:rowOff>
    </xdr:from>
    <xdr:to>
      <xdr:col>15</xdr:col>
      <xdr:colOff>723901</xdr:colOff>
      <xdr:row>36</xdr:row>
      <xdr:rowOff>85725</xdr:rowOff>
    </xdr:to>
    <xdr:grpSp>
      <xdr:nvGrpSpPr>
        <xdr:cNvPr id="27" name="Group 26"/>
        <xdr:cNvGrpSpPr/>
      </xdr:nvGrpSpPr>
      <xdr:grpSpPr>
        <a:xfrm>
          <a:off x="5857876" y="4371975"/>
          <a:ext cx="6686550" cy="2705100"/>
          <a:chOff x="5943601" y="4333875"/>
          <a:chExt cx="6686550" cy="2705100"/>
        </a:xfrm>
      </xdr:grpSpPr>
      <xdr:grpSp>
        <xdr:nvGrpSpPr>
          <xdr:cNvPr id="28" name="Group 27"/>
          <xdr:cNvGrpSpPr/>
        </xdr:nvGrpSpPr>
        <xdr:grpSpPr>
          <a:xfrm>
            <a:off x="5943601" y="4333875"/>
            <a:ext cx="6686550" cy="2705100"/>
            <a:chOff x="2095500" y="6410325"/>
            <a:chExt cx="8220901" cy="4831897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0" name="Rounded Rectangle 29"/>
                <xdr:cNvSpPr/>
              </xdr:nvSpPr>
              <xdr:spPr>
                <a:xfrm>
                  <a:off x="4856117" y="6410325"/>
                  <a:ext cx="2708365" cy="1132113"/>
                </a:xfrm>
                <a:prstGeom prst="roundRect">
                  <a:avLst>
                    <a:gd name="adj" fmla="val 8256"/>
                  </a:avLst>
                </a:prstGeom>
                <a:ln/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  <m:r>
                          <a:rPr lang="en-SG" sz="1400" i="1">
                            <a:latin typeface="Cambria Math" panose="02040503050406030204" pitchFamily="18" charset="0"/>
                          </a:rPr>
                          <m:t>=</m:t>
                        </m:r>
                        <m:nary>
                          <m:naryPr>
                            <m:chr m:val="∑"/>
                            <m:supHide m:val="on"/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  <m:sup/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lang="en-SG" sz="14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∈</m:t>
                                </m:r>
                                <m:sSub>
                                  <m:sSubPr>
                                    <m:ctrlP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sub>
                              <m:sup/>
                              <m:e>
                                <m:sSub>
                                  <m:sSubPr>
                                    <m:ctrlP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𝑘𝑤</m:t>
                                    </m:r>
                                  </m:sub>
                                </m:sSub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𝛿</m:t>
                                    </m:r>
                                  </m:e>
                                  <m:sub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𝑎𝑘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oMath>
                    </m:oMathPara>
                  </a14:m>
                  <a:endParaRPr lang="en-US" sz="1400"/>
                </a:p>
              </xdr:txBody>
            </xdr:sp>
          </mc:Choice>
          <mc:Fallback xmlns="">
            <xdr:sp macro="" textlink="">
              <xdr:nvSpPr>
                <xdr:cNvPr id="30" name="Rounded Rectangle 29"/>
                <xdr:cNvSpPr/>
              </xdr:nvSpPr>
              <xdr:spPr>
                <a:xfrm>
                  <a:off x="4856117" y="6410325"/>
                  <a:ext cx="2708365" cy="1132113"/>
                </a:xfrm>
                <a:prstGeom prst="roundRect">
                  <a:avLst>
                    <a:gd name="adj" fmla="val 8256"/>
                  </a:avLst>
                </a:prstGeom>
                <a:ln/>
              </xdr:spPr>
              <xdr:style>
                <a:lnRef idx="2">
                  <a:schemeClr val="accent6"/>
                </a:lnRef>
                <a:fillRef idx="1">
                  <a:schemeClr val="lt1"/>
                </a:fillRef>
                <a:effectRef idx="0">
                  <a:schemeClr val="accent6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SG" sz="1400" i="0">
                      <a:latin typeface="Cambria Math" panose="02040503050406030204" pitchFamily="18" charset="0"/>
                    </a:rPr>
                    <a:t>𝑓_𝑎=∑_𝑤▒∑_(𝑘∈𝐾_𝑤)▒〖𝑥_𝑘𝑤  𝛿_𝑎𝑘 〗</a:t>
                  </a:r>
                  <a:endParaRPr lang="en-US" sz="1400"/>
                </a:p>
              </xdr:txBody>
            </xdr:sp>
          </mc:Fallback>
        </mc:AlternateContent>
        <xdr:cxnSp macro="">
          <xdr:nvCxnSpPr>
            <xdr:cNvPr id="31" name="Curved Connector 30"/>
            <xdr:cNvCxnSpPr>
              <a:stCxn id="36" idx="0"/>
              <a:endCxn id="30" idx="1"/>
            </xdr:cNvCxnSpPr>
          </xdr:nvCxnSpPr>
          <xdr:spPr>
            <a:xfrm rot="5400000" flipH="1" flipV="1">
              <a:off x="3427162" y="6726760"/>
              <a:ext cx="1179332" cy="1678577"/>
            </a:xfrm>
            <a:prstGeom prst="curved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2" name="Rounded Rectangle 31"/>
                <xdr:cNvSpPr/>
              </xdr:nvSpPr>
              <xdr:spPr>
                <a:xfrm>
                  <a:off x="8152322" y="8155714"/>
                  <a:ext cx="2164079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rgbClr val="CA702C"/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𝑘𝑤</m:t>
                            </m:r>
                          </m:sub>
                        </m:sSub>
                        <m:r>
                          <a:rPr lang="en-SG" sz="1400" i="1">
                            <a:latin typeface="Cambria Math" panose="02040503050406030204" pitchFamily="18" charset="0"/>
                          </a:rPr>
                          <m:t>=</m:t>
                        </m:r>
                        <m:nary>
                          <m:naryPr>
                            <m:chr m:val="∑"/>
                            <m:supHide m:val="on"/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∈</m:t>
                            </m:r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  <m:sup/>
                          <m:e>
                            <m:sSub>
                              <m:sSubPr>
                                <m:ctrlPr>
                                  <a:rPr lang="en-SG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𝜏</m:t>
                                </m:r>
                              </m:e>
                              <m:sub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SG" sz="14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  <m:sub>
                                    <m:r>
                                      <a:rPr lang="en-SG" sz="140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sub>
                                </m:sSub>
                              </m:e>
                            </m:d>
                          </m:e>
                        </m:nary>
                      </m:oMath>
                    </m:oMathPara>
                  </a14:m>
                  <a:endParaRPr lang="en-US" sz="1400"/>
                </a:p>
              </xdr:txBody>
            </xdr:sp>
          </mc:Choice>
          <mc:Fallback xmlns="">
            <xdr:sp macro="" textlink="">
              <xdr:nvSpPr>
                <xdr:cNvPr id="32" name="Rounded Rectangle 31"/>
                <xdr:cNvSpPr/>
              </xdr:nvSpPr>
              <xdr:spPr>
                <a:xfrm>
                  <a:off x="8152322" y="8155714"/>
                  <a:ext cx="2164079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rgbClr val="CA702C"/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SG" sz="1400" i="0">
                      <a:latin typeface="Cambria Math" panose="02040503050406030204" pitchFamily="18" charset="0"/>
                    </a:rPr>
                    <a:t>𝑐_𝑘𝑤=∑_(𝑎∈𝑘)▒〖𝜏_𝑎 (𝑓_𝑎 ) 〗</a:t>
                  </a:r>
                  <a:endParaRPr lang="en-US" sz="1400"/>
                </a:p>
              </xdr:txBody>
            </xdr:sp>
          </mc:Fallback>
        </mc:AlternateContent>
        <xdr:cxnSp macro="">
          <xdr:nvCxnSpPr>
            <xdr:cNvPr id="33" name="Curved Connector 32"/>
            <xdr:cNvCxnSpPr>
              <a:stCxn id="30" idx="3"/>
              <a:endCxn id="32" idx="0"/>
            </xdr:cNvCxnSpPr>
          </xdr:nvCxnSpPr>
          <xdr:spPr>
            <a:xfrm>
              <a:off x="7564482" y="6976382"/>
              <a:ext cx="1669880" cy="1179332"/>
            </a:xfrm>
            <a:prstGeom prst="curvedConnector2">
              <a:avLst/>
            </a:prstGeom>
            <a:ln>
              <a:solidFill>
                <a:srgbClr val="CA702C"/>
              </a:solidFill>
              <a:tailEnd type="triangle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4" name="Rounded Rectangle 33"/>
                <xdr:cNvSpPr/>
              </xdr:nvSpPr>
              <xdr:spPr>
                <a:xfrm>
                  <a:off x="4074522" y="10110109"/>
                  <a:ext cx="4271554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rgbClr val="338142"/>
                  </a:solidFill>
                </a:ln>
              </xdr:spPr>
              <xdr:style>
                <a:lnRef idx="2">
                  <a:schemeClr val="accent3"/>
                </a:lnRef>
                <a:fillRef idx="1">
                  <a:schemeClr val="lt1"/>
                </a:fillRef>
                <a:effectRef idx="0">
                  <a:schemeClr val="accent3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𝑘𝑤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&gt;0  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⟹   </m:t>
                        </m:r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𝑘𝑤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func>
                          <m:func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en-US" sz="14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min</m:t>
                                </m:r>
                              </m:e>
                              <m:li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𝑙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∈</m:t>
                                </m:r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𝑤</m:t>
                                    </m:r>
                                  </m:sub>
                                </m:sSub>
                              </m:lim>
                            </m:limLow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𝑙𝑤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oMath>
                    </m:oMathPara>
                  </a14:m>
                  <a:endParaRPr lang="en-US" sz="1400"/>
                </a:p>
              </xdr:txBody>
            </xdr:sp>
          </mc:Choice>
          <mc:Fallback xmlns="">
            <xdr:sp macro="" textlink="">
              <xdr:nvSpPr>
                <xdr:cNvPr id="34" name="Rounded Rectangle 33"/>
                <xdr:cNvSpPr/>
              </xdr:nvSpPr>
              <xdr:spPr>
                <a:xfrm>
                  <a:off x="4074522" y="10110109"/>
                  <a:ext cx="4271554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rgbClr val="338142"/>
                  </a:solidFill>
                </a:ln>
              </xdr:spPr>
              <xdr:style>
                <a:lnRef idx="2">
                  <a:schemeClr val="accent3"/>
                </a:lnRef>
                <a:fillRef idx="1">
                  <a:schemeClr val="lt1"/>
                </a:fillRef>
                <a:effectRef idx="0">
                  <a:schemeClr val="accent3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1400" b="0" i="0">
                      <a:latin typeface="Cambria Math" panose="02040503050406030204" pitchFamily="18" charset="0"/>
                    </a:rPr>
                    <a:t>𝑥_𝑘𝑤&gt;0   </a:t>
                  </a:r>
                  <a:r>
                    <a:rPr lang="en-US" sz="14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a:t>⟹   𝑐_𝑘𝑤=min┬(𝑙∈𝐾_𝑤 )⁡{𝑐_𝑙𝑤 }</a:t>
                  </a:r>
                  <a:endParaRPr lang="en-US" sz="1400"/>
                </a:p>
              </xdr:txBody>
            </xdr:sp>
          </mc:Fallback>
        </mc:AlternateContent>
        <xdr:cxnSp macro="">
          <xdr:nvCxnSpPr>
            <xdr:cNvPr id="35" name="Curved Connector 34"/>
            <xdr:cNvCxnSpPr>
              <a:stCxn id="32" idx="2"/>
              <a:endCxn id="34" idx="3"/>
            </xdr:cNvCxnSpPr>
          </xdr:nvCxnSpPr>
          <xdr:spPr>
            <a:xfrm rot="5400000">
              <a:off x="8096050" y="9537853"/>
              <a:ext cx="1388339" cy="888286"/>
            </a:xfrm>
            <a:prstGeom prst="curvedConnector2">
              <a:avLst/>
            </a:prstGeom>
            <a:ln>
              <a:solidFill>
                <a:srgbClr val="338142"/>
              </a:solidFill>
              <a:tailEnd type="triangle"/>
            </a:ln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6" name="Rounded Rectangle 35"/>
                <xdr:cNvSpPr/>
              </xdr:nvSpPr>
              <xdr:spPr>
                <a:xfrm>
                  <a:off x="2095500" y="8155714"/>
                  <a:ext cx="2164079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lvl="0" algn="ctr"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nary>
                          <m:naryPr>
                            <m:chr m:val="∑"/>
                            <m:supHide m:val="on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∈</m:t>
                            </m:r>
                            <m:sSub>
                              <m:sSub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sub>
                            </m:sSub>
                          </m:sub>
                          <m:sup/>
                          <m:e>
                            <m:sSub>
                              <m:sSubPr>
                                <m:ctrlPr>
                                  <a:rPr lang="en-SG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SG" sz="1400" i="1">
                                    <a:latin typeface="Cambria Math" panose="02040503050406030204" pitchFamily="18" charset="0"/>
                                  </a:rPr>
                                  <m:t>𝑘𝑤</m:t>
                                </m:r>
                              </m:sub>
                            </m:sSub>
                          </m:e>
                        </m:nary>
                        <m:r>
                          <a:rPr lang="en-SG" sz="1400" i="1">
                            <a:latin typeface="Cambria Math" panose="02040503050406030204" pitchFamily="18" charset="0"/>
                          </a:rPr>
                          <m:t>=</m:t>
                        </m:r>
                        <m:sSub>
                          <m:sSubPr>
                            <m:ctrlPr>
                              <a:rPr lang="en-SG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SG" sz="140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oMath>
                    </m:oMathPara>
                  </a14:m>
                  <a:endParaRPr lang="en-US" sz="1400"/>
                </a:p>
              </xdr:txBody>
            </xdr:sp>
          </mc:Choice>
          <mc:Fallback xmlns="">
            <xdr:sp macro="" textlink="">
              <xdr:nvSpPr>
                <xdr:cNvPr id="36" name="Rounded Rectangle 35"/>
                <xdr:cNvSpPr/>
              </xdr:nvSpPr>
              <xdr:spPr>
                <a:xfrm>
                  <a:off x="2095500" y="8155714"/>
                  <a:ext cx="2164079" cy="1132113"/>
                </a:xfrm>
                <a:prstGeom prst="roundRect">
                  <a:avLst>
                    <a:gd name="adj" fmla="val 8256"/>
                  </a:avLst>
                </a:prstGeom>
                <a:ln>
                  <a:solidFill>
                    <a:schemeClr val="accent1">
                      <a:lumMod val="75000"/>
                    </a:schemeClr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wrap="square" rtlCol="0" anchor="ctr"/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lvl="0" algn="ctr"/>
                  <a:r>
                    <a:rPr lang="en-US" sz="1400" i="0">
                      <a:latin typeface="Cambria Math" panose="02040503050406030204" pitchFamily="18" charset="0"/>
                    </a:rPr>
                    <a:t>∑_(𝑘∈𝐾_𝑤)</a:t>
                  </a:r>
                  <a:r>
                    <a:rPr lang="en-SG" sz="1400" i="0">
                      <a:latin typeface="Cambria Math" panose="02040503050406030204" pitchFamily="18" charset="0"/>
                    </a:rPr>
                    <a:t>▒𝑥_𝑘𝑤 =𝑑_𝑤</a:t>
                  </a:r>
                  <a:endParaRPr lang="en-US" sz="1400"/>
                </a:p>
              </xdr:txBody>
            </xdr:sp>
          </mc:Fallback>
        </mc:AlternateContent>
        <xdr:cxnSp macro="">
          <xdr:nvCxnSpPr>
            <xdr:cNvPr id="37" name="Curved Connector 36"/>
            <xdr:cNvCxnSpPr>
              <a:stCxn id="34" idx="1"/>
              <a:endCxn id="36" idx="2"/>
            </xdr:cNvCxnSpPr>
          </xdr:nvCxnSpPr>
          <xdr:spPr>
            <a:xfrm rot="10800000">
              <a:off x="3177540" y="9287828"/>
              <a:ext cx="896982" cy="1388339"/>
            </a:xfrm>
            <a:prstGeom prst="curvedConnector2">
              <a:avLst/>
            </a:prstGeom>
            <a:ln>
              <a:solidFill>
                <a:schemeClr val="accent1">
                  <a:lumMod val="75000"/>
                </a:schemeClr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9" name="TextBox 28"/>
              <xdr:cNvSpPr txBox="1"/>
            </xdr:nvSpPr>
            <xdr:spPr>
              <a:xfrm>
                <a:off x="8201026" y="4981575"/>
                <a:ext cx="2228850" cy="6191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14:m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𝛿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𝑎𝑘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latin typeface="Cambria Math" panose="02040503050406030204" pitchFamily="18" charset="0"/>
                                </a:rPr>
                                <m:t>if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∈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</m:e>
                          </m:mr>
                          <m:m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m:rPr>
                                  <m:sty m:val="p"/>
                                </m:rPr>
                                <a:rPr lang="en-US" sz="1400" b="0" i="0">
                                  <a:latin typeface="Cambria Math" panose="02040503050406030204" pitchFamily="18" charset="0"/>
                                </a:rPr>
                                <m:t>otherwise</m:t>
                              </m:r>
                            </m:e>
                          </m:mr>
                        </m:m>
                      </m:e>
                    </m:d>
                  </m:oMath>
                </a14:m>
                <a:r>
                  <a:rPr lang="en-SG" sz="1400"/>
                  <a:t>	</a:t>
                </a:r>
              </a:p>
            </xdr:txBody>
          </xdr:sp>
        </mc:Choice>
        <mc:Fallback xmlns="">
          <xdr:sp macro="" textlink="">
            <xdr:nvSpPr>
              <xdr:cNvPr id="29" name="TextBox 28"/>
              <xdr:cNvSpPr txBox="1"/>
            </xdr:nvSpPr>
            <xdr:spPr>
              <a:xfrm>
                <a:off x="8201026" y="4981575"/>
                <a:ext cx="2228850" cy="6191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400" b="0" i="0">
                    <a:latin typeface="Cambria Math" panose="02040503050406030204" pitchFamily="18" charset="0"/>
                  </a:rPr>
                  <a:t>𝛿_𝑎𝑘={■8(1&amp;if 𝑎∈𝑘@0&amp;otherwise)┤</a:t>
                </a:r>
                <a:r>
                  <a:rPr lang="en-SG" sz="1400"/>
                  <a:t>	</a:t>
                </a:r>
              </a:p>
            </xdr:txBody>
          </xdr:sp>
        </mc:Fallback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P21"/>
  <sheetViews>
    <sheetView showGridLines="0" workbookViewId="0">
      <selection activeCell="G32" sqref="G32"/>
    </sheetView>
  </sheetViews>
  <sheetFormatPr defaultRowHeight="15" x14ac:dyDescent="0.25"/>
  <cols>
    <col min="3" max="7" width="9.28515625" bestFit="1" customWidth="1"/>
    <col min="8" max="8" width="13.42578125" bestFit="1" customWidth="1"/>
    <col min="10" max="16" width="15" customWidth="1"/>
  </cols>
  <sheetData>
    <row r="4" spans="10:16" x14ac:dyDescent="0.25">
      <c r="J4" s="1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</row>
    <row r="5" spans="10:16" x14ac:dyDescent="0.25">
      <c r="J5" s="3">
        <v>1</v>
      </c>
      <c r="K5" s="4">
        <v>6</v>
      </c>
      <c r="L5" s="5">
        <v>0.15</v>
      </c>
      <c r="M5" s="5">
        <v>100</v>
      </c>
      <c r="N5" s="5">
        <v>4</v>
      </c>
      <c r="O5" s="5">
        <f>L15+L16</f>
        <v>0</v>
      </c>
      <c r="P5" s="4">
        <f>K5*(1+L5*POWER(O5/M5,N5))</f>
        <v>6</v>
      </c>
    </row>
    <row r="6" spans="10:16" x14ac:dyDescent="0.25">
      <c r="J6" s="3">
        <v>2</v>
      </c>
      <c r="K6" s="4">
        <v>6</v>
      </c>
      <c r="L6" s="5">
        <v>0.15</v>
      </c>
      <c r="M6" s="5">
        <v>200</v>
      </c>
      <c r="N6" s="5">
        <v>4</v>
      </c>
      <c r="O6" s="5">
        <f>L17</f>
        <v>0</v>
      </c>
      <c r="P6" s="4">
        <f>K6*(1+L6*POWER(O6/M6,N6))</f>
        <v>6</v>
      </c>
    </row>
    <row r="7" spans="10:16" x14ac:dyDescent="0.25">
      <c r="J7" s="3">
        <v>3</v>
      </c>
      <c r="K7" s="4">
        <v>6</v>
      </c>
      <c r="L7" s="5">
        <v>0.15</v>
      </c>
      <c r="M7" s="5">
        <v>100</v>
      </c>
      <c r="N7" s="5">
        <v>4</v>
      </c>
      <c r="O7" s="5">
        <f>L15</f>
        <v>0</v>
      </c>
      <c r="P7" s="4">
        <f t="shared" ref="P7:P9" si="0">K7*(1+L7*POWER(O7/M7,N7))</f>
        <v>6</v>
      </c>
    </row>
    <row r="8" spans="10:16" x14ac:dyDescent="0.25">
      <c r="J8" s="3">
        <v>4</v>
      </c>
      <c r="K8" s="4">
        <v>7</v>
      </c>
      <c r="L8" s="5">
        <v>0.15</v>
      </c>
      <c r="M8" s="5">
        <v>10</v>
      </c>
      <c r="N8" s="5">
        <v>4</v>
      </c>
      <c r="O8" s="5">
        <f>L16</f>
        <v>0</v>
      </c>
      <c r="P8" s="4">
        <f t="shared" si="0"/>
        <v>7</v>
      </c>
    </row>
    <row r="9" spans="10:16" x14ac:dyDescent="0.25">
      <c r="J9" s="3">
        <v>5</v>
      </c>
      <c r="K9" s="4">
        <v>5.65</v>
      </c>
      <c r="L9" s="5">
        <v>0.15</v>
      </c>
      <c r="M9" s="5">
        <v>200</v>
      </c>
      <c r="N9" s="5">
        <v>4</v>
      </c>
      <c r="O9" s="5">
        <f>L17</f>
        <v>0</v>
      </c>
      <c r="P9" s="4">
        <f t="shared" si="0"/>
        <v>5.65</v>
      </c>
    </row>
    <row r="10" spans="10:16" x14ac:dyDescent="0.25">
      <c r="J10" s="3">
        <v>6</v>
      </c>
      <c r="K10" s="4">
        <v>8.35</v>
      </c>
      <c r="L10" s="5">
        <v>0.15</v>
      </c>
      <c r="M10" s="5">
        <v>200</v>
      </c>
      <c r="N10" s="5">
        <v>4</v>
      </c>
      <c r="O10" s="5">
        <f>L18</f>
        <v>0</v>
      </c>
      <c r="P10" s="4">
        <f>K10*(1+L10*POWER(O10/M10,N10))</f>
        <v>8.35</v>
      </c>
    </row>
    <row r="11" spans="10:16" x14ac:dyDescent="0.25">
      <c r="J11" s="6"/>
      <c r="K11" s="7"/>
      <c r="L11" s="8"/>
      <c r="M11" s="8"/>
      <c r="N11" s="8"/>
      <c r="O11" s="8"/>
      <c r="P11" s="7"/>
    </row>
    <row r="14" spans="10:16" x14ac:dyDescent="0.25">
      <c r="J14" s="1" t="s">
        <v>7</v>
      </c>
      <c r="K14" s="2" t="s">
        <v>1</v>
      </c>
      <c r="L14" s="2" t="s">
        <v>5</v>
      </c>
      <c r="M14" s="2" t="s">
        <v>6</v>
      </c>
      <c r="N14" s="2" t="s">
        <v>8</v>
      </c>
      <c r="O14" s="15" t="s">
        <v>9</v>
      </c>
      <c r="P14" s="15"/>
    </row>
    <row r="15" spans="10:16" x14ac:dyDescent="0.25">
      <c r="J15" s="9" t="s">
        <v>10</v>
      </c>
      <c r="K15" s="10">
        <f>K5+K7</f>
        <v>12</v>
      </c>
      <c r="L15" s="11">
        <v>0</v>
      </c>
      <c r="M15" s="10">
        <f>P5+P7</f>
        <v>12</v>
      </c>
      <c r="N15" s="12" t="b">
        <f>ABS(M15-MIN($M$15:$M$18))&lt;0.01</f>
        <v>0</v>
      </c>
      <c r="O15" s="16" t="b">
        <f>OR(L15=0,N15)</f>
        <v>1</v>
      </c>
      <c r="P15" s="17"/>
    </row>
    <row r="16" spans="10:16" ht="15" customHeight="1" x14ac:dyDescent="0.25">
      <c r="J16" s="9" t="s">
        <v>11</v>
      </c>
      <c r="K16" s="10">
        <f>K5+K8</f>
        <v>13</v>
      </c>
      <c r="L16" s="11">
        <v>0</v>
      </c>
      <c r="M16" s="10">
        <f>P5+P8</f>
        <v>13</v>
      </c>
      <c r="N16" s="12" t="b">
        <f>ABS(M16-MIN($M$15:$M$18))&lt;0.01</f>
        <v>0</v>
      </c>
      <c r="O16" s="16" t="b">
        <f>OR(L16=0,N16)</f>
        <v>1</v>
      </c>
      <c r="P16" s="17"/>
    </row>
    <row r="17" spans="10:16" ht="15" customHeight="1" x14ac:dyDescent="0.25">
      <c r="J17" s="9" t="s">
        <v>12</v>
      </c>
      <c r="K17" s="10">
        <f>K6+K9</f>
        <v>11.65</v>
      </c>
      <c r="L17" s="11">
        <v>0</v>
      </c>
      <c r="M17" s="10">
        <f>P6+P9</f>
        <v>11.65</v>
      </c>
      <c r="N17" s="12" t="b">
        <f>ABS(M17-MIN($M$15:$M$18))&lt;0.01</f>
        <v>1</v>
      </c>
      <c r="O17" s="16" t="b">
        <f>OR(L17=0,N17)</f>
        <v>1</v>
      </c>
      <c r="P17" s="17"/>
    </row>
    <row r="18" spans="10:16" ht="15" customHeight="1" x14ac:dyDescent="0.25">
      <c r="J18" s="9" t="s">
        <v>13</v>
      </c>
      <c r="K18" s="10">
        <f>K10+K9</f>
        <v>14</v>
      </c>
      <c r="L18" s="11">
        <v>0</v>
      </c>
      <c r="M18" s="10">
        <f>P9+P10</f>
        <v>14</v>
      </c>
      <c r="N18" s="12" t="b">
        <f>ABS(M18-MIN($M$15:$M$18))&lt;0.01</f>
        <v>0</v>
      </c>
      <c r="O18" s="16" t="b">
        <f>OR(L18=0,N18)</f>
        <v>1</v>
      </c>
      <c r="P18" s="17"/>
    </row>
    <row r="20" spans="10:16" ht="20.25" customHeight="1" x14ac:dyDescent="0.25">
      <c r="J20" s="14" t="s">
        <v>14</v>
      </c>
      <c r="K20" s="14"/>
      <c r="L20" s="13" t="b">
        <f>SUM(L15:L18)=100</f>
        <v>0</v>
      </c>
    </row>
    <row r="21" spans="10:16" ht="20.25" customHeight="1" x14ac:dyDescent="0.25">
      <c r="J21" s="14" t="s">
        <v>15</v>
      </c>
      <c r="K21" s="14"/>
      <c r="L21" s="13" t="b">
        <f>AND(O15:P18)</f>
        <v>1</v>
      </c>
    </row>
  </sheetData>
  <mergeCells count="7">
    <mergeCell ref="J21:K21"/>
    <mergeCell ref="O14:P14"/>
    <mergeCell ref="O15:P15"/>
    <mergeCell ref="O16:P16"/>
    <mergeCell ref="O17:P17"/>
    <mergeCell ref="O18:P18"/>
    <mergeCell ref="J20:K20"/>
  </mergeCells>
  <conditionalFormatting sqref="L20:L21">
    <cfRule type="cellIs" dxfId="5" priority="6" operator="equal">
      <formula>TRUE</formula>
    </cfRule>
  </conditionalFormatting>
  <conditionalFormatting sqref="K15:K18">
    <cfRule type="cellIs" dxfId="4" priority="2" operator="between">
      <formula>MIN($K$15:$K$18)-0.01</formula>
      <formula>MIN($K$15:$K$18)+0.01</formula>
    </cfRule>
  </conditionalFormatting>
  <conditionalFormatting sqref="M15:M18">
    <cfRule type="cellIs" dxfId="3" priority="1" operator="between">
      <formula>MIN($M$15:$M$18)-0.01</formula>
      <formula>MIN($M$15:$M$18)+0.01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54"/>
  <sheetViews>
    <sheetView showGridLines="0" tabSelected="1" workbookViewId="0">
      <selection activeCell="L15" sqref="L15"/>
    </sheetView>
  </sheetViews>
  <sheetFormatPr defaultRowHeight="15" x14ac:dyDescent="0.25"/>
  <cols>
    <col min="3" max="7" width="9.28515625" bestFit="1" customWidth="1"/>
    <col min="8" max="8" width="13.42578125" bestFit="1" customWidth="1"/>
    <col min="10" max="16" width="15" customWidth="1"/>
  </cols>
  <sheetData>
    <row r="4" spans="10:16" x14ac:dyDescent="0.25">
      <c r="J4" s="1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</row>
    <row r="5" spans="10:16" x14ac:dyDescent="0.25">
      <c r="J5" s="3">
        <v>1</v>
      </c>
      <c r="K5" s="4">
        <v>6</v>
      </c>
      <c r="L5" s="5">
        <v>0.15</v>
      </c>
      <c r="M5" s="5">
        <v>100</v>
      </c>
      <c r="N5" s="5">
        <v>4</v>
      </c>
      <c r="O5" s="5">
        <f>L15+L16</f>
        <v>0</v>
      </c>
      <c r="P5" s="4">
        <f t="shared" ref="P5:P10" si="0">K5*(1+L5*POWER(O5/M5,N5))</f>
        <v>6</v>
      </c>
    </row>
    <row r="6" spans="10:16" x14ac:dyDescent="0.25">
      <c r="J6" s="3">
        <v>2</v>
      </c>
      <c r="K6" s="4">
        <v>6</v>
      </c>
      <c r="L6" s="5">
        <v>0.15</v>
      </c>
      <c r="M6" s="5">
        <v>100</v>
      </c>
      <c r="N6" s="5">
        <v>4</v>
      </c>
      <c r="O6" s="5">
        <f>L17</f>
        <v>0</v>
      </c>
      <c r="P6" s="4">
        <f t="shared" si="0"/>
        <v>6</v>
      </c>
    </row>
    <row r="7" spans="10:16" x14ac:dyDescent="0.25">
      <c r="J7" s="3">
        <v>3</v>
      </c>
      <c r="K7" s="4">
        <v>6</v>
      </c>
      <c r="L7" s="5">
        <v>0.15</v>
      </c>
      <c r="M7" s="5">
        <v>100</v>
      </c>
      <c r="N7" s="5">
        <v>4</v>
      </c>
      <c r="O7" s="5">
        <f>L15</f>
        <v>0</v>
      </c>
      <c r="P7" s="4">
        <f t="shared" si="0"/>
        <v>6</v>
      </c>
    </row>
    <row r="8" spans="10:16" x14ac:dyDescent="0.25">
      <c r="J8" s="3">
        <v>4</v>
      </c>
      <c r="K8" s="4">
        <v>7</v>
      </c>
      <c r="L8" s="5">
        <v>0.15</v>
      </c>
      <c r="M8" s="5">
        <v>10</v>
      </c>
      <c r="N8" s="5">
        <v>4</v>
      </c>
      <c r="O8" s="5">
        <f>L16</f>
        <v>0</v>
      </c>
      <c r="P8" s="4">
        <f t="shared" si="0"/>
        <v>7</v>
      </c>
    </row>
    <row r="9" spans="10:16" x14ac:dyDescent="0.25">
      <c r="J9" s="3">
        <v>5</v>
      </c>
      <c r="K9" s="4">
        <v>5.65</v>
      </c>
      <c r="L9" s="5">
        <v>0.15</v>
      </c>
      <c r="M9" s="5">
        <v>100</v>
      </c>
      <c r="N9" s="5">
        <v>4</v>
      </c>
      <c r="O9" s="5">
        <f>L17+L18</f>
        <v>0</v>
      </c>
      <c r="P9" s="4">
        <f t="shared" si="0"/>
        <v>5.65</v>
      </c>
    </row>
    <row r="10" spans="10:16" x14ac:dyDescent="0.25">
      <c r="J10" s="3">
        <v>6</v>
      </c>
      <c r="K10" s="4">
        <f>14-K9</f>
        <v>8.35</v>
      </c>
      <c r="L10" s="5">
        <v>0.15</v>
      </c>
      <c r="M10" s="5">
        <v>200</v>
      </c>
      <c r="N10" s="5">
        <v>4</v>
      </c>
      <c r="O10" s="5">
        <f>L18</f>
        <v>0</v>
      </c>
      <c r="P10" s="4">
        <f t="shared" si="0"/>
        <v>8.35</v>
      </c>
    </row>
    <row r="11" spans="10:16" x14ac:dyDescent="0.25">
      <c r="J11" s="6"/>
      <c r="K11" s="7"/>
      <c r="L11" s="8"/>
      <c r="M11" s="8"/>
      <c r="N11" s="8"/>
      <c r="O11" s="8"/>
      <c r="P11" s="7"/>
    </row>
    <row r="14" spans="10:16" x14ac:dyDescent="0.25">
      <c r="J14" s="1" t="s">
        <v>7</v>
      </c>
      <c r="K14" s="2" t="s">
        <v>1</v>
      </c>
      <c r="L14" s="2" t="s">
        <v>5</v>
      </c>
      <c r="M14" s="2" t="s">
        <v>6</v>
      </c>
      <c r="N14" s="2" t="s">
        <v>8</v>
      </c>
      <c r="O14" s="15" t="s">
        <v>9</v>
      </c>
      <c r="P14" s="15"/>
    </row>
    <row r="15" spans="10:16" x14ac:dyDescent="0.25">
      <c r="J15" s="9" t="s">
        <v>10</v>
      </c>
      <c r="K15" s="10">
        <f>K5+K7</f>
        <v>12</v>
      </c>
      <c r="L15" s="11">
        <v>0</v>
      </c>
      <c r="M15" s="10">
        <f>P5+P7</f>
        <v>12</v>
      </c>
      <c r="N15" s="12" t="b">
        <f>ABS(M15-MIN($M$15:$M$18))&lt;0.01</f>
        <v>0</v>
      </c>
      <c r="O15" s="16" t="b">
        <f>OR(L15=0,N15)</f>
        <v>1</v>
      </c>
      <c r="P15" s="17"/>
    </row>
    <row r="16" spans="10:16" ht="15" customHeight="1" x14ac:dyDescent="0.25">
      <c r="J16" s="9" t="s">
        <v>11</v>
      </c>
      <c r="K16" s="10">
        <f>K5+K8</f>
        <v>13</v>
      </c>
      <c r="L16" s="11">
        <v>0</v>
      </c>
      <c r="M16" s="10">
        <f>P5+P8</f>
        <v>13</v>
      </c>
      <c r="N16" s="12" t="b">
        <f>ABS(M16-MIN($M$15:$M$18))&lt;0.01</f>
        <v>0</v>
      </c>
      <c r="O16" s="16" t="b">
        <f>OR(L16=0,N16)</f>
        <v>1</v>
      </c>
      <c r="P16" s="17"/>
    </row>
    <row r="17" spans="10:16" ht="15" customHeight="1" x14ac:dyDescent="0.25">
      <c r="J17" s="9" t="s">
        <v>12</v>
      </c>
      <c r="K17" s="10">
        <f>K6+K9</f>
        <v>11.65</v>
      </c>
      <c r="L17" s="11">
        <v>0</v>
      </c>
      <c r="M17" s="10">
        <f>P6+P9</f>
        <v>11.65</v>
      </c>
      <c r="N17" s="12" t="b">
        <f>ABS(M17-MIN($M$15:$M$18))&lt;0.01</f>
        <v>1</v>
      </c>
      <c r="O17" s="16" t="b">
        <f>OR(L17=0,N17)</f>
        <v>1</v>
      </c>
      <c r="P17" s="17"/>
    </row>
    <row r="18" spans="10:16" ht="15" customHeight="1" x14ac:dyDescent="0.25">
      <c r="J18" s="9" t="s">
        <v>13</v>
      </c>
      <c r="K18" s="10">
        <f>K10+K9</f>
        <v>14</v>
      </c>
      <c r="L18" s="11">
        <v>0</v>
      </c>
      <c r="M18" s="10">
        <f>P9+P10</f>
        <v>14</v>
      </c>
      <c r="N18" s="12" t="b">
        <f>ABS(M18-MIN($M$15:$M$18))&lt;0.01</f>
        <v>0</v>
      </c>
      <c r="O18" s="16" t="b">
        <f>OR(L18=0,N18)</f>
        <v>1</v>
      </c>
      <c r="P18" s="17"/>
    </row>
    <row r="20" spans="10:16" ht="20.25" customHeight="1" x14ac:dyDescent="0.25">
      <c r="J20" s="14" t="s">
        <v>14</v>
      </c>
      <c r="K20" s="14"/>
      <c r="L20" s="13" t="b">
        <f>SUM(L15:L18)=100</f>
        <v>0</v>
      </c>
    </row>
    <row r="21" spans="10:16" ht="20.25" customHeight="1" x14ac:dyDescent="0.25">
      <c r="J21" s="14" t="s">
        <v>15</v>
      </c>
      <c r="K21" s="14"/>
      <c r="L21" s="13" t="b">
        <f>AND(O15:P18)</f>
        <v>1</v>
      </c>
    </row>
    <row r="43" spans="4:19" x14ac:dyDescent="0.25"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1</v>
      </c>
      <c r="K43">
        <v>2</v>
      </c>
      <c r="L43">
        <v>3</v>
      </c>
      <c r="M43">
        <v>4</v>
      </c>
      <c r="N43">
        <v>5</v>
      </c>
      <c r="O43">
        <v>6</v>
      </c>
      <c r="P43" t="s">
        <v>10</v>
      </c>
      <c r="Q43" t="s">
        <v>11</v>
      </c>
      <c r="R43" t="s">
        <v>12</v>
      </c>
      <c r="S43" t="s">
        <v>13</v>
      </c>
    </row>
    <row r="44" spans="4:19" x14ac:dyDescent="0.25"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ref="J44:O44" si="1">E$51*(1+E$52*POWER(D44/E$53,E$54))</f>
        <v>6</v>
      </c>
      <c r="K44">
        <f t="shared" si="1"/>
        <v>6</v>
      </c>
      <c r="L44">
        <f t="shared" si="1"/>
        <v>6</v>
      </c>
      <c r="M44">
        <f t="shared" si="1"/>
        <v>7</v>
      </c>
      <c r="N44">
        <f t="shared" si="1"/>
        <v>5.65</v>
      </c>
      <c r="O44">
        <f t="shared" si="1"/>
        <v>8.35</v>
      </c>
    </row>
    <row r="50" spans="4:10" x14ac:dyDescent="0.25">
      <c r="D50" t="s">
        <v>0</v>
      </c>
      <c r="E50">
        <v>1</v>
      </c>
      <c r="F50">
        <v>2</v>
      </c>
      <c r="G50">
        <v>3</v>
      </c>
      <c r="H50">
        <v>4</v>
      </c>
      <c r="I50">
        <v>5</v>
      </c>
      <c r="J50">
        <v>6</v>
      </c>
    </row>
    <row r="51" spans="4:10" x14ac:dyDescent="0.25">
      <c r="D51" t="s">
        <v>1</v>
      </c>
      <c r="E51">
        <v>6</v>
      </c>
      <c r="F51">
        <v>6</v>
      </c>
      <c r="G51">
        <v>6</v>
      </c>
      <c r="H51">
        <v>7</v>
      </c>
      <c r="I51">
        <v>5.65</v>
      </c>
      <c r="J51">
        <v>8.35</v>
      </c>
    </row>
    <row r="52" spans="4:10" x14ac:dyDescent="0.25">
      <c r="D52" t="s">
        <v>2</v>
      </c>
      <c r="E52">
        <v>0.15</v>
      </c>
      <c r="F52">
        <v>0.15</v>
      </c>
      <c r="G52">
        <v>0.15</v>
      </c>
      <c r="H52">
        <v>0.15</v>
      </c>
      <c r="I52">
        <v>0.15</v>
      </c>
      <c r="J52">
        <v>0.15</v>
      </c>
    </row>
    <row r="53" spans="4:10" x14ac:dyDescent="0.25">
      <c r="D53" t="s">
        <v>3</v>
      </c>
      <c r="E53">
        <v>100</v>
      </c>
      <c r="F53">
        <v>100</v>
      </c>
      <c r="G53">
        <v>100</v>
      </c>
      <c r="H53">
        <v>10</v>
      </c>
      <c r="I53">
        <v>100</v>
      </c>
      <c r="J53">
        <v>200</v>
      </c>
    </row>
    <row r="54" spans="4:10" x14ac:dyDescent="0.25">
      <c r="D54" t="s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</row>
  </sheetData>
  <mergeCells count="7">
    <mergeCell ref="J21:K21"/>
    <mergeCell ref="O14:P14"/>
    <mergeCell ref="O15:P15"/>
    <mergeCell ref="O16:P16"/>
    <mergeCell ref="O17:P17"/>
    <mergeCell ref="O18:P18"/>
    <mergeCell ref="J20:K20"/>
  </mergeCells>
  <conditionalFormatting sqref="L20:L21">
    <cfRule type="cellIs" dxfId="2" priority="3" operator="equal">
      <formula>TRUE</formula>
    </cfRule>
  </conditionalFormatting>
  <conditionalFormatting sqref="K15:K18">
    <cfRule type="cellIs" dxfId="1" priority="2" operator="between">
      <formula>MIN($K$15:$K$18)-0.01</formula>
      <formula>MIN($K$15:$K$18)+0.01</formula>
    </cfRule>
  </conditionalFormatting>
  <conditionalFormatting sqref="M15:M18">
    <cfRule type="cellIs" dxfId="0" priority="1" operator="between">
      <formula>MIN($M$15:$M$18)-0.01</formula>
      <formula>MIN($M$15:$M$18)+0.01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2016-07-30T14:21:07Z</dcterms:created>
  <dcterms:modified xsi:type="dcterms:W3CDTF">2016-08-01T02:24:46Z</dcterms:modified>
</cp:coreProperties>
</file>